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3978cd06b1ead1/Desktop/"/>
    </mc:Choice>
  </mc:AlternateContent>
  <xr:revisionPtr revIDLastSave="946" documentId="8_{28CFA7CA-C67D-46D4-916E-72B4DC4539DF}" xr6:coauthVersionLast="47" xr6:coauthVersionMax="47" xr10:uidLastSave="{4F1A8884-CAAA-4209-9F96-1F3E7E81CFB1}"/>
  <bookViews>
    <workbookView xWindow="-90" yWindow="-90" windowWidth="19380" windowHeight="11580" firstSheet="16" activeTab="18" xr2:uid="{B6F36B74-C152-41C5-94AE-97312B4945CE}"/>
  </bookViews>
  <sheets>
    <sheet name="Sheet1" sheetId="1" r:id="rId1"/>
    <sheet name="GDP and GNI" sheetId="2" r:id="rId2"/>
    <sheet name="Population" sheetId="3" r:id="rId3"/>
    <sheet name="Healthcare and Saving" sheetId="4" r:id="rId4"/>
    <sheet name="Healthcare vs GDP" sheetId="9" r:id="rId5"/>
    <sheet name="Exchange Rate" sheetId="5" r:id="rId6"/>
    <sheet name="Inflation" sheetId="6" r:id="rId7"/>
    <sheet name="Other Countries GDP" sheetId="7" r:id="rId8"/>
    <sheet name="Total Revenue" sheetId="8" r:id="rId9"/>
    <sheet name="Attendance" sheetId="11" r:id="rId10"/>
    <sheet name="Social Media" sheetId="12" r:id="rId11"/>
    <sheet name="GDP vs Total Revenue" sheetId="10" r:id="rId12"/>
    <sheet name="Attendance vs Matchday" sheetId="13" r:id="rId13"/>
    <sheet name="Social Media vs Commercial" sheetId="14" r:id="rId14"/>
    <sheet name="Expenses" sheetId="15" r:id="rId15"/>
    <sheet name="Expense Function" sheetId="16" r:id="rId16"/>
    <sheet name="Profit" sheetId="17" r:id="rId17"/>
    <sheet name="Tournament Results" sheetId="18" r:id="rId18"/>
    <sheet name="Tournament Shooting" sheetId="19" r:id="rId19"/>
    <sheet name="Sheet2" sheetId="24" r:id="rId20"/>
    <sheet name="Tournament Goalkeeping" sheetId="21" r:id="rId21"/>
    <sheet name="2020 Number of Players" sheetId="22" r:id="rId22"/>
    <sheet name="2021 Number of Players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24" l="1"/>
  <c r="C28" i="23"/>
  <c r="D28" i="23"/>
  <c r="E28" i="23"/>
  <c r="F28" i="23"/>
  <c r="C27" i="23"/>
  <c r="D27" i="23"/>
  <c r="E27" i="23"/>
  <c r="F27" i="23"/>
  <c r="C26" i="23"/>
  <c r="D26" i="23"/>
  <c r="E26" i="23"/>
  <c r="F26" i="23"/>
  <c r="C25" i="23"/>
  <c r="D25" i="23"/>
  <c r="E25" i="23"/>
  <c r="F25" i="23"/>
  <c r="C24" i="23"/>
  <c r="D24" i="23"/>
  <c r="E24" i="23"/>
  <c r="F24" i="23"/>
  <c r="B28" i="23"/>
  <c r="B27" i="23"/>
  <c r="B26" i="23"/>
  <c r="B25" i="23"/>
  <c r="B24" i="23"/>
  <c r="B22" i="22"/>
  <c r="B21" i="22"/>
  <c r="B20" i="22"/>
  <c r="B19" i="22"/>
  <c r="B23" i="22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27" i="17"/>
  <c r="D26" i="17"/>
  <c r="E26" i="17"/>
  <c r="F26" i="17"/>
  <c r="C26" i="17"/>
  <c r="B26" i="17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B68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B65" i="15"/>
  <c r="B66" i="15"/>
  <c r="B67" i="15"/>
  <c r="B64" i="15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" i="13"/>
  <c r="C25" i="12"/>
  <c r="D25" i="12"/>
  <c r="E25" i="12"/>
  <c r="F25" i="12"/>
  <c r="G25" i="12"/>
  <c r="B25" i="12"/>
  <c r="G18" i="12"/>
  <c r="C23" i="12"/>
  <c r="D23" i="12"/>
  <c r="E23" i="12"/>
  <c r="F23" i="12"/>
  <c r="G23" i="12"/>
  <c r="B23" i="12"/>
  <c r="G2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9" i="12"/>
  <c r="G20" i="12"/>
  <c r="G21" i="12"/>
  <c r="G2" i="12"/>
  <c r="V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B79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B76" i="8"/>
  <c r="B77" i="8"/>
  <c r="B78" i="8"/>
  <c r="B75" i="8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I15" i="7"/>
  <c r="AC11" i="7"/>
  <c r="AC12" i="7"/>
  <c r="AC13" i="7"/>
  <c r="AC14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J14" i="7"/>
  <c r="J13" i="7"/>
  <c r="J12" i="7"/>
  <c r="J11" i="7"/>
  <c r="I12" i="7"/>
  <c r="I13" i="7"/>
  <c r="I14" i="7"/>
  <c r="I11" i="7"/>
  <c r="T3" i="6"/>
  <c r="Q4" i="6"/>
  <c r="Q5" i="6"/>
  <c r="Q6" i="6"/>
  <c r="Q7" i="6"/>
  <c r="Q8" i="6"/>
  <c r="Q9" i="6"/>
  <c r="Q10" i="6"/>
  <c r="Q11" i="6"/>
  <c r="Q3" i="6"/>
  <c r="U2" i="2"/>
</calcChain>
</file>

<file path=xl/sharedStrings.xml><?xml version="1.0" encoding="utf-8"?>
<sst xmlns="http://schemas.openxmlformats.org/spreadsheetml/2006/main" count="9562" uniqueCount="1781">
  <si>
    <t>GROSS DOMESTIC PRODUCT (GDP) PER CAPITA</t>
  </si>
  <si>
    <t>GROSS NATIONAL INCOME (GNI) PER CAPITA</t>
  </si>
  <si>
    <t>Year</t>
  </si>
  <si>
    <t>East Rarita</t>
  </si>
  <si>
    <t>Central Rarita</t>
  </si>
  <si>
    <t>West Rarita</t>
  </si>
  <si>
    <t>Rarita</t>
  </si>
  <si>
    <t>POPULATION</t>
  </si>
  <si>
    <t>POPULATION DENSITY (people / km2)</t>
  </si>
  <si>
    <t>HEALTHCARE SPENDING PER CAPITA</t>
  </si>
  <si>
    <t>HOUSEHOLD SAVINGS RATE</t>
  </si>
  <si>
    <t>EURO TO DOUBLOON CONVERSION RATES</t>
  </si>
  <si>
    <t>Doubloon (∂)</t>
  </si>
  <si>
    <t>Euro (€)</t>
  </si>
  <si>
    <t>Average conversion rate throughout the calendar year.</t>
  </si>
  <si>
    <t>Annual Inflation Rate</t>
  </si>
  <si>
    <t>Rarita GDP</t>
  </si>
  <si>
    <t>Rarita GDP Growth Rate</t>
  </si>
  <si>
    <t>N/A</t>
  </si>
  <si>
    <t>Country</t>
  </si>
  <si>
    <t>Bernepamar</t>
  </si>
  <si>
    <t>Byasier Pujan</t>
  </si>
  <si>
    <t>Cuandbo</t>
  </si>
  <si>
    <t>Djipines</t>
  </si>
  <si>
    <t>Dosqaly</t>
  </si>
  <si>
    <t>Eastern Sleboube</t>
  </si>
  <si>
    <t>Esia</t>
  </si>
  <si>
    <t>Galamily</t>
  </si>
  <si>
    <t>Giumle Lizeibon</t>
  </si>
  <si>
    <t>Greri Landmoslands</t>
  </si>
  <si>
    <t>Manlisgamncent</t>
  </si>
  <si>
    <t>Mico</t>
  </si>
  <si>
    <t>Nganion</t>
  </si>
  <si>
    <t>Nkasland Cronestan</t>
  </si>
  <si>
    <t>People's Land of Maneau</t>
  </si>
  <si>
    <t>Quewenia</t>
  </si>
  <si>
    <t>Sobianitedrucy</t>
  </si>
  <si>
    <t>Southern Ristan</t>
  </si>
  <si>
    <t>Unicorporated Tiagascar</t>
  </si>
  <si>
    <t>Xikong</t>
  </si>
  <si>
    <t>Mean Growth Rate</t>
  </si>
  <si>
    <t>Healthcare Spending</t>
  </si>
  <si>
    <t>GDP Per Capita</t>
  </si>
  <si>
    <t>Nation</t>
  </si>
  <si>
    <t>Per Capita
Total Revenue (∂)</t>
  </si>
  <si>
    <t>Per Capita
Matchday (∂)</t>
  </si>
  <si>
    <t>Per Capita
Broadcast (∂)</t>
  </si>
  <si>
    <t>Per Capita
Commercial (∂)</t>
  </si>
  <si>
    <t>Per Capita Total Revenue</t>
  </si>
  <si>
    <t>Per Capita Total Revenue Growth</t>
  </si>
  <si>
    <t>Average Growth Rate</t>
  </si>
  <si>
    <t>GDP</t>
  </si>
  <si>
    <t>Average League Attendance</t>
  </si>
  <si>
    <t>Facebook</t>
  </si>
  <si>
    <t>Instagram</t>
  </si>
  <si>
    <t>Twitter</t>
  </si>
  <si>
    <t>Youtube</t>
  </si>
  <si>
    <t>Tiktok</t>
  </si>
  <si>
    <t>Total</t>
  </si>
  <si>
    <t>s</t>
  </si>
  <si>
    <t>Average</t>
  </si>
  <si>
    <t>Rarita Deficit</t>
  </si>
  <si>
    <t>Per Capita Matchday Revenue (2020)</t>
  </si>
  <si>
    <t>Total Revenue by Attendance</t>
  </si>
  <si>
    <t>Per Capita Commercial Revenue</t>
  </si>
  <si>
    <t>Social Media (Millions)</t>
  </si>
  <si>
    <t>Per Capita
Total Expense (∂)</t>
  </si>
  <si>
    <t>Per Capita
Staff
Costs (∂)</t>
  </si>
  <si>
    <t>Per Capita
Other
Expenses (∂)</t>
  </si>
  <si>
    <t>Total Expenses</t>
  </si>
  <si>
    <t>Per Capita Total Expense Growth</t>
  </si>
  <si>
    <t>Per Capita
Total Expense (∂) (2020)</t>
  </si>
  <si>
    <t>Total Social Media</t>
  </si>
  <si>
    <t>Profit</t>
  </si>
  <si>
    <t>2020 Tournament Place</t>
  </si>
  <si>
    <t>2021 Tournament Place</t>
  </si>
  <si>
    <t>Leoneku Guidisia</t>
  </si>
  <si>
    <t>Ledian</t>
  </si>
  <si>
    <t>New Uwi</t>
  </si>
  <si>
    <t>Ngoque Blicri</t>
  </si>
  <si>
    <t>Eastern Niasland</t>
  </si>
  <si>
    <t>Varijitri Isles</t>
  </si>
  <si>
    <t>Change in Rank</t>
  </si>
  <si>
    <t>Player</t>
  </si>
  <si>
    <t>Pos</t>
  </si>
  <si>
    <t>Age</t>
  </si>
  <si>
    <t>Born</t>
  </si>
  <si>
    <t>90s</t>
  </si>
  <si>
    <t>Gls</t>
  </si>
  <si>
    <t>Standard Sh</t>
  </si>
  <si>
    <t>Standard SoT</t>
  </si>
  <si>
    <t>Standard SoT%</t>
  </si>
  <si>
    <t>Standard Sh/90</t>
  </si>
  <si>
    <t>Standard SoT/90</t>
  </si>
  <si>
    <t>Standard G/Sh</t>
  </si>
  <si>
    <t>Standard G/SoT</t>
  </si>
  <si>
    <t>Standard Dist</t>
  </si>
  <si>
    <t>Performance PK</t>
  </si>
  <si>
    <t>Performance PKatt</t>
  </si>
  <si>
    <t>League</t>
  </si>
  <si>
    <t>Standard FK</t>
  </si>
  <si>
    <t>Expected xG</t>
  </si>
  <si>
    <t>Expected npxG</t>
  </si>
  <si>
    <t>Expected npxG/Sh</t>
  </si>
  <si>
    <t>Expected G-xG</t>
  </si>
  <si>
    <t>Expected np:G-xG</t>
  </si>
  <si>
    <t>B. Schneider</t>
  </si>
  <si>
    <t>DF</t>
  </si>
  <si>
    <t>Tournament</t>
  </si>
  <si>
    <t>G. Adilovi?</t>
  </si>
  <si>
    <t>J. Mizrahi</t>
  </si>
  <si>
    <t>L. Ayugi</t>
  </si>
  <si>
    <t>N. Salleh</t>
  </si>
  <si>
    <t>P. Kusemererwa</t>
  </si>
  <si>
    <t>S. Rahimi</t>
  </si>
  <si>
    <t>X. Krawczyk</t>
  </si>
  <si>
    <t>Y. Salihovi?</t>
  </si>
  <si>
    <t>C. Tembe</t>
  </si>
  <si>
    <t>FW</t>
  </si>
  <si>
    <t>E. Twinamatsiko</t>
  </si>
  <si>
    <t>J. Otto</t>
  </si>
  <si>
    <t>R. Velásquez</t>
  </si>
  <si>
    <t>E. Bin Abdul Rahman</t>
  </si>
  <si>
    <t>GK</t>
  </si>
  <si>
    <t>F. Yokoyama</t>
  </si>
  <si>
    <t>C. Mukiibi</t>
  </si>
  <si>
    <t>MF</t>
  </si>
  <si>
    <t>H. Sinaga</t>
  </si>
  <si>
    <t>J. Almeida</t>
  </si>
  <si>
    <t>K. Mayanja</t>
  </si>
  <si>
    <t>N. Kabagambe</t>
  </si>
  <si>
    <t>T. Al-Zahrani</t>
  </si>
  <si>
    <t>U. Lai</t>
  </si>
  <si>
    <t>U. Vogt</t>
  </si>
  <si>
    <t>Z. Janssen</t>
  </si>
  <si>
    <t>D. Lal</t>
  </si>
  <si>
    <t>MFFW</t>
  </si>
  <si>
    <t>J. Akello</t>
  </si>
  <si>
    <t>B. Odoch</t>
  </si>
  <si>
    <t>Bernoullist</t>
  </si>
  <si>
    <t>C. Mulyadi</t>
  </si>
  <si>
    <t>I. Hen</t>
  </si>
  <si>
    <t>T. Lowe</t>
  </si>
  <si>
    <t>V. Aliyu</t>
  </si>
  <si>
    <t>D. Kiwanuka</t>
  </si>
  <si>
    <t>DFMF</t>
  </si>
  <si>
    <t>K. Nayebare</t>
  </si>
  <si>
    <t>F. Amono</t>
  </si>
  <si>
    <t>F. bin Abdullah</t>
  </si>
  <si>
    <t>N. Wi?niewski</t>
  </si>
  <si>
    <t>V. Molina</t>
  </si>
  <si>
    <t>O. Ooi</t>
  </si>
  <si>
    <t>R. Ting</t>
  </si>
  <si>
    <t>B. Twinamasiko</t>
  </si>
  <si>
    <t>C. Abdulaziz</t>
  </si>
  <si>
    <t>D. Weber</t>
  </si>
  <si>
    <t>H. Kyogabirwe</t>
  </si>
  <si>
    <t>K. Asamoah</t>
  </si>
  <si>
    <t>L. Muzaki</t>
  </si>
  <si>
    <t>Q. Kutosi</t>
  </si>
  <si>
    <t>Z. Nabukwasi</t>
  </si>
  <si>
    <t>C. Carvalho</t>
  </si>
  <si>
    <t>D. Iskandar</t>
  </si>
  <si>
    <t>I. Gumede</t>
  </si>
  <si>
    <t>L. Yusof</t>
  </si>
  <si>
    <t>Q. Hor</t>
  </si>
  <si>
    <t>V. Bila</t>
  </si>
  <si>
    <t>V. Garcia</t>
  </si>
  <si>
    <t>Z. Nalunga</t>
  </si>
  <si>
    <t>O. Oh</t>
  </si>
  <si>
    <t>L. Kyalisiima</t>
  </si>
  <si>
    <t>L. Mhango</t>
  </si>
  <si>
    <t>S. Amulen</t>
  </si>
  <si>
    <t>U. Yong</t>
  </si>
  <si>
    <t>Y. Manjate</t>
  </si>
  <si>
    <t>Z. Masawi</t>
  </si>
  <si>
    <t>Z. Namiiro</t>
  </si>
  <si>
    <t>Y. Saar</t>
  </si>
  <si>
    <t>FWMF</t>
  </si>
  <si>
    <t>A. Bianco</t>
  </si>
  <si>
    <t>O. Nabunya</t>
  </si>
  <si>
    <t>A. Ashaba</t>
  </si>
  <si>
    <t>G. Hartmann</t>
  </si>
  <si>
    <t>H. Gaillard</t>
  </si>
  <si>
    <t>W. Nabuuma</t>
  </si>
  <si>
    <t>V. Waswa</t>
  </si>
  <si>
    <t>B. Balodis</t>
  </si>
  <si>
    <t>Cabballi</t>
  </si>
  <si>
    <t>B. Maman</t>
  </si>
  <si>
    <t>F. Leitner</t>
  </si>
  <si>
    <t>J. Jha</t>
  </si>
  <si>
    <t>M. Mayr</t>
  </si>
  <si>
    <t>U. Abonyo</t>
  </si>
  <si>
    <t>X. Imalingat</t>
  </si>
  <si>
    <t>A. Kasaija</t>
  </si>
  <si>
    <t>F. Palumbo</t>
  </si>
  <si>
    <t>W. Fatimah</t>
  </si>
  <si>
    <t>B. Leone</t>
  </si>
  <si>
    <t>D. Tushabe</t>
  </si>
  <si>
    <t>D. Vincent</t>
  </si>
  <si>
    <t>E. Hagen</t>
  </si>
  <si>
    <t>H. Okot</t>
  </si>
  <si>
    <t>Q. Murray</t>
  </si>
  <si>
    <t>C. Blanchard</t>
  </si>
  <si>
    <t>FWDF</t>
  </si>
  <si>
    <t>K. Alinaitwe</t>
  </si>
  <si>
    <t>K. Salim</t>
  </si>
  <si>
    <t>R. Wada</t>
  </si>
  <si>
    <t>A. Ková?</t>
  </si>
  <si>
    <t>M. Mwale</t>
  </si>
  <si>
    <t>A. Ado</t>
  </si>
  <si>
    <t>F. Masuda</t>
  </si>
  <si>
    <t>H. Salo</t>
  </si>
  <si>
    <t>M. Bertrand</t>
  </si>
  <si>
    <t>Y. Liew</t>
  </si>
  <si>
    <t>N. Kok</t>
  </si>
  <si>
    <t>MFDF</t>
  </si>
  <si>
    <t>G. Gwenzi</t>
  </si>
  <si>
    <t>Cabral Retrea</t>
  </si>
  <si>
    <t>I. Tumwesige</t>
  </si>
  <si>
    <t>J. Laurent</t>
  </si>
  <si>
    <t>O. Ajambo</t>
  </si>
  <si>
    <t>Q. Soliman</t>
  </si>
  <si>
    <t>R. Muchanga</t>
  </si>
  <si>
    <t>T. Tsui</t>
  </si>
  <si>
    <t>T. Umar</t>
  </si>
  <si>
    <t>Z. Abur</t>
  </si>
  <si>
    <t>I. Kakaire</t>
  </si>
  <si>
    <t>A. Matsuda</t>
  </si>
  <si>
    <t>B. Dewi</t>
  </si>
  <si>
    <t>D. Serra</t>
  </si>
  <si>
    <t>E. Putri</t>
  </si>
  <si>
    <t>H. Green</t>
  </si>
  <si>
    <t>H. Hara</t>
  </si>
  <si>
    <t>N. Laitinen</t>
  </si>
  <si>
    <t>R. Lau</t>
  </si>
  <si>
    <t>X. Fumo</t>
  </si>
  <si>
    <t>M. Agyekum</t>
  </si>
  <si>
    <t>P. Namawejje</t>
  </si>
  <si>
    <t>O. Noor</t>
  </si>
  <si>
    <t>B. Atiku</t>
  </si>
  <si>
    <t>B. Ojiambo</t>
  </si>
  <si>
    <t>C. Yiga</t>
  </si>
  <si>
    <t>I. Chiu</t>
  </si>
  <si>
    <t>L. Nandutu</t>
  </si>
  <si>
    <t>M. Zaki</t>
  </si>
  <si>
    <t>R. Mar</t>
  </si>
  <si>
    <t>Z. Rozman</t>
  </si>
  <si>
    <t>F. Juárez</t>
  </si>
  <si>
    <t>C. Gonçalves</t>
  </si>
  <si>
    <t>C. Tso</t>
  </si>
  <si>
    <t>L. Betancourt</t>
  </si>
  <si>
    <t>M. Larsen</t>
  </si>
  <si>
    <t>T. Adero</t>
  </si>
  <si>
    <t>T. Lopes</t>
  </si>
  <si>
    <t>X. Nanyonga</t>
  </si>
  <si>
    <t>Y. Xie</t>
  </si>
  <si>
    <t>C. O'Neill</t>
  </si>
  <si>
    <t>D. Wanjala</t>
  </si>
  <si>
    <t>D. Yeung</t>
  </si>
  <si>
    <t>N. Nowak</t>
  </si>
  <si>
    <t>S. Albrecht</t>
  </si>
  <si>
    <t>V. Cohen</t>
  </si>
  <si>
    <t>L. Sartori</t>
  </si>
  <si>
    <t>M. Ouma</t>
  </si>
  <si>
    <t>X. Adikini</t>
  </si>
  <si>
    <t>Z. Thomson</t>
  </si>
  <si>
    <t>C. Bagonza</t>
  </si>
  <si>
    <t>D. Namaganda</t>
  </si>
  <si>
    <t>E. Rudenko</t>
  </si>
  <si>
    <t>J. Namakoye</t>
  </si>
  <si>
    <t>K. Nagujja</t>
  </si>
  <si>
    <t>O. Daniel</t>
  </si>
  <si>
    <t>Q. Nyachwo</t>
  </si>
  <si>
    <t>T. Juma</t>
  </si>
  <si>
    <t>Z. Angom</t>
  </si>
  <si>
    <t>M. Munguambe</t>
  </si>
  <si>
    <t>W. Walsh</t>
  </si>
  <si>
    <t>B. Kor</t>
  </si>
  <si>
    <t>C. Egl?tis</t>
  </si>
  <si>
    <t>Dastatesne</t>
  </si>
  <si>
    <t>F. Tomi?</t>
  </si>
  <si>
    <t>G. Kennedy</t>
  </si>
  <si>
    <t>I. Acam</t>
  </si>
  <si>
    <t>J. Hussein</t>
  </si>
  <si>
    <t>K. Sharifi</t>
  </si>
  <si>
    <t>N. Dauda</t>
  </si>
  <si>
    <t>M. Akpan</t>
  </si>
  <si>
    <t>DFFW</t>
  </si>
  <si>
    <t>P. binti Ibrahim</t>
  </si>
  <si>
    <t>I. De Graaf</t>
  </si>
  <si>
    <t>N. Khalil</t>
  </si>
  <si>
    <t>Q. Maturu</t>
  </si>
  <si>
    <t>D. Abbasi</t>
  </si>
  <si>
    <t>Y. Kizza</t>
  </si>
  <si>
    <t>R. Chhang</t>
  </si>
  <si>
    <t>A. Mugwagwa</t>
  </si>
  <si>
    <t>D. Khalid</t>
  </si>
  <si>
    <t>F. Suad</t>
  </si>
  <si>
    <t>H. Savchenko</t>
  </si>
  <si>
    <t>O. Sargsyan</t>
  </si>
  <si>
    <t>S. Goldberg</t>
  </si>
  <si>
    <t>W. Nakiranda</t>
  </si>
  <si>
    <t>A. Ebner</t>
  </si>
  <si>
    <t>C. Akware</t>
  </si>
  <si>
    <t>C. Tkachuk</t>
  </si>
  <si>
    <t>H. Lubwama</t>
  </si>
  <si>
    <t>A. Chiwaya</t>
  </si>
  <si>
    <t>Deshslands Landdenhai</t>
  </si>
  <si>
    <t>A. Nalunga</t>
  </si>
  <si>
    <t>A. Wi?niewski</t>
  </si>
  <si>
    <t>F. Rajabi</t>
  </si>
  <si>
    <t>G. Abdullahi</t>
  </si>
  <si>
    <t>G. Greco</t>
  </si>
  <si>
    <t>H. Mlalazi</t>
  </si>
  <si>
    <t>I. Schulze</t>
  </si>
  <si>
    <t>J. Gumbo</t>
  </si>
  <si>
    <t>U. bin Awang</t>
  </si>
  <si>
    <t>X. Baumgartner</t>
  </si>
  <si>
    <t>Y. Namukwaya</t>
  </si>
  <si>
    <t>A. Cho</t>
  </si>
  <si>
    <t>B. Muza</t>
  </si>
  <si>
    <t>H. Akot</t>
  </si>
  <si>
    <t>K. Wanyenze</t>
  </si>
  <si>
    <t>X. Riyanto</t>
  </si>
  <si>
    <t>H. Tibesigwa</t>
  </si>
  <si>
    <t>D. Ueno</t>
  </si>
  <si>
    <t>H. Dias</t>
  </si>
  <si>
    <t>H. Hendriks</t>
  </si>
  <si>
    <t>E. Bwanali</t>
  </si>
  <si>
    <t>F. Nabiryo</t>
  </si>
  <si>
    <t>G. Bizjak</t>
  </si>
  <si>
    <t>L. Hartono</t>
  </si>
  <si>
    <t>P. Salo</t>
  </si>
  <si>
    <t>Q. Aol</t>
  </si>
  <si>
    <t>R. Hasegawa</t>
  </si>
  <si>
    <t>R. Kurt</t>
  </si>
  <si>
    <t>U. Salimi</t>
  </si>
  <si>
    <t>X. Sabiiti</t>
  </si>
  <si>
    <t>C. Ngwenya</t>
  </si>
  <si>
    <t>B. Hasan</t>
  </si>
  <si>
    <t>C. Magombo</t>
  </si>
  <si>
    <t>F. Nassolo</t>
  </si>
  <si>
    <t>H. Namara</t>
  </si>
  <si>
    <t>J. Uddin</t>
  </si>
  <si>
    <t>L. Peretz</t>
  </si>
  <si>
    <t>M. Tang</t>
  </si>
  <si>
    <t>N. Dekker</t>
  </si>
  <si>
    <t>I. binti Omar</t>
  </si>
  <si>
    <t>T. Alowo</t>
  </si>
  <si>
    <t>F. Alupo</t>
  </si>
  <si>
    <t>L. Ningsih</t>
  </si>
  <si>
    <t>L. Cauhan</t>
  </si>
  <si>
    <t>M. Colombo</t>
  </si>
  <si>
    <t>N. Hang</t>
  </si>
  <si>
    <t>H. Brun</t>
  </si>
  <si>
    <t>N. Namugga</t>
  </si>
  <si>
    <t>Y. Owino</t>
  </si>
  <si>
    <t>I. Mazza</t>
  </si>
  <si>
    <t>K. Mohammadzadeh</t>
  </si>
  <si>
    <t>R. Samuel</t>
  </si>
  <si>
    <t>T. Cheung</t>
  </si>
  <si>
    <t>U. Hí</t>
  </si>
  <si>
    <t>W. Hon</t>
  </si>
  <si>
    <t>Y. Akampurira</t>
  </si>
  <si>
    <t>C. Mawejje</t>
  </si>
  <si>
    <t>I. Koomson</t>
  </si>
  <si>
    <t>Q. Ariko</t>
  </si>
  <si>
    <t>A. Haruna</t>
  </si>
  <si>
    <t>B. Luki?</t>
  </si>
  <si>
    <t>B. Mangwiro</t>
  </si>
  <si>
    <t>L. Wilson</t>
  </si>
  <si>
    <t>Q. Coppola</t>
  </si>
  <si>
    <t>V. Andersson</t>
  </si>
  <si>
    <t>W. Aubert</t>
  </si>
  <si>
    <t>B. Klemen?i?</t>
  </si>
  <si>
    <t>H. Robert</t>
  </si>
  <si>
    <t>L. Castro</t>
  </si>
  <si>
    <t>L. Obote</t>
  </si>
  <si>
    <t>M. Sakai</t>
  </si>
  <si>
    <t>S. Mlakar</t>
  </si>
  <si>
    <t>Y. Sen</t>
  </si>
  <si>
    <t>I. Tukahirwa</t>
  </si>
  <si>
    <t>C. Kakayi</t>
  </si>
  <si>
    <t>C. Langa</t>
  </si>
  <si>
    <t>H. Cardoso</t>
  </si>
  <si>
    <t>I. Salminen</t>
  </si>
  <si>
    <t>J. Delemovi?</t>
  </si>
  <si>
    <t>J. Rukundo</t>
  </si>
  <si>
    <t>K. Eyotaru</t>
  </si>
  <si>
    <t>K. Ndiweni</t>
  </si>
  <si>
    <t>M. Matsumoto</t>
  </si>
  <si>
    <t>O. Maulana</t>
  </si>
  <si>
    <t>U. Oola</t>
  </si>
  <si>
    <t>Y. Ademovi?</t>
  </si>
  <si>
    <t>N. Kamusiime</t>
  </si>
  <si>
    <t>O. Seah</t>
  </si>
  <si>
    <t>O. Aboagye</t>
  </si>
  <si>
    <t>C. Salihu</t>
  </si>
  <si>
    <t>K. Abu</t>
  </si>
  <si>
    <t>K. Peters</t>
  </si>
  <si>
    <t>M. Schreiber</t>
  </si>
  <si>
    <t>S. Doherty</t>
  </si>
  <si>
    <t>X. Mutesi</t>
  </si>
  <si>
    <t>X. Foo</t>
  </si>
  <si>
    <t>A. Mwesige</t>
  </si>
  <si>
    <t>K. Philippe</t>
  </si>
  <si>
    <t>U. Mohammadi</t>
  </si>
  <si>
    <t>Y. Gumede</t>
  </si>
  <si>
    <t>Y. Nabuduwa</t>
  </si>
  <si>
    <t>B. Lunga</t>
  </si>
  <si>
    <t>C. Williams</t>
  </si>
  <si>
    <t>I. bin Hassan</t>
  </si>
  <si>
    <t>J. Purba</t>
  </si>
  <si>
    <t>L. Nangiro</t>
  </si>
  <si>
    <t>O. Lamunu</t>
  </si>
  <si>
    <t>O. Sepp</t>
  </si>
  <si>
    <t>P. Akbari</t>
  </si>
  <si>
    <t>Q. Zee</t>
  </si>
  <si>
    <t>V. Nkala</t>
  </si>
  <si>
    <t>Z. Banda</t>
  </si>
  <si>
    <t>C. Seidu</t>
  </si>
  <si>
    <t>K. Pawar</t>
  </si>
  <si>
    <t>J. Soares</t>
  </si>
  <si>
    <t>L. Lau</t>
  </si>
  <si>
    <t>C. Begum</t>
  </si>
  <si>
    <t>J. Alamri</t>
  </si>
  <si>
    <t>K. Thin</t>
  </si>
  <si>
    <t>N. Schumacher</t>
  </si>
  <si>
    <t>P. Sullivan</t>
  </si>
  <si>
    <t>Q. Karlsen</t>
  </si>
  <si>
    <t>V. Purwanto</t>
  </si>
  <si>
    <t>W. Tumwesige</t>
  </si>
  <si>
    <t>W. Nakyejwe</t>
  </si>
  <si>
    <t>P. Amadi</t>
  </si>
  <si>
    <t>D. Rahmawati</t>
  </si>
  <si>
    <t>Q. Kemigisa</t>
  </si>
  <si>
    <t>S. Yamada</t>
  </si>
  <si>
    <t>V. Kyomuhangi</t>
  </si>
  <si>
    <t>W. Ghosh</t>
  </si>
  <si>
    <t>X. Yo</t>
  </si>
  <si>
    <t>G. Kukk</t>
  </si>
  <si>
    <t>K. Nakibuule</t>
  </si>
  <si>
    <t>K. Obong</t>
  </si>
  <si>
    <t>H. Walusimbi</t>
  </si>
  <si>
    <t>J. Vargas</t>
  </si>
  <si>
    <t>S. Nisha</t>
  </si>
  <si>
    <t>T. Jakobsson</t>
  </si>
  <si>
    <t>W. Bwanali</t>
  </si>
  <si>
    <t>X. Komujuni</t>
  </si>
  <si>
    <t>X. Ruiz</t>
  </si>
  <si>
    <t>B. Nabimanya</t>
  </si>
  <si>
    <t>C. Achola</t>
  </si>
  <si>
    <t>U. Namugerwa</t>
  </si>
  <si>
    <t>K. Nyakudya</t>
  </si>
  <si>
    <t>L. Mitchell</t>
  </si>
  <si>
    <t>Z. Braun</t>
  </si>
  <si>
    <t>Z. Quek Kwik</t>
  </si>
  <si>
    <t>A. Dickson</t>
  </si>
  <si>
    <t>D. Adu</t>
  </si>
  <si>
    <t>D. Svensson</t>
  </si>
  <si>
    <t>S. Jalali</t>
  </si>
  <si>
    <t>H. Alobo</t>
  </si>
  <si>
    <t>Q. Günther</t>
  </si>
  <si>
    <t>B. Nakiyemba</t>
  </si>
  <si>
    <t>F. Kanyago</t>
  </si>
  <si>
    <t>Y. Nartey</t>
  </si>
  <si>
    <t>B. Harahap</t>
  </si>
  <si>
    <t>T. Obong</t>
  </si>
  <si>
    <t>V. Kumwenda</t>
  </si>
  <si>
    <t>A. Kuhn</t>
  </si>
  <si>
    <t>G. Nisha</t>
  </si>
  <si>
    <t>G. Waswa</t>
  </si>
  <si>
    <t>M. Chan</t>
  </si>
  <si>
    <t>T. Astuti</t>
  </si>
  <si>
    <t>U. Adjei</t>
  </si>
  <si>
    <t>Y. Nagudi</t>
  </si>
  <si>
    <t>J. Kawano</t>
  </si>
  <si>
    <t>K. Takada</t>
  </si>
  <si>
    <t>T. Hermawan</t>
  </si>
  <si>
    <t>K. Opio</t>
  </si>
  <si>
    <t>L. Tu</t>
  </si>
  <si>
    <t>E. Peng</t>
  </si>
  <si>
    <t>F. Saidi</t>
  </si>
  <si>
    <t>H. Aguti</t>
  </si>
  <si>
    <t>H. Haji</t>
  </si>
  <si>
    <t>I. As</t>
  </si>
  <si>
    <t>K. Edema</t>
  </si>
  <si>
    <t>L. Bukirwa</t>
  </si>
  <si>
    <t>P. Kud?</t>
  </si>
  <si>
    <t>P. Maier</t>
  </si>
  <si>
    <t>S. Prasetyo</t>
  </si>
  <si>
    <t>U. Ajiambo</t>
  </si>
  <si>
    <t>W. Khoury</t>
  </si>
  <si>
    <t>Z. Iqbal</t>
  </si>
  <si>
    <t>Z. Mugeni</t>
  </si>
  <si>
    <t>H. Müller</t>
  </si>
  <si>
    <t>I. Hamid</t>
  </si>
  <si>
    <t>I. Y?ld?r?m</t>
  </si>
  <si>
    <t>I. Zyu</t>
  </si>
  <si>
    <t>O. Acheng</t>
  </si>
  <si>
    <t>Q. Putra</t>
  </si>
  <si>
    <t>R. Alanyo</t>
  </si>
  <si>
    <t>T. Nyo</t>
  </si>
  <si>
    <t>X. Mahmoud</t>
  </si>
  <si>
    <t>Y. Chaudhary</t>
  </si>
  <si>
    <t>Z. Ling</t>
  </si>
  <si>
    <t>Z. Purba</t>
  </si>
  <si>
    <t>U. Nambuya</t>
  </si>
  <si>
    <t>N. Namirembe</t>
  </si>
  <si>
    <t>U. Nishimura</t>
  </si>
  <si>
    <t>Z. Suryana</t>
  </si>
  <si>
    <t>A. Got?</t>
  </si>
  <si>
    <t>B. Vogt</t>
  </si>
  <si>
    <t>E. Jadhav</t>
  </si>
  <si>
    <t>E. Morelli</t>
  </si>
  <si>
    <t>E. Murungi</t>
  </si>
  <si>
    <t>F. Pop</t>
  </si>
  <si>
    <t>I. Kayange</t>
  </si>
  <si>
    <t>L. Neumann</t>
  </si>
  <si>
    <t>L. Rahimi</t>
  </si>
  <si>
    <t>P. Purnomo</t>
  </si>
  <si>
    <t>Q. Nasir</t>
  </si>
  <si>
    <t>X. Nakabuye</t>
  </si>
  <si>
    <t>Y. Atoo</t>
  </si>
  <si>
    <t>E. Nabaasa</t>
  </si>
  <si>
    <t>F. Ashaba</t>
  </si>
  <si>
    <t>U. Ionescu</t>
  </si>
  <si>
    <t>W. Longwe</t>
  </si>
  <si>
    <t>Y. Takeuchi</t>
  </si>
  <si>
    <t>X. Kawooya</t>
  </si>
  <si>
    <t>D. Rasmussen</t>
  </si>
  <si>
    <t>V. Jankowski</t>
  </si>
  <si>
    <t>W. Naigaga</t>
  </si>
  <si>
    <t>Z. Matsui</t>
  </si>
  <si>
    <t>A. Azmi</t>
  </si>
  <si>
    <t>E. Kaweesi</t>
  </si>
  <si>
    <t>W. Isah</t>
  </si>
  <si>
    <t>S. Achen</t>
  </si>
  <si>
    <t>Z. Chukwu</t>
  </si>
  <si>
    <t>F. Were</t>
  </si>
  <si>
    <t>I. Peeters</t>
  </si>
  <si>
    <t>L. Abbasi</t>
  </si>
  <si>
    <t>M. Omony</t>
  </si>
  <si>
    <t>Q. Roche</t>
  </si>
  <si>
    <t>R. Kirya</t>
  </si>
  <si>
    <t>X. Seidu</t>
  </si>
  <si>
    <t>H. Marroquín</t>
  </si>
  <si>
    <t>V. Inoue</t>
  </si>
  <si>
    <t>K. Lawino</t>
  </si>
  <si>
    <t>A. Gautier</t>
  </si>
  <si>
    <t>C. Busingye</t>
  </si>
  <si>
    <t>D. Magoba</t>
  </si>
  <si>
    <t>D. Schwarz</t>
  </si>
  <si>
    <t>I. Nabatanzi</t>
  </si>
  <si>
    <t>R. Sanz</t>
  </si>
  <si>
    <t>X. Haji</t>
  </si>
  <si>
    <t>Z. Chavula</t>
  </si>
  <si>
    <t>B. Sugawara</t>
  </si>
  <si>
    <t>D. Groß</t>
  </si>
  <si>
    <t>E. Alowo</t>
  </si>
  <si>
    <t>K. Nasution</t>
  </si>
  <si>
    <t>L. De Wit</t>
  </si>
  <si>
    <t>V. Lubis</t>
  </si>
  <si>
    <t>A. Yosef</t>
  </si>
  <si>
    <t>B. Kwek</t>
  </si>
  <si>
    <t>G. Mandaza</t>
  </si>
  <si>
    <t>I. Asante</t>
  </si>
  <si>
    <t>E. Miyazaki</t>
  </si>
  <si>
    <t>F. Carbone</t>
  </si>
  <si>
    <t>C. Ji</t>
  </si>
  <si>
    <t>I. Mwale</t>
  </si>
  <si>
    <t>O. Contreras</t>
  </si>
  <si>
    <t>Q. Kaddu</t>
  </si>
  <si>
    <t>S. Nyarko</t>
  </si>
  <si>
    <t>X. Durand</t>
  </si>
  <si>
    <t>Z. Musenero</t>
  </si>
  <si>
    <t>I. Ayo</t>
  </si>
  <si>
    <t>Highhlaands</t>
  </si>
  <si>
    <t>J. Nakigudde</t>
  </si>
  <si>
    <t>R. Navarro</t>
  </si>
  <si>
    <t>R. Tembo</t>
  </si>
  <si>
    <t>S. Nassali</t>
  </si>
  <si>
    <t>B. Kintu</t>
  </si>
  <si>
    <t>M. Komugisha</t>
  </si>
  <si>
    <t>M. Salisu</t>
  </si>
  <si>
    <t>W. Schulze</t>
  </si>
  <si>
    <t>Q. binti Ismail</t>
  </si>
  <si>
    <t>D. Adokorach</t>
  </si>
  <si>
    <t>W. Akena</t>
  </si>
  <si>
    <t>Y. Tsua</t>
  </si>
  <si>
    <t>A. Aber</t>
  </si>
  <si>
    <t>C. Vang</t>
  </si>
  <si>
    <t>K. Nguyen</t>
  </si>
  <si>
    <t>L. Arnaud</t>
  </si>
  <si>
    <t>O. Yamaguchi</t>
  </si>
  <si>
    <t>O. Yeung</t>
  </si>
  <si>
    <t>R. Nassaka</t>
  </si>
  <si>
    <t>S. Tino</t>
  </si>
  <si>
    <t>Z. Atala</t>
  </si>
  <si>
    <t>B. Marino</t>
  </si>
  <si>
    <t>G. Olanya</t>
  </si>
  <si>
    <t>L. Kidega</t>
  </si>
  <si>
    <t>P. Ferri</t>
  </si>
  <si>
    <t>A. Matama</t>
  </si>
  <si>
    <t>A. Lewandowski</t>
  </si>
  <si>
    <t>Humberstonia</t>
  </si>
  <si>
    <t>B. Chakanyuka</t>
  </si>
  <si>
    <t>C. Oryem</t>
  </si>
  <si>
    <t>H. Kayaga</t>
  </si>
  <si>
    <t>H. Nabaasa</t>
  </si>
  <si>
    <t>I. Nsubuga</t>
  </si>
  <si>
    <t>S. Kaya</t>
  </si>
  <si>
    <t>K. Carvalho</t>
  </si>
  <si>
    <t>B. Mäkelä</t>
  </si>
  <si>
    <t>L. Lor</t>
  </si>
  <si>
    <t>M. Garnier</t>
  </si>
  <si>
    <t>M. Kralj</t>
  </si>
  <si>
    <t>N. Kwikiriza</t>
  </si>
  <si>
    <t>O. Anwar</t>
  </si>
  <si>
    <t>U. Muhammad</t>
  </si>
  <si>
    <t>X. B?rzi?š</t>
  </si>
  <si>
    <t>G. Kavalio?</t>
  </si>
  <si>
    <t>N. Golubovi?</t>
  </si>
  <si>
    <t>B. Hosseini</t>
  </si>
  <si>
    <t>C. Mpirirwe</t>
  </si>
  <si>
    <t>E. Yakovenko</t>
  </si>
  <si>
    <t>G. Tenywa</t>
  </si>
  <si>
    <t>H. Ssemakula</t>
  </si>
  <si>
    <t>K. Nandudu</t>
  </si>
  <si>
    <t>S. Mhamid</t>
  </si>
  <si>
    <t>X. Garba</t>
  </si>
  <si>
    <t>H. De Santis</t>
  </si>
  <si>
    <t>A. Idris</t>
  </si>
  <si>
    <t>Ili Siaco</t>
  </si>
  <si>
    <t>B. It?</t>
  </si>
  <si>
    <t>F. Silva</t>
  </si>
  <si>
    <t>K. Kakooza</t>
  </si>
  <si>
    <t>M. Grigoryan</t>
  </si>
  <si>
    <t>M. Santos</t>
  </si>
  <si>
    <t>N. Zari?š</t>
  </si>
  <si>
    <t>P. Dubois</t>
  </si>
  <si>
    <t>X. Katsande</t>
  </si>
  <si>
    <t>L. Natuhwera</t>
  </si>
  <si>
    <t>N. Pedro</t>
  </si>
  <si>
    <t>U. Nakitende</t>
  </si>
  <si>
    <t>X. Koranteng</t>
  </si>
  <si>
    <t>R. Lestari</t>
  </si>
  <si>
    <t>U. Katushabe</t>
  </si>
  <si>
    <t>F. Musiimenta</t>
  </si>
  <si>
    <t>H. Odyek</t>
  </si>
  <si>
    <t>F. Oluka</t>
  </si>
  <si>
    <t>K. Luká?</t>
  </si>
  <si>
    <t>O. Nassanga</t>
  </si>
  <si>
    <t>R. Kond?</t>
  </si>
  <si>
    <t>S. Mugumya</t>
  </si>
  <si>
    <t>T. Ishida</t>
  </si>
  <si>
    <t>R. ?tsuka</t>
  </si>
  <si>
    <t>Y. Pavi?</t>
  </si>
  <si>
    <t>A. Namagembe</t>
  </si>
  <si>
    <t>Ingre</t>
  </si>
  <si>
    <t>C. Savi?</t>
  </si>
  <si>
    <t>D. Bonsu</t>
  </si>
  <si>
    <t>D. Muwonge</t>
  </si>
  <si>
    <t>E. Khatoon</t>
  </si>
  <si>
    <t>F. Tugumisirize</t>
  </si>
  <si>
    <t>G. Kiggundu</t>
  </si>
  <si>
    <t>K. Marques</t>
  </si>
  <si>
    <t>M. Birabwa</t>
  </si>
  <si>
    <t>N. Okiria</t>
  </si>
  <si>
    <t>V. Pawar</t>
  </si>
  <si>
    <t>X. Nazari</t>
  </si>
  <si>
    <t>M. Yoshida</t>
  </si>
  <si>
    <t>R. Nanono</t>
  </si>
  <si>
    <t>W. Winter</t>
  </si>
  <si>
    <t>F. Nekesa</t>
  </si>
  <si>
    <t>J. Konadu</t>
  </si>
  <si>
    <t>L. Nachum</t>
  </si>
  <si>
    <t>Q. Waiswa</t>
  </si>
  <si>
    <t>N. Perkovi?</t>
  </si>
  <si>
    <t>U. Lieu</t>
  </si>
  <si>
    <t>E. Simanjuntak</t>
  </si>
  <si>
    <t>K. Ayoo</t>
  </si>
  <si>
    <t>K. Mansoor</t>
  </si>
  <si>
    <t>L. Ferretti</t>
  </si>
  <si>
    <t>T. Othman</t>
  </si>
  <si>
    <t>U. Aw</t>
  </si>
  <si>
    <t>K. Hee</t>
  </si>
  <si>
    <t>X. De Vries</t>
  </si>
  <si>
    <t>E. Chai</t>
  </si>
  <si>
    <t>Isle of Jabber</t>
  </si>
  <si>
    <t>L. Nalweyiso</t>
  </si>
  <si>
    <t>M. Agaba</t>
  </si>
  <si>
    <t>M. Walter</t>
  </si>
  <si>
    <t>R. Nyoni</t>
  </si>
  <si>
    <t>R. Tso</t>
  </si>
  <si>
    <t>A. Vieira</t>
  </si>
  <si>
    <t>S. Shabani</t>
  </si>
  <si>
    <t>D. Alonso</t>
  </si>
  <si>
    <t>G. Anyait</t>
  </si>
  <si>
    <t>G. Ndou</t>
  </si>
  <si>
    <t>H. Lehner</t>
  </si>
  <si>
    <t>I. Jain</t>
  </si>
  <si>
    <t>N. Chin</t>
  </si>
  <si>
    <t>N. Lewandowski</t>
  </si>
  <si>
    <t>Q. Chiang</t>
  </si>
  <si>
    <t>Q. Agyemang</t>
  </si>
  <si>
    <t>A. Rahman</t>
  </si>
  <si>
    <t>D. Luhanga</t>
  </si>
  <si>
    <t>E. Sumiati</t>
  </si>
  <si>
    <t>P. Gumisiriza</t>
  </si>
  <si>
    <t>P. Yeo</t>
  </si>
  <si>
    <t>U. Claes</t>
  </si>
  <si>
    <t>D. Mariani</t>
  </si>
  <si>
    <t>D. McLaughlin</t>
  </si>
  <si>
    <t>K. Chisale</t>
  </si>
  <si>
    <t>R. Luo</t>
  </si>
  <si>
    <t>X. Kasujja</t>
  </si>
  <si>
    <t>D. Tuominen</t>
  </si>
  <si>
    <t>Isle of Lababwe</t>
  </si>
  <si>
    <t>G. Lunga</t>
  </si>
  <si>
    <t>I. Sen</t>
  </si>
  <si>
    <t>L. Giordano</t>
  </si>
  <si>
    <t>V. Agyeman</t>
  </si>
  <si>
    <t>V. Mo</t>
  </si>
  <si>
    <t>W. Ouma</t>
  </si>
  <si>
    <t>P. Brun</t>
  </si>
  <si>
    <t>G. Tushemerirwe</t>
  </si>
  <si>
    <t>O. Kateregga</t>
  </si>
  <si>
    <t>U. Ohana</t>
  </si>
  <si>
    <t>Y. Marlina</t>
  </si>
  <si>
    <t>K. Nyo</t>
  </si>
  <si>
    <t>F. Kasibante</t>
  </si>
  <si>
    <t>B. Asiedu</t>
  </si>
  <si>
    <t>D. Barbier</t>
  </si>
  <si>
    <t>F. Donkor</t>
  </si>
  <si>
    <t>F. Mhone</t>
  </si>
  <si>
    <t>G. Akumu</t>
  </si>
  <si>
    <t>I. Lange</t>
  </si>
  <si>
    <t>M. Nakayenga</t>
  </si>
  <si>
    <t>P. Jacobsen</t>
  </si>
  <si>
    <t>Q. Twijukye</t>
  </si>
  <si>
    <t>T. Hossein</t>
  </si>
  <si>
    <t>W. Yani</t>
  </si>
  <si>
    <t>R. Wilson</t>
  </si>
  <si>
    <t>B. Kazlo?ski</t>
  </si>
  <si>
    <t>Iyan</t>
  </si>
  <si>
    <t>H. Katushabe</t>
  </si>
  <si>
    <t>J. Dhliwayo</t>
  </si>
  <si>
    <t>L. Amolo</t>
  </si>
  <si>
    <t>O. Marchenko</t>
  </si>
  <si>
    <t>O. Rasmussen</t>
  </si>
  <si>
    <t>O. Vu</t>
  </si>
  <si>
    <t>G. Monti</t>
  </si>
  <si>
    <t>H. Jansons</t>
  </si>
  <si>
    <t>W. Khatoon</t>
  </si>
  <si>
    <t>L. De Jong</t>
  </si>
  <si>
    <t>S. Jung</t>
  </si>
  <si>
    <t>A. Koroveshi</t>
  </si>
  <si>
    <t>B. Kabasinguzi</t>
  </si>
  <si>
    <t>B. Koller</t>
  </si>
  <si>
    <t>E. Hui</t>
  </si>
  <si>
    <t>H. Otim</t>
  </si>
  <si>
    <t>J. Naiga</t>
  </si>
  <si>
    <t>J. Robin</t>
  </si>
  <si>
    <t>J. Wamala</t>
  </si>
  <si>
    <t>M. Chou</t>
  </si>
  <si>
    <t>W. Namusisi</t>
  </si>
  <si>
    <t>Z. Lucas</t>
  </si>
  <si>
    <t>Z. Schuster</t>
  </si>
  <si>
    <t>M. Nicolas</t>
  </si>
  <si>
    <t>R. Phang</t>
  </si>
  <si>
    <t>A. Price</t>
  </si>
  <si>
    <t>Kani</t>
  </si>
  <si>
    <t>A. Tumuheirwe</t>
  </si>
  <si>
    <t>E. Messina</t>
  </si>
  <si>
    <t>F. Richter</t>
  </si>
  <si>
    <t>G. Ting</t>
  </si>
  <si>
    <t>J. Nyamaizi</t>
  </si>
  <si>
    <t>L. Kasumba</t>
  </si>
  <si>
    <t>R. Muyama</t>
  </si>
  <si>
    <t>X. Mohammed</t>
  </si>
  <si>
    <t>Y. Loo</t>
  </si>
  <si>
    <t>M. Kivumbi</t>
  </si>
  <si>
    <t>G. Pagano</t>
  </si>
  <si>
    <t>K. Nabukeera</t>
  </si>
  <si>
    <t>M. Pettersen</t>
  </si>
  <si>
    <t>Y. Kwame</t>
  </si>
  <si>
    <t>E. Török</t>
  </si>
  <si>
    <t>J. Mwesigye</t>
  </si>
  <si>
    <t>P. Wamala</t>
  </si>
  <si>
    <t>S. Szyma?ski</t>
  </si>
  <si>
    <t>E. Khumalo</t>
  </si>
  <si>
    <t>E. Namuddu</t>
  </si>
  <si>
    <t>F. Baey</t>
  </si>
  <si>
    <t>I. Meyer</t>
  </si>
  <si>
    <t>M. Hamad</t>
  </si>
  <si>
    <t>O. Koh</t>
  </si>
  <si>
    <t>R. Byansi</t>
  </si>
  <si>
    <t>R. Moser</t>
  </si>
  <si>
    <t>I. Twijukye</t>
  </si>
  <si>
    <t>V. Persson</t>
  </si>
  <si>
    <t>A. Palumbo</t>
  </si>
  <si>
    <t>Kesternsri</t>
  </si>
  <si>
    <t>D. Ogwal</t>
  </si>
  <si>
    <t>V. Moulin</t>
  </si>
  <si>
    <t>V. Namukisa</t>
  </si>
  <si>
    <t>V. Vogel</t>
  </si>
  <si>
    <t>Z. Lewis</t>
  </si>
  <si>
    <t>Z. Olobo</t>
  </si>
  <si>
    <t>Z. Reid</t>
  </si>
  <si>
    <t>N. Sserunjogi</t>
  </si>
  <si>
    <t>D. Nuhu</t>
  </si>
  <si>
    <t>I. Maleki</t>
  </si>
  <si>
    <t>K. Adongo</t>
  </si>
  <si>
    <t>S. Beinomugisha</t>
  </si>
  <si>
    <t>Y. Hamid</t>
  </si>
  <si>
    <t>B. Cherop</t>
  </si>
  <si>
    <t>B. Chong</t>
  </si>
  <si>
    <t>E. Odoi</t>
  </si>
  <si>
    <t>H. Astuti</t>
  </si>
  <si>
    <t>I. Edwards</t>
  </si>
  <si>
    <t>Q. bin Yusof</t>
  </si>
  <si>
    <t>T. binti Ali</t>
  </si>
  <si>
    <t>W. Beck</t>
  </si>
  <si>
    <t>Y. Moreno</t>
  </si>
  <si>
    <t>Q. Naik</t>
  </si>
  <si>
    <t>R. Muñoz</t>
  </si>
  <si>
    <t>B. Lao</t>
  </si>
  <si>
    <t>J. Omony</t>
  </si>
  <si>
    <t>N. Keller</t>
  </si>
  <si>
    <t>R. Syu</t>
  </si>
  <si>
    <t>C. Hudák</t>
  </si>
  <si>
    <t>Klausterton</t>
  </si>
  <si>
    <t>C. Wouters</t>
  </si>
  <si>
    <t>E. Abdo</t>
  </si>
  <si>
    <t>E. Nyanzi</t>
  </si>
  <si>
    <t>F. Abonyo</t>
  </si>
  <si>
    <t>M. Chuma</t>
  </si>
  <si>
    <t>Q. Kyomuhendo</t>
  </si>
  <si>
    <t>W. Petek</t>
  </si>
  <si>
    <t>I. Chirambo</t>
  </si>
  <si>
    <t>M. Savage</t>
  </si>
  <si>
    <t>E. Naggayi</t>
  </si>
  <si>
    <t>K. Komuhangi</t>
  </si>
  <si>
    <t>M. Awori</t>
  </si>
  <si>
    <t>M. Kong</t>
  </si>
  <si>
    <t>D. Kumakech</t>
  </si>
  <si>
    <t>V. Nambozo</t>
  </si>
  <si>
    <t>P. Morita</t>
  </si>
  <si>
    <t>C. Nakibuuka</t>
  </si>
  <si>
    <t>P. Nkrumah</t>
  </si>
  <si>
    <t>S. Böhm</t>
  </si>
  <si>
    <t>Y. Sseguya</t>
  </si>
  <si>
    <t>H. Fredrick</t>
  </si>
  <si>
    <t>Y. Irumba</t>
  </si>
  <si>
    <t>A. Al-Ghamdi</t>
  </si>
  <si>
    <t>A. Ndawula</t>
  </si>
  <si>
    <t>B. Taremwa</t>
  </si>
  <si>
    <t>D. Goodarzi</t>
  </si>
  <si>
    <t>H. Mvula</t>
  </si>
  <si>
    <t>H. Namala</t>
  </si>
  <si>
    <t>I. Tsua</t>
  </si>
  <si>
    <t>L. Huda</t>
  </si>
  <si>
    <t>L. Sayed</t>
  </si>
  <si>
    <t>V. Turyahikayo</t>
  </si>
  <si>
    <t>W. Hagen</t>
  </si>
  <si>
    <t>Z. Wu</t>
  </si>
  <si>
    <t>A. bin Othman</t>
  </si>
  <si>
    <t>I. Kr?mi?š</t>
  </si>
  <si>
    <t>I. Mehmedovi?</t>
  </si>
  <si>
    <t>P. Baláž</t>
  </si>
  <si>
    <t>H. Bengtsson</t>
  </si>
  <si>
    <t>Z. Apili</t>
  </si>
  <si>
    <t>E. binti Ismail</t>
  </si>
  <si>
    <t>F. Malunga</t>
  </si>
  <si>
    <t>M. Kuo</t>
  </si>
  <si>
    <t>A. Nabawanuka</t>
  </si>
  <si>
    <t>B. Namazzi</t>
  </si>
  <si>
    <t>C. Lawal</t>
  </si>
  <si>
    <t>D. Mumbere</t>
  </si>
  <si>
    <t>F. Den</t>
  </si>
  <si>
    <t>M. Delgado</t>
  </si>
  <si>
    <t>M. Filipovi?</t>
  </si>
  <si>
    <t>P. Khosravi</t>
  </si>
  <si>
    <t>X. Akao</t>
  </si>
  <si>
    <t>H. Ndhlovu</t>
  </si>
  <si>
    <t>P. Mukalazi</t>
  </si>
  <si>
    <t>V. Namayanja</t>
  </si>
  <si>
    <t>C. Aliru</t>
  </si>
  <si>
    <t>C. Ojambo</t>
  </si>
  <si>
    <t>D. Young</t>
  </si>
  <si>
    <t>K. Appiah</t>
  </si>
  <si>
    <t>K. Vitali</t>
  </si>
  <si>
    <t>L. Auma</t>
  </si>
  <si>
    <t>T. Kemirembe</t>
  </si>
  <si>
    <t>Z. Colombo</t>
  </si>
  <si>
    <t>K. Mashiri</t>
  </si>
  <si>
    <t>P. Dias</t>
  </si>
  <si>
    <t>A. Lekuru</t>
  </si>
  <si>
    <t>E. Mtetwa</t>
  </si>
  <si>
    <t>J. Amsalem</t>
  </si>
  <si>
    <t>Y. Bauer</t>
  </si>
  <si>
    <t>M. Krli?evi?</t>
  </si>
  <si>
    <t>D. Okidi</t>
  </si>
  <si>
    <t>F. ?ahin</t>
  </si>
  <si>
    <t>H. Tan</t>
  </si>
  <si>
    <t>M. Olofsson</t>
  </si>
  <si>
    <t>U. Jonsson</t>
  </si>
  <si>
    <t>W. Chia</t>
  </si>
  <si>
    <t>X. Ojambo</t>
  </si>
  <si>
    <t>Y. Mugabi</t>
  </si>
  <si>
    <t>Y. Ohayon</t>
  </si>
  <si>
    <t>A. Pinto</t>
  </si>
  <si>
    <t>T. Takada</t>
  </si>
  <si>
    <t>B. Armah</t>
  </si>
  <si>
    <t>Liacra</t>
  </si>
  <si>
    <t>G. Chiumia</t>
  </si>
  <si>
    <t>G. Nankinga</t>
  </si>
  <si>
    <t>H. Laker</t>
  </si>
  <si>
    <t>H. Wijaya</t>
  </si>
  <si>
    <t>L. Takaki</t>
  </si>
  <si>
    <t>H. Mande</t>
  </si>
  <si>
    <t>D. Sultan</t>
  </si>
  <si>
    <t>P. Sentongo</t>
  </si>
  <si>
    <t>B. Mirza</t>
  </si>
  <si>
    <t>C. Sihombing</t>
  </si>
  <si>
    <t>F. Longole</t>
  </si>
  <si>
    <t>C. Kaudha</t>
  </si>
  <si>
    <t>D. Gyamfi</t>
  </si>
  <si>
    <t>B. Gama</t>
  </si>
  <si>
    <t>E. Aciro</t>
  </si>
  <si>
    <t>K. Sah</t>
  </si>
  <si>
    <t>R. Zohar</t>
  </si>
  <si>
    <t>S. Muza</t>
  </si>
  <si>
    <t>I. Rabinovitch</t>
  </si>
  <si>
    <t>O. Putri</t>
  </si>
  <si>
    <t>B. Colin</t>
  </si>
  <si>
    <t>Loco Phirema</t>
  </si>
  <si>
    <t>L. Magezi</t>
  </si>
  <si>
    <t>L. Namulindwa</t>
  </si>
  <si>
    <t>M. Johansson</t>
  </si>
  <si>
    <t>M. Sinh</t>
  </si>
  <si>
    <t>B. Nayiga</t>
  </si>
  <si>
    <t>V. Tuominen</t>
  </si>
  <si>
    <t>G. Chemutai</t>
  </si>
  <si>
    <t>J. Heinrich</t>
  </si>
  <si>
    <t>K. Biswas</t>
  </si>
  <si>
    <t>A. Amono</t>
  </si>
  <si>
    <t>K. Inoue</t>
  </si>
  <si>
    <t>M. Nyamahunge</t>
  </si>
  <si>
    <t>C. Ková?</t>
  </si>
  <si>
    <t>G. Chakanyuka</t>
  </si>
  <si>
    <t>G. Kalema</t>
  </si>
  <si>
    <t>G. Nyapendi</t>
  </si>
  <si>
    <t>L. Asio</t>
  </si>
  <si>
    <t>L. Oketch</t>
  </si>
  <si>
    <t>M. Jönsson</t>
  </si>
  <si>
    <t>M. Nanangwe</t>
  </si>
  <si>
    <t>O. Shereni</t>
  </si>
  <si>
    <t>Q. Habibi</t>
  </si>
  <si>
    <t>U. Barugahare</t>
  </si>
  <si>
    <t>V. Muhanguzi</t>
  </si>
  <si>
    <t>E. Ayerango</t>
  </si>
  <si>
    <t>O. Ali</t>
  </si>
  <si>
    <t>E. Bernard</t>
  </si>
  <si>
    <t>Mandlestan</t>
  </si>
  <si>
    <t>E. Silvestri</t>
  </si>
  <si>
    <t>H. Chio</t>
  </si>
  <si>
    <t>L. Kurt</t>
  </si>
  <si>
    <t>L. Tumuhairwe</t>
  </si>
  <si>
    <t>Z. Pedersen</t>
  </si>
  <si>
    <t>E. Berocan</t>
  </si>
  <si>
    <t>H. Masereka</t>
  </si>
  <si>
    <t>P. Russo</t>
  </si>
  <si>
    <t>V. Saleh</t>
  </si>
  <si>
    <t>D. Haugen</t>
  </si>
  <si>
    <t>O. Jafari</t>
  </si>
  <si>
    <t>N. Anguko</t>
  </si>
  <si>
    <t>A. Masunda</t>
  </si>
  <si>
    <t>B. Varma</t>
  </si>
  <si>
    <t>I. Salamah</t>
  </si>
  <si>
    <t>M. Koval</t>
  </si>
  <si>
    <t>M. Shoshan</t>
  </si>
  <si>
    <t>O. Hayati</t>
  </si>
  <si>
    <t>U. Nanyombi</t>
  </si>
  <si>
    <t>Z. Sale</t>
  </si>
  <si>
    <t>B. Shalom</t>
  </si>
  <si>
    <t>D. Chiwara</t>
  </si>
  <si>
    <t>E. Katende</t>
  </si>
  <si>
    <t>F. Mawa</t>
  </si>
  <si>
    <t>G. Nansamba</t>
  </si>
  <si>
    <t>G. Nassazi</t>
  </si>
  <si>
    <t>L. Ssembatya</t>
  </si>
  <si>
    <t>M. Apolot</t>
  </si>
  <si>
    <t>M. Tseu</t>
  </si>
  <si>
    <t>Q. Achom</t>
  </si>
  <si>
    <t>S. Lamptey</t>
  </si>
  <si>
    <t>Z. Ado</t>
  </si>
  <si>
    <t>B. Yang</t>
  </si>
  <si>
    <t>I. Šari?</t>
  </si>
  <si>
    <t>Z. Davies</t>
  </si>
  <si>
    <t>F. Cheah</t>
  </si>
  <si>
    <t>R. Kato</t>
  </si>
  <si>
    <t>E. Jew</t>
  </si>
  <si>
    <t>C. Nangobi</t>
  </si>
  <si>
    <t>C. Nyesiga</t>
  </si>
  <si>
    <t>K. Thompson</t>
  </si>
  <si>
    <t>M. Muwanga</t>
  </si>
  <si>
    <t>X. Kanyunyuzi</t>
  </si>
  <si>
    <t>Z. Griffiths</t>
  </si>
  <si>
    <t>F. Blanco</t>
  </si>
  <si>
    <t>G. Muleya</t>
  </si>
  <si>
    <t>H. Mbabazi</t>
  </si>
  <si>
    <t>J. Jørgensen</t>
  </si>
  <si>
    <t>C. Popescu</t>
  </si>
  <si>
    <t>S. Armah</t>
  </si>
  <si>
    <t>V. It?</t>
  </si>
  <si>
    <t>W. Twinamatsiko</t>
  </si>
  <si>
    <t>X. Kho</t>
  </si>
  <si>
    <t>Y. Gashi</t>
  </si>
  <si>
    <t>Z. Bibi</t>
  </si>
  <si>
    <t>J. Willems</t>
  </si>
  <si>
    <t>Y. Eyotaru</t>
  </si>
  <si>
    <t>L. Tembo</t>
  </si>
  <si>
    <t>N. Katusabe</t>
  </si>
  <si>
    <t>P. Khoh</t>
  </si>
  <si>
    <t>X. James</t>
  </si>
  <si>
    <t>F. Cumbe</t>
  </si>
  <si>
    <t>M. Ogbonna</t>
  </si>
  <si>
    <t>U. Nafula</t>
  </si>
  <si>
    <t>U. Siziba</t>
  </si>
  <si>
    <t>Y. Hee</t>
  </si>
  <si>
    <t>S. Zandamela</t>
  </si>
  <si>
    <t>U. Ndagire</t>
  </si>
  <si>
    <t>A. Kiss</t>
  </si>
  <si>
    <t>H. Ferraro</t>
  </si>
  <si>
    <t>J. Dubois</t>
  </si>
  <si>
    <t>O. Lakot</t>
  </si>
  <si>
    <t>Q. Ili?</t>
  </si>
  <si>
    <t>A. Ainomugisha</t>
  </si>
  <si>
    <t>Moaithe</t>
  </si>
  <si>
    <t>D. Mangeni</t>
  </si>
  <si>
    <t>E. Manhica</t>
  </si>
  <si>
    <t>E. Vasav</t>
  </si>
  <si>
    <t>I. Nakaggwa</t>
  </si>
  <si>
    <t>J. Atala</t>
  </si>
  <si>
    <t>U. Supriatna</t>
  </si>
  <si>
    <t>X. Williams</t>
  </si>
  <si>
    <t>C. Ayikoru</t>
  </si>
  <si>
    <t>F. O'Reilly</t>
  </si>
  <si>
    <t>G. Ishii</t>
  </si>
  <si>
    <t>G. Pereira</t>
  </si>
  <si>
    <t>H. Ong</t>
  </si>
  <si>
    <t>O. Byogero</t>
  </si>
  <si>
    <t>P. Takali</t>
  </si>
  <si>
    <t>M. Sullivan</t>
  </si>
  <si>
    <t>V. Kasirye</t>
  </si>
  <si>
    <t>A. Lynch</t>
  </si>
  <si>
    <t>W. Lotfi</t>
  </si>
  <si>
    <t>D. Gomo</t>
  </si>
  <si>
    <t>F. Cher</t>
  </si>
  <si>
    <t>F. Zieli?ski</t>
  </si>
  <si>
    <t>G. Mugume</t>
  </si>
  <si>
    <t>G. Poulsen</t>
  </si>
  <si>
    <t>L. Aminah</t>
  </si>
  <si>
    <t>S. Maruyama</t>
  </si>
  <si>
    <t>W. Morelli</t>
  </si>
  <si>
    <t>Y. Maes</t>
  </si>
  <si>
    <t>B. Chunga</t>
  </si>
  <si>
    <t>L. Akurut</t>
  </si>
  <si>
    <t>M. Abur</t>
  </si>
  <si>
    <t>B. De Boer</t>
  </si>
  <si>
    <t>Naguayli</t>
  </si>
  <si>
    <t>D. Blanc</t>
  </si>
  <si>
    <t>H. Masarweh</t>
  </si>
  <si>
    <t>H. Petersen</t>
  </si>
  <si>
    <t>Q. Gauthier</t>
  </si>
  <si>
    <t>R. Bukenya</t>
  </si>
  <si>
    <t>U. Kigozi</t>
  </si>
  <si>
    <t>G. Bahati</t>
  </si>
  <si>
    <t>W. Koyama</t>
  </si>
  <si>
    <t>L. Nakabuye</t>
  </si>
  <si>
    <t>P. Vos</t>
  </si>
  <si>
    <t>Q. Hayashi</t>
  </si>
  <si>
    <t>A. Akwero</t>
  </si>
  <si>
    <t>D. Okware</t>
  </si>
  <si>
    <t>E. Mukasa</t>
  </si>
  <si>
    <t>F. Woo</t>
  </si>
  <si>
    <t>H. Aigner</t>
  </si>
  <si>
    <t>J. Petrovi?</t>
  </si>
  <si>
    <t>J. Takahashi</t>
  </si>
  <si>
    <t>K. Chaudhary</t>
  </si>
  <si>
    <t>L. binti Ramli</t>
  </si>
  <si>
    <t>M. Bauer</t>
  </si>
  <si>
    <t>R. Karuhanga</t>
  </si>
  <si>
    <t>S. Namugaya</t>
  </si>
  <si>
    <t>V. Namuyomba</t>
  </si>
  <si>
    <t>J. Karami</t>
  </si>
  <si>
    <t>C. Imalingat</t>
  </si>
  <si>
    <t>H. Yong</t>
  </si>
  <si>
    <t>J. Alhaji</t>
  </si>
  <si>
    <t>N. Wulandari</t>
  </si>
  <si>
    <t>R. Yakubu</t>
  </si>
  <si>
    <t>G. Lambert</t>
  </si>
  <si>
    <t>F. Botha</t>
  </si>
  <si>
    <t>P. Mutyaba</t>
  </si>
  <si>
    <t>X. Hofer</t>
  </si>
  <si>
    <t>J. Nanteza</t>
  </si>
  <si>
    <t>E. Tushemereirwe</t>
  </si>
  <si>
    <t>Y. Ramírez</t>
  </si>
  <si>
    <t>B. Järvinen</t>
  </si>
  <si>
    <t>D. Kadondi</t>
  </si>
  <si>
    <t>E. Addo</t>
  </si>
  <si>
    <t>E. Nakirijja</t>
  </si>
  <si>
    <t>H. Caruso</t>
  </si>
  <si>
    <t>K. Ssekyanzi</t>
  </si>
  <si>
    <t>L. Berg</t>
  </si>
  <si>
    <t>M. Biira</t>
  </si>
  <si>
    <t>O. Kobugabe</t>
  </si>
  <si>
    <t>U. Rahmawati</t>
  </si>
  <si>
    <t>Z. Tuhirirwe</t>
  </si>
  <si>
    <t>V. Khatib</t>
  </si>
  <si>
    <t>G. Acheampong</t>
  </si>
  <si>
    <t>A. Richard</t>
  </si>
  <si>
    <t>D. Martini</t>
  </si>
  <si>
    <t>E. Naik</t>
  </si>
  <si>
    <t>I. Hsieh</t>
  </si>
  <si>
    <t>J. Wulandari</t>
  </si>
  <si>
    <t>K. Mpofu</t>
  </si>
  <si>
    <t>Q. Namazzi</t>
  </si>
  <si>
    <t>R. Morin</t>
  </si>
  <si>
    <t>S. Namugere</t>
  </si>
  <si>
    <t>Z. Hribar</t>
  </si>
  <si>
    <t>C. Navarro</t>
  </si>
  <si>
    <t>B. Male</t>
  </si>
  <si>
    <t>D. Nasser</t>
  </si>
  <si>
    <t>G. Owusu</t>
  </si>
  <si>
    <t>J. Chou</t>
  </si>
  <si>
    <t>K. bin Ali</t>
  </si>
  <si>
    <t>L. Suárez</t>
  </si>
  <si>
    <t>Q. Fernandes</t>
  </si>
  <si>
    <t>R. Ssembatya</t>
  </si>
  <si>
    <t>C. Neri</t>
  </si>
  <si>
    <t>K. Mukwaya</t>
  </si>
  <si>
    <t>W. Lew</t>
  </si>
  <si>
    <t>C. Musana</t>
  </si>
  <si>
    <t>G. Mwebaze</t>
  </si>
  <si>
    <t>A. Vang</t>
  </si>
  <si>
    <t>C. Muhammadu</t>
  </si>
  <si>
    <t>E. Mwesigye</t>
  </si>
  <si>
    <t>I. Aidoo</t>
  </si>
  <si>
    <t>I. Mponda</t>
  </si>
  <si>
    <t>I. Roberts</t>
  </si>
  <si>
    <t>J. Pedro</t>
  </si>
  <si>
    <t>O. Szilágyi</t>
  </si>
  <si>
    <t>R. Adamu</t>
  </si>
  <si>
    <t>T. Kabonesa</t>
  </si>
  <si>
    <t>T. Nakirijja</t>
  </si>
  <si>
    <t>Z. Gholami</t>
  </si>
  <si>
    <t>B. Opoka</t>
  </si>
  <si>
    <t>C. Agbaria</t>
  </si>
  <si>
    <t>K. Ruíz</t>
  </si>
  <si>
    <t>L. Cao</t>
  </si>
  <si>
    <t>M. Tumuramye</t>
  </si>
  <si>
    <t>Z. Khan</t>
  </si>
  <si>
    <t>D. Mondlane</t>
  </si>
  <si>
    <t>M. Vaknin</t>
  </si>
  <si>
    <t>Q. Aini</t>
  </si>
  <si>
    <t>A. Lombardi</t>
  </si>
  <si>
    <t>A. Namajja</t>
  </si>
  <si>
    <t>D. Masereka</t>
  </si>
  <si>
    <t>U. Lubwama</t>
  </si>
  <si>
    <t>X. Salihu</t>
  </si>
  <si>
    <t>Y. Susanti</t>
  </si>
  <si>
    <t>H. Reiter</t>
  </si>
  <si>
    <t>R. Lambert</t>
  </si>
  <si>
    <t>U. Nambalirwa</t>
  </si>
  <si>
    <t>Z. Abidin</t>
  </si>
  <si>
    <t>A. Aryemo</t>
  </si>
  <si>
    <t>B. Chávez</t>
  </si>
  <si>
    <t>J. Brouwer</t>
  </si>
  <si>
    <t>T. Namuwaya</t>
  </si>
  <si>
    <t>Z. Singini</t>
  </si>
  <si>
    <t>E. Sitoe</t>
  </si>
  <si>
    <t>O. Law</t>
  </si>
  <si>
    <t>P. Bauri</t>
  </si>
  <si>
    <t>Z. Cher</t>
  </si>
  <si>
    <t>A. Milani</t>
  </si>
  <si>
    <t>D. Kos</t>
  </si>
  <si>
    <t>D. Shahar</t>
  </si>
  <si>
    <t>D. Shuaibu</t>
  </si>
  <si>
    <t>E. Hämäläinen</t>
  </si>
  <si>
    <t>K. Kilama</t>
  </si>
  <si>
    <t>K. Y?ld?z</t>
  </si>
  <si>
    <t>Y. Meyer</t>
  </si>
  <si>
    <t>F. Nyakaisiki</t>
  </si>
  <si>
    <t>Q. Virtanen</t>
  </si>
  <si>
    <t>S. Y?lmaz</t>
  </si>
  <si>
    <t>J. Vásquez</t>
  </si>
  <si>
    <t>S. Kiconco</t>
  </si>
  <si>
    <t>D. Kikuchi</t>
  </si>
  <si>
    <t>H. Nuwahereza</t>
  </si>
  <si>
    <t>K. Abaho</t>
  </si>
  <si>
    <t>O. Kraus</t>
  </si>
  <si>
    <t>Q. Liang</t>
  </si>
  <si>
    <t>S. Ayuba</t>
  </si>
  <si>
    <t>S. Greco</t>
  </si>
  <si>
    <t>W. Wandera</t>
  </si>
  <si>
    <t>X. Amuge</t>
  </si>
  <si>
    <t>X. Nyombi</t>
  </si>
  <si>
    <t>Y. Almutairi</t>
  </si>
  <si>
    <t>F. Frimpong</t>
  </si>
  <si>
    <t>Pahon</t>
  </si>
  <si>
    <t>H. Nakagolo</t>
  </si>
  <si>
    <t>K. Ndlovu</t>
  </si>
  <si>
    <t>K. Supriadi</t>
  </si>
  <si>
    <t>P. Rukundo</t>
  </si>
  <si>
    <t>T. Odyek</t>
  </si>
  <si>
    <t>U. McLaughlin</t>
  </si>
  <si>
    <t>U. Zupan?i?</t>
  </si>
  <si>
    <t>L. Polishchuk</t>
  </si>
  <si>
    <t>O. bin Othman</t>
  </si>
  <si>
    <t>P. Damico</t>
  </si>
  <si>
    <t>F. Monday</t>
  </si>
  <si>
    <t>K. K?l?ç</t>
  </si>
  <si>
    <t>B. Kaunda</t>
  </si>
  <si>
    <t>C. Kato</t>
  </si>
  <si>
    <t>E. Audu</t>
  </si>
  <si>
    <t>E. Turk</t>
  </si>
  <si>
    <t>H. Biribawa</t>
  </si>
  <si>
    <t>M. Hodži?</t>
  </si>
  <si>
    <t>P. Hendriks</t>
  </si>
  <si>
    <t>P. O’Neill</t>
  </si>
  <si>
    <t>S. Magnusson</t>
  </si>
  <si>
    <t>U. Nanyunja</t>
  </si>
  <si>
    <t>V. Fernandez</t>
  </si>
  <si>
    <t>Y. Kazemi</t>
  </si>
  <si>
    <t>D. Nishimura</t>
  </si>
  <si>
    <t>K. Mirkovi?</t>
  </si>
  <si>
    <t>O. Atim</t>
  </si>
  <si>
    <t>T. Chebet</t>
  </si>
  <si>
    <t>U. Wright</t>
  </si>
  <si>
    <t>V. Thompson</t>
  </si>
  <si>
    <t>Z. Nakagawa</t>
  </si>
  <si>
    <t>N. Ono</t>
  </si>
  <si>
    <t>T. Acom</t>
  </si>
  <si>
    <t>T. Aguti</t>
  </si>
  <si>
    <t>Z. binti Zakaria</t>
  </si>
  <si>
    <t>Z. Makore</t>
  </si>
  <si>
    <t>Z. Nabaweesi</t>
  </si>
  <si>
    <t>X. Neri</t>
  </si>
  <si>
    <t>A. Avako</t>
  </si>
  <si>
    <t>C. Saad</t>
  </si>
  <si>
    <t>F. Kalule</t>
  </si>
  <si>
    <t>G. Dijkstra</t>
  </si>
  <si>
    <t>H. Twongirwe</t>
  </si>
  <si>
    <t>I. Nayak</t>
  </si>
  <si>
    <t>J. Singini</t>
  </si>
  <si>
    <t>O. Nampeera</t>
  </si>
  <si>
    <t>A. Kamusiime</t>
  </si>
  <si>
    <t>D. Bergmann</t>
  </si>
  <si>
    <t>I. Iddrisu</t>
  </si>
  <si>
    <t>Z. Rojas</t>
  </si>
  <si>
    <t>K. Namuwaya</t>
  </si>
  <si>
    <t>L. Malinga</t>
  </si>
  <si>
    <t>T. Ichikawa</t>
  </si>
  <si>
    <t>F. Hadi</t>
  </si>
  <si>
    <t>Prometricia</t>
  </si>
  <si>
    <t>G. Shinde</t>
  </si>
  <si>
    <t>W. Tindimwebwa</t>
  </si>
  <si>
    <t>Z. Ojo</t>
  </si>
  <si>
    <t>C. binti Mohamed</t>
  </si>
  <si>
    <t>O. Turk</t>
  </si>
  <si>
    <t>A. Gomes</t>
  </si>
  <si>
    <t>H. Munthali</t>
  </si>
  <si>
    <t>L. Martín</t>
  </si>
  <si>
    <t>A. Chui</t>
  </si>
  <si>
    <t>Q. Issah</t>
  </si>
  <si>
    <t>A. Nakisige</t>
  </si>
  <si>
    <t>B. Mwima</t>
  </si>
  <si>
    <t>B. Wallner</t>
  </si>
  <si>
    <t>I. Dupont</t>
  </si>
  <si>
    <t>O. Johnson</t>
  </si>
  <si>
    <t>O. Shafiee</t>
  </si>
  <si>
    <t>S. Gaby</t>
  </si>
  <si>
    <t>Y. Gao</t>
  </si>
  <si>
    <t>E. Sugiyama</t>
  </si>
  <si>
    <t>L. Kami?ski</t>
  </si>
  <si>
    <t>G. Marchetti</t>
  </si>
  <si>
    <t>C. Palmieri</t>
  </si>
  <si>
    <t>H. Arthur</t>
  </si>
  <si>
    <t>K. Oloya</t>
  </si>
  <si>
    <t>L. Kule</t>
  </si>
  <si>
    <t>M. Nabukwasi</t>
  </si>
  <si>
    <t>Q. Yadav</t>
  </si>
  <si>
    <t>T. Candia</t>
  </si>
  <si>
    <t>V. Athieno</t>
  </si>
  <si>
    <t>W. Okeke</t>
  </si>
  <si>
    <t>G. Were</t>
  </si>
  <si>
    <t>H. Kurnia</t>
  </si>
  <si>
    <t>U. Pichler</t>
  </si>
  <si>
    <t>Z. Uy</t>
  </si>
  <si>
    <t>M. Nakano</t>
  </si>
  <si>
    <t>R. Yiga</t>
  </si>
  <si>
    <t>G. Odoch</t>
  </si>
  <si>
    <t>H. Adjei</t>
  </si>
  <si>
    <t>K. Abalo</t>
  </si>
  <si>
    <t>M. Mathieu</t>
  </si>
  <si>
    <t>Q. Addo</t>
  </si>
  <si>
    <t>Q. Nakityo</t>
  </si>
  <si>
    <t>Q. Ow</t>
  </si>
  <si>
    <t>W. Rudenko</t>
  </si>
  <si>
    <t>J. Anguko</t>
  </si>
  <si>
    <t>A. Zimmermann</t>
  </si>
  <si>
    <t>Redohrainbri</t>
  </si>
  <si>
    <t>C. Birungi</t>
  </si>
  <si>
    <t>C. Van den Berg *</t>
  </si>
  <si>
    <t>C. Whang</t>
  </si>
  <si>
    <t>D. Anyango</t>
  </si>
  <si>
    <t>D. Owen</t>
  </si>
  <si>
    <t>F. Night</t>
  </si>
  <si>
    <t>H. Aleper</t>
  </si>
  <si>
    <t>J. Quinn</t>
  </si>
  <si>
    <t>M. Namale</t>
  </si>
  <si>
    <t>X. Ji</t>
  </si>
  <si>
    <t>Z. Laine</t>
  </si>
  <si>
    <t>J. Suryani</t>
  </si>
  <si>
    <t>H. Xu</t>
  </si>
  <si>
    <t>K. Heikkinen</t>
  </si>
  <si>
    <t>W. Nassuna</t>
  </si>
  <si>
    <t>I. Mlambo</t>
  </si>
  <si>
    <t>Q. Oren</t>
  </si>
  <si>
    <t>R. Kadosh</t>
  </si>
  <si>
    <t>W. binti Abdullah</t>
  </si>
  <si>
    <t>F. Yan</t>
  </si>
  <si>
    <t>V. Atto</t>
  </si>
  <si>
    <t>H. Duval</t>
  </si>
  <si>
    <t>P. Namulinda</t>
  </si>
  <si>
    <t>P. Wan</t>
  </si>
  <si>
    <t>B. Žagar</t>
  </si>
  <si>
    <t>D. Sargsyan</t>
  </si>
  <si>
    <t>E. Fiore</t>
  </si>
  <si>
    <t>H. David</t>
  </si>
  <si>
    <t>H. Susanto</t>
  </si>
  <si>
    <t>I. Ebong</t>
  </si>
  <si>
    <t>I. Kolar</t>
  </si>
  <si>
    <t>I. Zarei</t>
  </si>
  <si>
    <t>O. Giuliani</t>
  </si>
  <si>
    <t>O. Mugwagwa</t>
  </si>
  <si>
    <t>Q. Katende</t>
  </si>
  <si>
    <t>R. bin Omar</t>
  </si>
  <si>
    <t>T. Abe</t>
  </si>
  <si>
    <t>Z. Aryemo</t>
  </si>
  <si>
    <t>H. Francisco</t>
  </si>
  <si>
    <t>Rosvi</t>
  </si>
  <si>
    <t>I. Gashi</t>
  </si>
  <si>
    <t>N. Ferhatovi?</t>
  </si>
  <si>
    <t>U. Mayer</t>
  </si>
  <si>
    <t>W. Kaczmarek</t>
  </si>
  <si>
    <t>X. binti Awang</t>
  </si>
  <si>
    <t>C. Alum</t>
  </si>
  <si>
    <t>E. Saka</t>
  </si>
  <si>
    <t>F. Claes</t>
  </si>
  <si>
    <t>X. Abdulaziz</t>
  </si>
  <si>
    <t>Y. Akiror</t>
  </si>
  <si>
    <t>K. Adero</t>
  </si>
  <si>
    <t>M. Murmu</t>
  </si>
  <si>
    <t>A. Davies</t>
  </si>
  <si>
    <t>A. Nyasulu</t>
  </si>
  <si>
    <t>B. Jalali</t>
  </si>
  <si>
    <t>B. Muhanguzi</t>
  </si>
  <si>
    <t>B. Putra</t>
  </si>
  <si>
    <t>D. Roussel</t>
  </si>
  <si>
    <t>E. Shapiro</t>
  </si>
  <si>
    <t>F. Kaiser</t>
  </si>
  <si>
    <t>F. Schäfer</t>
  </si>
  <si>
    <t>J. Namale</t>
  </si>
  <si>
    <t>M. Mizrahi</t>
  </si>
  <si>
    <t>Q. Naturinda</t>
  </si>
  <si>
    <t>R. Ssentamu</t>
  </si>
  <si>
    <t>I. Carpentier</t>
  </si>
  <si>
    <t>W. Ssegawa</t>
  </si>
  <si>
    <t>D. Giuliani</t>
  </si>
  <si>
    <t>Saintu</t>
  </si>
  <si>
    <t>I. Bianchi</t>
  </si>
  <si>
    <t>K. Ariokot</t>
  </si>
  <si>
    <t>N. Nielsen</t>
  </si>
  <si>
    <t>T. Suleiman</t>
  </si>
  <si>
    <t>Z. Nanteza</t>
  </si>
  <si>
    <t>Z. Zhou</t>
  </si>
  <si>
    <t>M. Hahn</t>
  </si>
  <si>
    <t>M. Martinez</t>
  </si>
  <si>
    <t>A. Akware</t>
  </si>
  <si>
    <t>P. Mendoza</t>
  </si>
  <si>
    <t>G. Handayani</t>
  </si>
  <si>
    <t>S. Nuwagira</t>
  </si>
  <si>
    <t>A. Suliman</t>
  </si>
  <si>
    <t>B. García</t>
  </si>
  <si>
    <t>B. Nhantumbo</t>
  </si>
  <si>
    <t>C. More</t>
  </si>
  <si>
    <t>E. Gou</t>
  </si>
  <si>
    <t>E. Kirabira</t>
  </si>
  <si>
    <t>G. Bukenya</t>
  </si>
  <si>
    <t>I. Kaseke</t>
  </si>
  <si>
    <t>I. Molnár</t>
  </si>
  <si>
    <t>Z. Buyinza</t>
  </si>
  <si>
    <t>G. Okia</t>
  </si>
  <si>
    <t>Z. Ng'ambi</t>
  </si>
  <si>
    <t>B. Maruyama</t>
  </si>
  <si>
    <t>C. Alanazi</t>
  </si>
  <si>
    <t>D. Amanyire</t>
  </si>
  <si>
    <t>L. Yulianti</t>
  </si>
  <si>
    <t>M. Ayebazibwe</t>
  </si>
  <si>
    <t>R. Bogere</t>
  </si>
  <si>
    <t>S. Kamoga</t>
  </si>
  <si>
    <t>T. Neves</t>
  </si>
  <si>
    <t>V. bin Ali</t>
  </si>
  <si>
    <t>Y. Vitali</t>
  </si>
  <si>
    <t>S. Rizzo</t>
  </si>
  <si>
    <t>Z. Delemovi?</t>
  </si>
  <si>
    <t>B. Sah</t>
  </si>
  <si>
    <t>E. Zacarias</t>
  </si>
  <si>
    <t>G. Chimwaza</t>
  </si>
  <si>
    <t>G. Mwima</t>
  </si>
  <si>
    <t>I. Kat?</t>
  </si>
  <si>
    <t>J. Lysenko</t>
  </si>
  <si>
    <t>O. Roth</t>
  </si>
  <si>
    <t>P. Mlotshwa</t>
  </si>
  <si>
    <t>R. Nkosi</t>
  </si>
  <si>
    <t>V. Golob</t>
  </si>
  <si>
    <t>V. Tugume</t>
  </si>
  <si>
    <t>Y. Smit</t>
  </si>
  <si>
    <t>B. Ková?ik</t>
  </si>
  <si>
    <t>A. Khainza</t>
  </si>
  <si>
    <t>D. Sigauke</t>
  </si>
  <si>
    <t>F. Lee</t>
  </si>
  <si>
    <t>I. Makavan</t>
  </si>
  <si>
    <t>I. Marie</t>
  </si>
  <si>
    <t>U. Guillot</t>
  </si>
  <si>
    <t>G. Hungwe</t>
  </si>
  <si>
    <t>H. Nyombi</t>
  </si>
  <si>
    <t>L. Oroma</t>
  </si>
  <si>
    <t>W. Karlsson</t>
  </si>
  <si>
    <t>X. Nakibuuka</t>
  </si>
  <si>
    <t>L. Wenene</t>
  </si>
  <si>
    <t>B. Amin</t>
  </si>
  <si>
    <t>B. Phillips</t>
  </si>
  <si>
    <t>F. Cho</t>
  </si>
  <si>
    <t>N. Utami</t>
  </si>
  <si>
    <t>V. Chun</t>
  </si>
  <si>
    <t>W. Namubiru</t>
  </si>
  <si>
    <t>X. Nakanwagi</t>
  </si>
  <si>
    <t>K. Clark</t>
  </si>
  <si>
    <t>B. Mansour</t>
  </si>
  <si>
    <t>L. Msowoya</t>
  </si>
  <si>
    <t>Y. Ruggiero</t>
  </si>
  <si>
    <t>A. Acheng</t>
  </si>
  <si>
    <t>C. Mitrovi?</t>
  </si>
  <si>
    <t>H. Leong</t>
  </si>
  <si>
    <t>I. Reilly</t>
  </si>
  <si>
    <t>J. Kondowe</t>
  </si>
  <si>
    <t>M. Dhlamini</t>
  </si>
  <si>
    <t>O. Salonen</t>
  </si>
  <si>
    <t>V. Meijer, Meyer</t>
  </si>
  <si>
    <t>X. Boateng</t>
  </si>
  <si>
    <t>A. Lefevre</t>
  </si>
  <si>
    <t>I. Permana</t>
  </si>
  <si>
    <t>O. Nalubega</t>
  </si>
  <si>
    <t>C. Martino</t>
  </si>
  <si>
    <t>Southslands</t>
  </si>
  <si>
    <t>D. bin Salleh</t>
  </si>
  <si>
    <t>I. Najjemba</t>
  </si>
  <si>
    <t>O. Demirovi?</t>
  </si>
  <si>
    <t>P. Laker</t>
  </si>
  <si>
    <t>X. Nalukenge</t>
  </si>
  <si>
    <t>E. Maganga</t>
  </si>
  <si>
    <t>U. Quaye</t>
  </si>
  <si>
    <t>A. Saidi</t>
  </si>
  <si>
    <t>E. Hussain</t>
  </si>
  <si>
    <t>E. Matambo</t>
  </si>
  <si>
    <t>E. Nassuna</t>
  </si>
  <si>
    <t>H. Gomani</t>
  </si>
  <si>
    <t>J. Møller</t>
  </si>
  <si>
    <t>M. Suryana</t>
  </si>
  <si>
    <t>R. binti Hassan</t>
  </si>
  <si>
    <t>S. Sarpong</t>
  </si>
  <si>
    <t>W. Aceng</t>
  </si>
  <si>
    <t>D. Pathan</t>
  </si>
  <si>
    <t>Q. Ayerango</t>
  </si>
  <si>
    <t>R. Chee</t>
  </si>
  <si>
    <t>B. Fujita</t>
  </si>
  <si>
    <t>I. Joseph</t>
  </si>
  <si>
    <t>R. Matovu</t>
  </si>
  <si>
    <t>S. Twebaze</t>
  </si>
  <si>
    <t>T. Nkhoma</t>
  </si>
  <si>
    <t>W. Peña</t>
  </si>
  <si>
    <t>T. Achan</t>
  </si>
  <si>
    <t>Y. Nkhata</t>
  </si>
  <si>
    <t>F. Nowak</t>
  </si>
  <si>
    <t>Tiagascar Westlands</t>
  </si>
  <si>
    <t>M. Kasozi</t>
  </si>
  <si>
    <t>N. Mugenyi</t>
  </si>
  <si>
    <t>P. Rantanen</t>
  </si>
  <si>
    <t>R. Fung</t>
  </si>
  <si>
    <t>R. Simon</t>
  </si>
  <si>
    <t>S. Lamwaka</t>
  </si>
  <si>
    <t>U. Evans</t>
  </si>
  <si>
    <t>V. Azeez</t>
  </si>
  <si>
    <t>X. Gimbo</t>
  </si>
  <si>
    <t>F. Basile</t>
  </si>
  <si>
    <t>V. Nakachwa</t>
  </si>
  <si>
    <t>N. Lynch</t>
  </si>
  <si>
    <t>V. Lian</t>
  </si>
  <si>
    <t>Y. Mazza</t>
  </si>
  <si>
    <t>E. Kawano</t>
  </si>
  <si>
    <t>E. Demirovi?</t>
  </si>
  <si>
    <t>Y. Awori</t>
  </si>
  <si>
    <t>A. Isah</t>
  </si>
  <si>
    <t>B. Widodo</t>
  </si>
  <si>
    <t>I. Karimi</t>
  </si>
  <si>
    <t>J. Mlilo</t>
  </si>
  <si>
    <t>L. Nazari</t>
  </si>
  <si>
    <t>M. Robinson</t>
  </si>
  <si>
    <t>Q. Esposito</t>
  </si>
  <si>
    <t>V. Adilovi?</t>
  </si>
  <si>
    <t>Y. Guerra</t>
  </si>
  <si>
    <t>Y. Kanyesigye</t>
  </si>
  <si>
    <t>H. Levy</t>
  </si>
  <si>
    <t>C. Mandal</t>
  </si>
  <si>
    <t>J. Morita</t>
  </si>
  <si>
    <t>I. Aol</t>
  </si>
  <si>
    <t>Tiliqoiuy</t>
  </si>
  <si>
    <t>K. Mguni</t>
  </si>
  <si>
    <t>L. Nuhu</t>
  </si>
  <si>
    <t>N. Vieira</t>
  </si>
  <si>
    <t>V. Twinamasiko</t>
  </si>
  <si>
    <t>Y. Balogun</t>
  </si>
  <si>
    <t>F. Sserunjogi</t>
  </si>
  <si>
    <t>G. Grabowski</t>
  </si>
  <si>
    <t>R. Neumann</t>
  </si>
  <si>
    <t>T. Behera</t>
  </si>
  <si>
    <t>W. Musinguzi</t>
  </si>
  <si>
    <t>H. Santoso</t>
  </si>
  <si>
    <t>S. Ajayi</t>
  </si>
  <si>
    <t>A. Naderi</t>
  </si>
  <si>
    <t>B. Thakur</t>
  </si>
  <si>
    <t>F. Fernández</t>
  </si>
  <si>
    <t>G. Phung</t>
  </si>
  <si>
    <t>G. Sasaki</t>
  </si>
  <si>
    <t>I. Nakalanzi</t>
  </si>
  <si>
    <t>P. Onyango</t>
  </si>
  <si>
    <t>R. Tushemerirwe</t>
  </si>
  <si>
    <t>T. Driciru</t>
  </si>
  <si>
    <t>U. Saeed</t>
  </si>
  <si>
    <t>V. Sekh</t>
  </si>
  <si>
    <t>X. Das</t>
  </si>
  <si>
    <t>Y. Nyakato</t>
  </si>
  <si>
    <t>Z. Muhangi</t>
  </si>
  <si>
    <t>A. Lum</t>
  </si>
  <si>
    <t>S. Moore</t>
  </si>
  <si>
    <t>A. Akoth</t>
  </si>
  <si>
    <t>A. Ghanbari</t>
  </si>
  <si>
    <t>A. Grgi?</t>
  </si>
  <si>
    <t>B. Heilig</t>
  </si>
  <si>
    <t>F. Moreira</t>
  </si>
  <si>
    <t>H. Eliyahu</t>
  </si>
  <si>
    <t>H. Hasanah</t>
  </si>
  <si>
    <t>I. Olsson</t>
  </si>
  <si>
    <t>J. Okoth</t>
  </si>
  <si>
    <t>Q. Svensson</t>
  </si>
  <si>
    <t>Y. Santos</t>
  </si>
  <si>
    <t>R. Abdullah</t>
  </si>
  <si>
    <t>C. Phang</t>
  </si>
  <si>
    <t>H. Neves</t>
  </si>
  <si>
    <t>L. Gondwe</t>
  </si>
  <si>
    <t>M. Loo</t>
  </si>
  <si>
    <t>M. Mukama</t>
  </si>
  <si>
    <t>Q. Serra</t>
  </si>
  <si>
    <t>R. Begum</t>
  </si>
  <si>
    <t>T. Rossetti</t>
  </si>
  <si>
    <t>H. Peh</t>
  </si>
  <si>
    <t>L. Tsao</t>
  </si>
  <si>
    <t>Z. Azmi</t>
  </si>
  <si>
    <t>GKMF</t>
  </si>
  <si>
    <t>C. Adeke</t>
  </si>
  <si>
    <t>G. Amulen</t>
  </si>
  <si>
    <t>G. Yamamoto</t>
  </si>
  <si>
    <t>M. Udo</t>
  </si>
  <si>
    <t>O. Mugide</t>
  </si>
  <si>
    <t>P. Eskandari</t>
  </si>
  <si>
    <t>V. Muzamba</t>
  </si>
  <si>
    <t>H. Baumgartner</t>
  </si>
  <si>
    <t>M. Arifin</t>
  </si>
  <si>
    <t>N. Nakaweesi</t>
  </si>
  <si>
    <t>O. Mészáros</t>
  </si>
  <si>
    <t>MFGK</t>
  </si>
  <si>
    <t>A. Ansah</t>
  </si>
  <si>
    <t>C. Malkah</t>
  </si>
  <si>
    <t>E. Amony</t>
  </si>
  <si>
    <t>I. Ssentongo</t>
  </si>
  <si>
    <t>L. James</t>
  </si>
  <si>
    <t>M. Happy</t>
  </si>
  <si>
    <t>N. Ncube</t>
  </si>
  <si>
    <t>S. Isingoma</t>
  </si>
  <si>
    <t>T. Koç</t>
  </si>
  <si>
    <t>N. Rebane</t>
  </si>
  <si>
    <t>R. Arai</t>
  </si>
  <si>
    <t>I. Almutairi</t>
  </si>
  <si>
    <t>V. Nanyonjo</t>
  </si>
  <si>
    <t>B. Salehi</t>
  </si>
  <si>
    <t>C. Kalua</t>
  </si>
  <si>
    <t>F. Muzenda</t>
  </si>
  <si>
    <t>H. Adokorach</t>
  </si>
  <si>
    <t>K. De Boer</t>
  </si>
  <si>
    <t>K. Koppel</t>
  </si>
  <si>
    <t>K. Mawanda</t>
  </si>
  <si>
    <t>L. Nyarko</t>
  </si>
  <si>
    <t>M. Nakyejwe</t>
  </si>
  <si>
    <t>N. Mazur</t>
  </si>
  <si>
    <t>P. Nyamwiza</t>
  </si>
  <si>
    <t>Q. Higenyi</t>
  </si>
  <si>
    <t>T. Ruíz</t>
  </si>
  <si>
    <t>X. Goldstein</t>
  </si>
  <si>
    <t>H. Rabiu</t>
  </si>
  <si>
    <t>N. Singh</t>
  </si>
  <si>
    <t>K. Atto</t>
  </si>
  <si>
    <t>A. Ocaya</t>
  </si>
  <si>
    <t>West Iyan</t>
  </si>
  <si>
    <t>C. Çelik</t>
  </si>
  <si>
    <t>E. Namala</t>
  </si>
  <si>
    <t>G. Nazziwa</t>
  </si>
  <si>
    <t>P. Mughogho</t>
  </si>
  <si>
    <t>D. Kav?i?</t>
  </si>
  <si>
    <t>G. Pop</t>
  </si>
  <si>
    <t>T. Munthali</t>
  </si>
  <si>
    <t>D. Cruz</t>
  </si>
  <si>
    <t>H. Méndez</t>
  </si>
  <si>
    <t>M. Ahmetovi?</t>
  </si>
  <si>
    <t>U. Aliganyira</t>
  </si>
  <si>
    <t>E. Omoding</t>
  </si>
  <si>
    <t>H. Kau</t>
  </si>
  <si>
    <t>O. Sitoe</t>
  </si>
  <si>
    <t>D. Lomongin</t>
  </si>
  <si>
    <t>I. Xie</t>
  </si>
  <si>
    <t>I. Danso</t>
  </si>
  <si>
    <t>E. Mathe</t>
  </si>
  <si>
    <t>P. López</t>
  </si>
  <si>
    <t>I. Dawa</t>
  </si>
  <si>
    <t>I. Happy</t>
  </si>
  <si>
    <t>C. Meunier</t>
  </si>
  <si>
    <t>H. Komujuni</t>
  </si>
  <si>
    <t>M. Makumbe</t>
  </si>
  <si>
    <t>O. Tigere</t>
  </si>
  <si>
    <t>Q. Sarfo</t>
  </si>
  <si>
    <t>T. Mbedzi</t>
  </si>
  <si>
    <t>U. Mariani</t>
  </si>
  <si>
    <t>V. Lao</t>
  </si>
  <si>
    <t>X. Ahmad</t>
  </si>
  <si>
    <t>U. Quansah</t>
  </si>
  <si>
    <t>L. Nassali</t>
  </si>
  <si>
    <t>A. Ngabirano</t>
  </si>
  <si>
    <t>D. Mugisa</t>
  </si>
  <si>
    <t>I. Amolo</t>
  </si>
  <si>
    <t>O. Zen</t>
  </si>
  <si>
    <t>M. Ngamita</t>
  </si>
  <si>
    <t>B. Goldberg</t>
  </si>
  <si>
    <t>O. Avako</t>
  </si>
  <si>
    <t>O. Macamo</t>
  </si>
  <si>
    <t>O. Yaakv</t>
  </si>
  <si>
    <t>P. Uddin</t>
  </si>
  <si>
    <t>S. Yamamoto</t>
  </si>
  <si>
    <t>X. Aliru</t>
  </si>
  <si>
    <t>X. Arab</t>
  </si>
  <si>
    <t>U. Taaka</t>
  </si>
  <si>
    <t>V. Opiyo</t>
  </si>
  <si>
    <t>K. Salihovi?</t>
  </si>
  <si>
    <t>M. Hussein</t>
  </si>
  <si>
    <t>F. Kyamanywa</t>
  </si>
  <si>
    <t>W. Joao</t>
  </si>
  <si>
    <t>E. Lam</t>
  </si>
  <si>
    <t>J. Muratovi?</t>
  </si>
  <si>
    <t>A. Nsereko</t>
  </si>
  <si>
    <t>X. Abramov</t>
  </si>
  <si>
    <t>K. Moretti</t>
  </si>
  <si>
    <t>K. Nambozo</t>
  </si>
  <si>
    <t>P. Peh</t>
  </si>
  <si>
    <t>H. Jaber</t>
  </si>
  <si>
    <t>U. Manhique</t>
  </si>
  <si>
    <t>Q. Isabirye</t>
  </si>
  <si>
    <t>R. Nyapendi</t>
  </si>
  <si>
    <t>W. Radu</t>
  </si>
  <si>
    <t>F. Kou</t>
  </si>
  <si>
    <t>P. Isa</t>
  </si>
  <si>
    <t>L. Prasad</t>
  </si>
  <si>
    <t>K. Shumba</t>
  </si>
  <si>
    <t>U. Musa</t>
  </si>
  <si>
    <t>J. Halvorsen</t>
  </si>
  <si>
    <t>O. Nairuba</t>
  </si>
  <si>
    <t>J. binti Ibrahim</t>
  </si>
  <si>
    <t>K. Jakobsson</t>
  </si>
  <si>
    <t>L. Uchida</t>
  </si>
  <si>
    <t>N. Barukh</t>
  </si>
  <si>
    <t>R. Zamani</t>
  </si>
  <si>
    <t>Z. Testa</t>
  </si>
  <si>
    <t>X. Clement</t>
  </si>
  <si>
    <t>I. Adoch</t>
  </si>
  <si>
    <t>O. Patra</t>
  </si>
  <si>
    <t>F. Tayebwa</t>
  </si>
  <si>
    <t>M. Janssens</t>
  </si>
  <si>
    <t>E. Mohammad</t>
  </si>
  <si>
    <t>M. Yanti</t>
  </si>
  <si>
    <t>N. Nabulime</t>
  </si>
  <si>
    <t>F. Kawala</t>
  </si>
  <si>
    <t>G. Kintu</t>
  </si>
  <si>
    <t>C. Soto</t>
  </si>
  <si>
    <t>E. Nakayiza</t>
  </si>
  <si>
    <t>X. Munkuli</t>
  </si>
  <si>
    <t>B. Owor</t>
  </si>
  <si>
    <t>W. Dickson</t>
  </si>
  <si>
    <t>W. Takata</t>
  </si>
  <si>
    <t>R. Nakiru</t>
  </si>
  <si>
    <t>U. Lefebvre</t>
  </si>
  <si>
    <t>J. Khoh</t>
  </si>
  <si>
    <t>V. Nazziwa</t>
  </si>
  <si>
    <t>P. Tibesigwa</t>
  </si>
  <si>
    <t>A. Nangobi</t>
  </si>
  <si>
    <t>K. Ray</t>
  </si>
  <si>
    <t>T. Sántos</t>
  </si>
  <si>
    <t>D. Obeng</t>
  </si>
  <si>
    <t>R. Akidi</t>
  </si>
  <si>
    <t>Y. Diallo</t>
  </si>
  <si>
    <t>D. Balázs</t>
  </si>
  <si>
    <t>K. Twinomujuni</t>
  </si>
  <si>
    <t>L. Friedrich</t>
  </si>
  <si>
    <t>I. Kyohairwe</t>
  </si>
  <si>
    <t>V. Yang</t>
  </si>
  <si>
    <t>Y. Beh</t>
  </si>
  <si>
    <t>C. Muyama</t>
  </si>
  <si>
    <t>M. As</t>
  </si>
  <si>
    <t>A. Ono</t>
  </si>
  <si>
    <t>V. Nyakudya</t>
  </si>
  <si>
    <t>O. Obeng</t>
  </si>
  <si>
    <t>Y. Opio</t>
  </si>
  <si>
    <t>V. Guillaume</t>
  </si>
  <si>
    <t>J. Hasahya</t>
  </si>
  <si>
    <t>X. Wouters</t>
  </si>
  <si>
    <t>R. Auer</t>
  </si>
  <si>
    <t>F. Diaz</t>
  </si>
  <si>
    <t>F. Krause</t>
  </si>
  <si>
    <t>W. Murakami</t>
  </si>
  <si>
    <t>Playing Time MP</t>
  </si>
  <si>
    <t>Playing Time Starts</t>
  </si>
  <si>
    <t>Playing Time Min</t>
  </si>
  <si>
    <t>Playing Time 90s</t>
  </si>
  <si>
    <t>Performance GA</t>
  </si>
  <si>
    <t>Performance GA90</t>
  </si>
  <si>
    <t>Performance SoTA</t>
  </si>
  <si>
    <t>Performance Saves</t>
  </si>
  <si>
    <t>Performance Save%</t>
  </si>
  <si>
    <t>W</t>
  </si>
  <si>
    <t>D</t>
  </si>
  <si>
    <t>L</t>
  </si>
  <si>
    <t>Performance CS</t>
  </si>
  <si>
    <t>Performance CS%</t>
  </si>
  <si>
    <t>Penalty Kicks PKA</t>
  </si>
  <si>
    <t>Penalty Kicks PKsv</t>
  </si>
  <si>
    <t>Penalty Kicks PKm</t>
  </si>
  <si>
    <t>Penalty Kicks Save%</t>
  </si>
  <si>
    <t>2020 Teams that Qualified</t>
  </si>
  <si>
    <t>2020 All Teams</t>
  </si>
  <si>
    <t>Bernempar</t>
  </si>
  <si>
    <t>Tournament Rank</t>
  </si>
  <si>
    <t>Average of Competitive</t>
  </si>
  <si>
    <t>Average of Uncompetitive</t>
  </si>
  <si>
    <t>Average of Very Uncompetitive</t>
  </si>
  <si>
    <t>Average of Very Competitive</t>
  </si>
  <si>
    <t>Average of All</t>
  </si>
  <si>
    <t>Total Players</t>
  </si>
  <si>
    <t>8 or 9</t>
  </si>
  <si>
    <t>22 to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</si>
</sst>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 Per Capita</a:t>
            </a:r>
            <a:r>
              <a:rPr lang="en-AU" baseline="0"/>
              <a:t> of Regions of Rarita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'GDP and GNI'!$B$2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and GNI'!$A$2:$A$12</c:f>
              <c:strCache>
                <c:ptCount val="11"/>
                <c:pt idx="0">
                  <c:v>Year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'GDP and GNI'!$B$3:$B$12</c:f>
              <c:numCache>
                <c:formatCode>General</c:formatCode>
                <c:ptCount val="10"/>
                <c:pt idx="0">
                  <c:v>46119</c:v>
                </c:pt>
                <c:pt idx="1">
                  <c:v>47214</c:v>
                </c:pt>
                <c:pt idx="2">
                  <c:v>48159</c:v>
                </c:pt>
                <c:pt idx="3">
                  <c:v>49897</c:v>
                </c:pt>
                <c:pt idx="4">
                  <c:v>55404</c:v>
                </c:pt>
                <c:pt idx="5">
                  <c:v>58175</c:v>
                </c:pt>
                <c:pt idx="6">
                  <c:v>62042</c:v>
                </c:pt>
                <c:pt idx="7">
                  <c:v>63406</c:v>
                </c:pt>
                <c:pt idx="8">
                  <c:v>65046</c:v>
                </c:pt>
                <c:pt idx="9">
                  <c:v>63534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1-45E8-8B83-F0B7E6F4DF69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'GDP and GNI'!$C$3:$C$12</c:f>
              <c:numCache>
                <c:formatCode>General</c:formatCode>
                <c:ptCount val="10"/>
                <c:pt idx="0">
                  <c:v>22581</c:v>
                </c:pt>
                <c:pt idx="1">
                  <c:v>22190</c:v>
                </c:pt>
                <c:pt idx="2">
                  <c:v>22123</c:v>
                </c:pt>
                <c:pt idx="3">
                  <c:v>22646</c:v>
                </c:pt>
                <c:pt idx="4">
                  <c:v>23866</c:v>
                </c:pt>
                <c:pt idx="5">
                  <c:v>24817</c:v>
                </c:pt>
                <c:pt idx="6">
                  <c:v>26405</c:v>
                </c:pt>
                <c:pt idx="7">
                  <c:v>27687</c:v>
                </c:pt>
                <c:pt idx="8">
                  <c:v>28839</c:v>
                </c:pt>
                <c:pt idx="9">
                  <c:v>27080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91-45E8-8B83-F0B7E6F4DF69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'GDP and GNI'!$D$3:$D$12</c:f>
              <c:numCache>
                <c:formatCode>General</c:formatCode>
                <c:ptCount val="10"/>
                <c:pt idx="0">
                  <c:v>9445</c:v>
                </c:pt>
                <c:pt idx="1">
                  <c:v>9733</c:v>
                </c:pt>
                <c:pt idx="2">
                  <c:v>9977</c:v>
                </c:pt>
                <c:pt idx="3">
                  <c:v>10127</c:v>
                </c:pt>
                <c:pt idx="4">
                  <c:v>10741</c:v>
                </c:pt>
                <c:pt idx="5">
                  <c:v>11086</c:v>
                </c:pt>
                <c:pt idx="6">
                  <c:v>11759</c:v>
                </c:pt>
                <c:pt idx="7">
                  <c:v>12155</c:v>
                </c:pt>
                <c:pt idx="8">
                  <c:v>13013</c:v>
                </c:pt>
                <c:pt idx="9">
                  <c:v>12451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91-45E8-8B83-F0B7E6F4DF69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'GDP and GNI'!$E$3:$E$12</c:f>
              <c:numCache>
                <c:formatCode>General</c:formatCode>
                <c:ptCount val="1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91-45E8-8B83-F0B7E6F4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6704"/>
        <c:axId val="13748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'GDP and GNI'!$A$2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'GDP and GNI'!$A$2:$A$12</c15:sqref>
                        </c15:formulaRef>
                      </c:ext>
                    </c:extLst>
                    <c:strCache>
                      <c:ptCount val="11"/>
                      <c:pt idx="0">
                        <c:v>Year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'GDP and GNI'!$A$3:$A$12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91-45E8-8B83-F0B7E6F4DF69}"/>
                  </c:ext>
                </c:extLst>
              </c15:ser>
            </c15:filteredLineSeries>
          </c:ext>
        </c:extLst>
      </c:lineChart>
      <c:catAx>
        <c:axId val="137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3792"/>
        <c:crosses val="autoZero"/>
        <c:auto val="1"/>
        <c:lblAlgn val="ctr"/>
        <c:lblOffset val="100"/>
        <c:noMultiLvlLbl val="0"/>
      </c:catAx>
      <c:valAx>
        <c:axId val="137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Rarita</a:t>
            </a:r>
            <a:r>
              <a:rPr lang="en-AU" baseline="0"/>
              <a:t> Annual Inflation Rate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Inflation!$B$1</c:f>
              <c:strCache>
                <c:ptCount val="1"/>
                <c:pt idx="0">
                  <c:v>Annual 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Inflation!$A$2:$A$31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Inflation!$B$2:$B$31</c:f>
              <c:numCache>
                <c:formatCode>General</c:formatCode>
                <c:ptCount val="30"/>
                <c:pt idx="0">
                  <c:v>9.7299999999999998E-2</c:v>
                </c:pt>
                <c:pt idx="1">
                  <c:v>8.0399999999999999E-2</c:v>
                </c:pt>
                <c:pt idx="2">
                  <c:v>7.0000000000000007E-2</c:v>
                </c:pt>
                <c:pt idx="3">
                  <c:v>4.8000000000000001E-2</c:v>
                </c:pt>
                <c:pt idx="4">
                  <c:v>3.3500000000000002E-2</c:v>
                </c:pt>
                <c:pt idx="5">
                  <c:v>3.5200000000000002E-2</c:v>
                </c:pt>
                <c:pt idx="6">
                  <c:v>5.0900000000000001E-2</c:v>
                </c:pt>
                <c:pt idx="7">
                  <c:v>2.58E-2</c:v>
                </c:pt>
                <c:pt idx="8">
                  <c:v>1.7899999999999999E-2</c:v>
                </c:pt>
                <c:pt idx="9">
                  <c:v>3.0200000000000001E-2</c:v>
                </c:pt>
                <c:pt idx="10">
                  <c:v>2.9499999999999998E-2</c:v>
                </c:pt>
                <c:pt idx="11">
                  <c:v>1.37E-2</c:v>
                </c:pt>
                <c:pt idx="12">
                  <c:v>2.2800000000000001E-2</c:v>
                </c:pt>
                <c:pt idx="13">
                  <c:v>3.3399999999999999E-2</c:v>
                </c:pt>
                <c:pt idx="14">
                  <c:v>3.5200000000000002E-2</c:v>
                </c:pt>
                <c:pt idx="15">
                  <c:v>3.9600000000000003E-2</c:v>
                </c:pt>
                <c:pt idx="16">
                  <c:v>4.0300000000000002E-2</c:v>
                </c:pt>
                <c:pt idx="17">
                  <c:v>6.4100000000000004E-2</c:v>
                </c:pt>
                <c:pt idx="18">
                  <c:v>-1.4200000000000001E-2</c:v>
                </c:pt>
                <c:pt idx="19">
                  <c:v>1.38E-2</c:v>
                </c:pt>
                <c:pt idx="20">
                  <c:v>3.7600000000000001E-2</c:v>
                </c:pt>
                <c:pt idx="21">
                  <c:v>3.09E-2</c:v>
                </c:pt>
                <c:pt idx="22">
                  <c:v>2.6499999999999999E-2</c:v>
                </c:pt>
                <c:pt idx="23">
                  <c:v>4.7899999999999998E-2</c:v>
                </c:pt>
                <c:pt idx="24">
                  <c:v>1.2999999999999999E-2</c:v>
                </c:pt>
                <c:pt idx="25">
                  <c:v>1.23E-2</c:v>
                </c:pt>
                <c:pt idx="26">
                  <c:v>3.2899999999999999E-2</c:v>
                </c:pt>
                <c:pt idx="27">
                  <c:v>4.2299999999999997E-2</c:v>
                </c:pt>
                <c:pt idx="28">
                  <c:v>0.03</c:v>
                </c:pt>
                <c:pt idx="29">
                  <c:v>1.32E-2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3-48E0-B71C-577F6415E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98000"/>
        <c:axId val="143098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Inflation!$A$1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Inflation!$A$2:$A$31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Inflation!$A$2:$A$31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F3-48E0-B71C-577F6415E278}"/>
                  </c:ext>
                </c:extLst>
              </c15:ser>
            </c15:filteredLineSeries>
          </c:ext>
        </c:extLst>
      </c:lineChart>
      <c:catAx>
        <c:axId val="1430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8416"/>
        <c:crosses val="autoZero"/>
        <c:auto val="1"/>
        <c:lblAlgn val="ctr"/>
        <c:lblOffset val="100"/>
        <c:noMultiLvlLbl val="0"/>
      </c:catAx>
      <c:valAx>
        <c:axId val="1430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</a:t>
            </a:r>
            <a:r>
              <a:rPr lang="en-AU" baseline="0"/>
              <a:t> GDP Growth Rate vs Inflation Rate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Inflation!$Q$3:$Q$11</c:f>
              <c:numCache>
                <c:formatCode>General</c:formatCode>
                <c:ptCount val="9"/>
                <c:pt idx="0">
                  <c:v>1.2628471462934616E-2</c:v>
                </c:pt>
                <c:pt idx="1">
                  <c:v>1.4144577012363008E-2</c:v>
                </c:pt>
                <c:pt idx="2">
                  <c:v>2.5286132552568539E-2</c:v>
                </c:pt>
                <c:pt idx="3">
                  <c:v>7.8400830737279339E-2</c:v>
                </c:pt>
                <c:pt idx="4">
                  <c:v>4.2176215695714975E-2</c:v>
                </c:pt>
                <c:pt idx="5">
                  <c:v>6.4723274507992243E-2</c:v>
                </c:pt>
                <c:pt idx="6">
                  <c:v>3.3540157070334531E-2</c:v>
                </c:pt>
                <c:pt idx="7">
                  <c:v>4.4500419815281279E-2</c:v>
                </c:pt>
                <c:pt idx="8">
                  <c:v>-4.0876205787781353E-2</c:v>
                </c:pt>
              </c:numCache>
            </c:numRef>
          </c:xVal>
          <c:yVal>
            <c:numRef>
              <c:f>Inflation!$R$3:$R$11</c:f>
              <c:numCache>
                <c:formatCode>General</c:formatCode>
                <c:ptCount val="9"/>
                <c:pt idx="0">
                  <c:v>3.09E-2</c:v>
                </c:pt>
                <c:pt idx="1">
                  <c:v>2.6499999999999999E-2</c:v>
                </c:pt>
                <c:pt idx="2">
                  <c:v>4.7899999999999998E-2</c:v>
                </c:pt>
                <c:pt idx="3">
                  <c:v>1.2999999999999999E-2</c:v>
                </c:pt>
                <c:pt idx="4">
                  <c:v>1.23E-2</c:v>
                </c:pt>
                <c:pt idx="5">
                  <c:v>3.2899999999999999E-2</c:v>
                </c:pt>
                <c:pt idx="6">
                  <c:v>4.2299999999999997E-2</c:v>
                </c:pt>
                <c:pt idx="7">
                  <c:v>0.03</c:v>
                </c:pt>
                <c:pt idx="8">
                  <c:v>1.32E-2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F-4E44-80B4-C3FFBE26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97024"/>
        <c:axId val="560996608"/>
      </c:scatterChart>
      <c:valAx>
        <c:axId val="56099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96608"/>
        <c:crosses val="autoZero"/>
        <c:crossBetween val="midCat"/>
      </c:valAx>
      <c:valAx>
        <c:axId val="5609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9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</a:t>
            </a:r>
            <a:r>
              <a:rPr lang="en-AU" baseline="0"/>
              <a:t> by Country 2016-2020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Countries GDP'!$I$1</c:f>
              <c:strCache>
                <c:ptCount val="1"/>
                <c:pt idx="0">
                  <c:v>Bernepamar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GDP'!$I$2:$I$6</c15:sqref>
                  </c15:fullRef>
                </c:ext>
              </c:extLst>
              <c:f>'Other Countries GDP'!$I$3:$I$6</c:f>
              <c:numCache>
                <c:formatCode>General</c:formatCode>
                <c:ptCount val="4"/>
                <c:pt idx="0">
                  <c:v>2643</c:v>
                </c:pt>
                <c:pt idx="1">
                  <c:v>3100</c:v>
                </c:pt>
                <c:pt idx="2">
                  <c:v>3666</c:v>
                </c:pt>
                <c:pt idx="3">
                  <c:v>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F8-4F2A-9165-2268CFAB1FB8}"/>
            </c:ext>
          </c:extLst>
        </c:ser>
        <c:ser>
          <c:idx val="1"/>
          <c:order val="1"/>
          <c:tx>
            <c:strRef>
              <c:f>'Other Countries GDP'!$J$1</c:f>
              <c:strCache>
                <c:ptCount val="1"/>
                <c:pt idx="0">
                  <c:v>Byasier Pujan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GDP'!$J$2:$J$6</c15:sqref>
                  </c15:fullRef>
                </c:ext>
              </c:extLst>
              <c:f>'Other Countries GDP'!$J$3:$J$6</c:f>
              <c:numCache>
                <c:formatCode>General</c:formatCode>
                <c:ptCount val="4"/>
                <c:pt idx="0">
                  <c:v>48604</c:v>
                </c:pt>
                <c:pt idx="1">
                  <c:v>53072</c:v>
                </c:pt>
                <c:pt idx="2">
                  <c:v>52529</c:v>
                </c:pt>
                <c:pt idx="3">
                  <c:v>52450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F8-4F2A-9165-2268CFAB1FB8}"/>
            </c:ext>
          </c:extLst>
        </c:ser>
        <c:ser>
          <c:idx val="2"/>
          <c:order val="2"/>
          <c:tx>
            <c:strRef>
              <c:f>'Other Countries GDP'!$K$1</c:f>
              <c:strCache>
                <c:ptCount val="1"/>
                <c:pt idx="0">
                  <c:v>Cuandbo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GDP'!$K$2:$K$6</c15:sqref>
                  </c15:fullRef>
                </c:ext>
              </c:extLst>
              <c:f>'Other Countries GDP'!$K$3:$K$6</c:f>
              <c:numCache>
                <c:formatCode>General</c:formatCode>
                <c:ptCount val="4"/>
                <c:pt idx="0">
                  <c:v>72082</c:v>
                </c:pt>
                <c:pt idx="1">
                  <c:v>74544</c:v>
                </c:pt>
                <c:pt idx="2">
                  <c:v>69010</c:v>
                </c:pt>
                <c:pt idx="3">
                  <c:v>59329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F8-4F2A-9165-2268CFAB1FB8}"/>
            </c:ext>
          </c:extLst>
        </c:ser>
        <c:ser>
          <c:idx val="3"/>
          <c:order val="3"/>
          <c:tx>
            <c:strRef>
              <c:f>'Other Countries GDP'!$L$1</c:f>
              <c:strCache>
                <c:ptCount val="1"/>
                <c:pt idx="0">
                  <c:v>Djipines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GDP'!$L$2:$L$6</c15:sqref>
                  </c15:fullRef>
                </c:ext>
              </c:extLst>
              <c:f>'Other Countries GDP'!$L$3:$L$6</c:f>
              <c:numCache>
                <c:formatCode>General</c:formatCode>
                <c:ptCount val="4"/>
                <c:pt idx="0">
                  <c:v>30333</c:v>
                </c:pt>
                <c:pt idx="1">
                  <c:v>32602</c:v>
                </c:pt>
                <c:pt idx="2">
                  <c:v>31975</c:v>
                </c:pt>
                <c:pt idx="3">
                  <c:v>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F8-4F2A-9165-2268CFAB1FB8}"/>
            </c:ext>
          </c:extLst>
        </c:ser>
        <c:ser>
          <c:idx val="4"/>
          <c:order val="4"/>
          <c:tx>
            <c:strRef>
              <c:f>'Other Countries GDP'!$M$1</c:f>
              <c:strCache>
                <c:ptCount val="1"/>
                <c:pt idx="0">
                  <c:v>Dosqaly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GDP'!$M$2:$M$6</c15:sqref>
                  </c15:fullRef>
                </c:ext>
              </c:extLst>
              <c:f>'Other Countries GDP'!$M$3:$M$6</c:f>
              <c:numCache>
                <c:formatCode>General</c:formatCode>
                <c:ptCount val="4"/>
                <c:pt idx="0">
                  <c:v>38724</c:v>
                </c:pt>
                <c:pt idx="1">
                  <c:v>41614</c:v>
                </c:pt>
                <c:pt idx="2">
                  <c:v>40619</c:v>
                </c:pt>
                <c:pt idx="3">
                  <c:v>39069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F8-4F2A-9165-2268CFAB1FB8}"/>
            </c:ext>
          </c:extLst>
        </c:ser>
        <c:ser>
          <c:idx val="5"/>
          <c:order val="5"/>
          <c:tx>
            <c:strRef>
              <c:f>'Other Countries GDP'!$N$1</c:f>
              <c:strCache>
                <c:ptCount val="1"/>
                <c:pt idx="0">
                  <c:v>Eastern Sleboube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GDP'!$N$2:$N$6</c15:sqref>
                  </c15:fullRef>
                </c:ext>
              </c:extLst>
              <c:f>'Other Countries GDP'!$N$3:$N$6</c:f>
              <c:numCache>
                <c:formatCode>General</c:formatCode>
                <c:ptCount val="4"/>
                <c:pt idx="0">
                  <c:v>10731</c:v>
                </c:pt>
                <c:pt idx="1">
                  <c:v>11299</c:v>
                </c:pt>
                <c:pt idx="2">
                  <c:v>11509</c:v>
                </c:pt>
                <c:pt idx="3">
                  <c:v>10137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F8-4F2A-9165-2268CFAB1FB8}"/>
            </c:ext>
          </c:extLst>
        </c:ser>
        <c:ser>
          <c:idx val="6"/>
          <c:order val="6"/>
          <c:tx>
            <c:strRef>
              <c:f>'Other Countries GDP'!$O$1</c:f>
              <c:strCache>
                <c:ptCount val="1"/>
                <c:pt idx="0">
                  <c:v>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GDP'!$O$2:$O$6</c15:sqref>
                  </c15:fullRef>
                </c:ext>
              </c:extLst>
              <c:f>'Other Countries GDP'!$O$3:$O$6</c:f>
              <c:numCache>
                <c:formatCode>General</c:formatCode>
                <c:ptCount val="4"/>
                <c:pt idx="0">
                  <c:v>44587</c:v>
                </c:pt>
                <c:pt idx="1">
                  <c:v>47998</c:v>
                </c:pt>
                <c:pt idx="2">
                  <c:v>46842</c:v>
                </c:pt>
                <c:pt idx="3">
                  <c:v>46255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F8-4F2A-9165-2268CFAB1FB8}"/>
            </c:ext>
          </c:extLst>
        </c:ser>
        <c:ser>
          <c:idx val="7"/>
          <c:order val="7"/>
          <c:tx>
            <c:strRef>
              <c:f>'Other Countries GDP'!$P$1</c:f>
              <c:strCache>
                <c:ptCount val="1"/>
                <c:pt idx="0">
                  <c:v>Galamily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GDP'!$P$2:$P$6</c15:sqref>
                  </c15:fullRef>
                </c:ext>
              </c:extLst>
              <c:f>'Other Countries GDP'!$P$3:$P$6</c:f>
              <c:numCache>
                <c:formatCode>General</c:formatCode>
                <c:ptCount val="4"/>
                <c:pt idx="0">
                  <c:v>20657</c:v>
                </c:pt>
                <c:pt idx="1">
                  <c:v>23443</c:v>
                </c:pt>
                <c:pt idx="2">
                  <c:v>23684</c:v>
                </c:pt>
                <c:pt idx="3">
                  <c:v>22955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F8-4F2A-9165-2268CFAB1FB8}"/>
            </c:ext>
          </c:extLst>
        </c:ser>
        <c:ser>
          <c:idx val="8"/>
          <c:order val="8"/>
          <c:tx>
            <c:strRef>
              <c:f>'Other Countries GDP'!$Q$1</c:f>
              <c:strCache>
                <c:ptCount val="1"/>
                <c:pt idx="0">
                  <c:v>Giumle Lizeibon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GDP'!$Q$2:$Q$6</c15:sqref>
                  </c15:fullRef>
                </c:ext>
              </c:extLst>
              <c:f>'Other Countries GDP'!$Q$3:$Q$6</c:f>
              <c:numCache>
                <c:formatCode>General</c:formatCode>
                <c:ptCount val="4"/>
                <c:pt idx="0">
                  <c:v>47359</c:v>
                </c:pt>
                <c:pt idx="1">
                  <c:v>51513</c:v>
                </c:pt>
                <c:pt idx="2">
                  <c:v>50165</c:v>
                </c:pt>
                <c:pt idx="3">
                  <c:v>48635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F8-4F2A-9165-2268CFAB1FB8}"/>
            </c:ext>
          </c:extLst>
        </c:ser>
        <c:ser>
          <c:idx val="9"/>
          <c:order val="9"/>
          <c:tx>
            <c:strRef>
              <c:f>'Other Countries GDP'!$R$1</c:f>
              <c:strCache>
                <c:ptCount val="1"/>
                <c:pt idx="0">
                  <c:v>Greri Landmoslands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GDP'!$R$2:$R$6</c15:sqref>
                  </c15:fullRef>
                </c:ext>
              </c:extLst>
              <c:f>'Other Countries GDP'!$R$3:$R$6</c:f>
              <c:numCache>
                <c:formatCode>General</c:formatCode>
                <c:ptCount val="4"/>
                <c:pt idx="0">
                  <c:v>21459</c:v>
                </c:pt>
                <c:pt idx="1">
                  <c:v>23575</c:v>
                </c:pt>
                <c:pt idx="2">
                  <c:v>23354</c:v>
                </c:pt>
                <c:pt idx="3">
                  <c:v>22198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F8-4F2A-9165-2268CFAB1FB8}"/>
            </c:ext>
          </c:extLst>
        </c:ser>
        <c:ser>
          <c:idx val="10"/>
          <c:order val="10"/>
          <c:tx>
            <c:strRef>
              <c:f>'Other Countries GDP'!$S$1</c:f>
              <c:strCache>
                <c:ptCount val="1"/>
                <c:pt idx="0">
                  <c:v>Manlisgamncent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GDP'!$S$2:$S$6</c15:sqref>
                  </c15:fullRef>
                </c:ext>
              </c:extLst>
              <c:f>'Other Countries GDP'!$S$3:$S$6</c:f>
              <c:numCache>
                <c:formatCode>General</c:formatCode>
                <c:ptCount val="4"/>
                <c:pt idx="0">
                  <c:v>13643</c:v>
                </c:pt>
                <c:pt idx="1">
                  <c:v>15243</c:v>
                </c:pt>
                <c:pt idx="2">
                  <c:v>15327</c:v>
                </c:pt>
                <c:pt idx="3">
                  <c:v>14148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F8-4F2A-9165-2268CFAB1FB8}"/>
            </c:ext>
          </c:extLst>
        </c:ser>
        <c:ser>
          <c:idx val="11"/>
          <c:order val="11"/>
          <c:tx>
            <c:strRef>
              <c:f>'Other Countries GDP'!$T$1</c:f>
              <c:strCache>
                <c:ptCount val="1"/>
                <c:pt idx="0">
                  <c:v>Mico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GDP'!$T$2:$T$6</c15:sqref>
                  </c15:fullRef>
                </c:ext>
              </c:extLst>
              <c:f>'Other Countries GDP'!$T$3:$T$6</c:f>
              <c:numCache>
                <c:formatCode>General</c:formatCode>
                <c:ptCount val="4"/>
                <c:pt idx="0">
                  <c:v>57668</c:v>
                </c:pt>
                <c:pt idx="1">
                  <c:v>61654</c:v>
                </c:pt>
                <c:pt idx="2">
                  <c:v>59836</c:v>
                </c:pt>
                <c:pt idx="3">
                  <c:v>61124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F8-4F2A-9165-2268CFAB1FB8}"/>
            </c:ext>
          </c:extLst>
        </c:ser>
        <c:ser>
          <c:idx val="12"/>
          <c:order val="12"/>
          <c:tx>
            <c:strRef>
              <c:f>'Other Countries GDP'!$U$1</c:f>
              <c:strCache>
                <c:ptCount val="1"/>
                <c:pt idx="0">
                  <c:v>Nganion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GDP'!$U$2:$U$6</c15:sqref>
                  </c15:fullRef>
                </c:ext>
              </c:extLst>
              <c:f>'Other Countries GDP'!$U$3:$U$6</c:f>
              <c:numCache>
                <c:formatCode>General</c:formatCode>
                <c:ptCount val="4"/>
                <c:pt idx="0">
                  <c:v>28129</c:v>
                </c:pt>
                <c:pt idx="1">
                  <c:v>30380</c:v>
                </c:pt>
                <c:pt idx="2">
                  <c:v>29585</c:v>
                </c:pt>
                <c:pt idx="3">
                  <c:v>27090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F8-4F2A-9165-2268CFAB1FB8}"/>
            </c:ext>
          </c:extLst>
        </c:ser>
        <c:ser>
          <c:idx val="13"/>
          <c:order val="13"/>
          <c:tx>
            <c:strRef>
              <c:f>'Other Countries GDP'!$V$1</c:f>
              <c:strCache>
                <c:ptCount val="1"/>
                <c:pt idx="0">
                  <c:v>Nkasland Cronestan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GDP'!$V$2:$V$6</c15:sqref>
                  </c15:fullRef>
                </c:ext>
              </c:extLst>
              <c:f>'Other Countries GDP'!$V$3:$V$6</c:f>
              <c:numCache>
                <c:formatCode>General</c:formatCode>
                <c:ptCount val="4"/>
                <c:pt idx="0">
                  <c:v>13879</c:v>
                </c:pt>
                <c:pt idx="1">
                  <c:v>15484</c:v>
                </c:pt>
                <c:pt idx="2">
                  <c:v>15748</c:v>
                </c:pt>
                <c:pt idx="3">
                  <c:v>15737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F8-4F2A-9165-2268CFAB1FB8}"/>
            </c:ext>
          </c:extLst>
        </c:ser>
        <c:ser>
          <c:idx val="14"/>
          <c:order val="14"/>
          <c:tx>
            <c:strRef>
              <c:f>'Other Countries GDP'!$W$1</c:f>
              <c:strCache>
                <c:ptCount val="1"/>
                <c:pt idx="0">
                  <c:v>People's Land of Maneau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GDP'!$W$2:$W$6</c15:sqref>
                  </c15:fullRef>
                </c:ext>
              </c:extLst>
              <c:f>'Other Countries GDP'!$W$3:$W$6</c:f>
              <c:numCache>
                <c:formatCode>General</c:formatCode>
                <c:ptCount val="4"/>
                <c:pt idx="0">
                  <c:v>41720</c:v>
                </c:pt>
                <c:pt idx="1">
                  <c:v>44504</c:v>
                </c:pt>
                <c:pt idx="2">
                  <c:v>43969</c:v>
                </c:pt>
                <c:pt idx="3">
                  <c:v>41965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F8-4F2A-9165-2268CFAB1FB8}"/>
            </c:ext>
          </c:extLst>
        </c:ser>
        <c:ser>
          <c:idx val="15"/>
          <c:order val="15"/>
          <c:tx>
            <c:strRef>
              <c:f>'Other Countries GDP'!$X$1</c:f>
              <c:strCache>
                <c:ptCount val="1"/>
                <c:pt idx="0">
                  <c:v>Quewenia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GDP'!$X$2:$X$6</c15:sqref>
                  </c15:fullRef>
                </c:ext>
              </c:extLst>
              <c:f>'Other Countries GDP'!$X$3:$X$6</c:f>
              <c:numCache>
                <c:formatCode>General</c:formatCode>
                <c:ptCount val="4"/>
                <c:pt idx="0">
                  <c:v>83435</c:v>
                </c:pt>
                <c:pt idx="1">
                  <c:v>86475</c:v>
                </c:pt>
                <c:pt idx="2">
                  <c:v>85420</c:v>
                </c:pt>
                <c:pt idx="3">
                  <c:v>87184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F8-4F2A-9165-2268CFAB1FB8}"/>
            </c:ext>
          </c:extLst>
        </c:ser>
        <c:ser>
          <c:idx val="16"/>
          <c:order val="16"/>
          <c:tx>
            <c:strRef>
              <c:f>'Other Countries GDP'!$Y$1</c:f>
              <c:strCache>
                <c:ptCount val="1"/>
                <c:pt idx="0">
                  <c:v>Sobianitedrucy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GDP'!$Y$2:$Y$6</c15:sqref>
                  </c15:fullRef>
                </c:ext>
              </c:extLst>
              <c:f>'Other Countries GDP'!$Y$3:$Y$6</c:f>
              <c:numCache>
                <c:formatCode>General</c:formatCode>
                <c:ptCount val="4"/>
                <c:pt idx="0">
                  <c:v>32359</c:v>
                </c:pt>
                <c:pt idx="1">
                  <c:v>34640</c:v>
                </c:pt>
                <c:pt idx="2">
                  <c:v>33675</c:v>
                </c:pt>
                <c:pt idx="3">
                  <c:v>31746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F8-4F2A-9165-2268CFAB1FB8}"/>
            </c:ext>
          </c:extLst>
        </c:ser>
        <c:ser>
          <c:idx val="17"/>
          <c:order val="17"/>
          <c:tx>
            <c:strRef>
              <c:f>'Other Countries GDP'!$Z$1</c:f>
              <c:strCache>
                <c:ptCount val="1"/>
                <c:pt idx="0">
                  <c:v>Southern Ristan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GDP'!$Z$2:$Z$6</c15:sqref>
                  </c15:fullRef>
                </c:ext>
              </c:extLst>
              <c:f>'Other Countries GDP'!$Z$3:$Z$6</c:f>
              <c:numCache>
                <c:formatCode>General</c:formatCode>
                <c:ptCount val="4"/>
                <c:pt idx="0">
                  <c:v>44133</c:v>
                </c:pt>
                <c:pt idx="1">
                  <c:v>47567</c:v>
                </c:pt>
                <c:pt idx="2">
                  <c:v>46638</c:v>
                </c:pt>
                <c:pt idx="3">
                  <c:v>45205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F8-4F2A-9165-2268CFAB1FB8}"/>
            </c:ext>
          </c:extLst>
        </c:ser>
        <c:ser>
          <c:idx val="18"/>
          <c:order val="18"/>
          <c:tx>
            <c:strRef>
              <c:f>'Other Countries GDP'!$AA$1</c:f>
              <c:strCache>
                <c:ptCount val="1"/>
                <c:pt idx="0">
                  <c:v>Unicorporated Tiagascar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GDP'!$AA$2:$AA$6</c15:sqref>
                  </c15:fullRef>
                </c:ext>
              </c:extLst>
              <c:f>'Other Countries GDP'!$AA$3:$AA$6</c:f>
              <c:numCache>
                <c:formatCode>General</c:formatCode>
                <c:ptCount val="4"/>
                <c:pt idx="0">
                  <c:v>5400</c:v>
                </c:pt>
                <c:pt idx="1">
                  <c:v>6076</c:v>
                </c:pt>
                <c:pt idx="2">
                  <c:v>6126</c:v>
                </c:pt>
                <c:pt idx="3">
                  <c:v>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F8-4F2A-9165-2268CFAB1FB8}"/>
            </c:ext>
          </c:extLst>
        </c:ser>
        <c:ser>
          <c:idx val="19"/>
          <c:order val="19"/>
          <c:tx>
            <c:strRef>
              <c:f>'Other Countries GDP'!$AB$1</c:f>
              <c:strCache>
                <c:ptCount val="1"/>
                <c:pt idx="0">
                  <c:v>Xikong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GDP'!$AB$2:$AB$6</c15:sqref>
                  </c15:fullRef>
                </c:ext>
              </c:extLst>
              <c:f>'Other Countries GDP'!$AB$3:$AB$6</c:f>
              <c:numCache>
                <c:formatCode>General</c:formatCode>
                <c:ptCount val="4"/>
                <c:pt idx="0">
                  <c:v>53845</c:v>
                </c:pt>
                <c:pt idx="1">
                  <c:v>54644</c:v>
                </c:pt>
                <c:pt idx="2">
                  <c:v>51991</c:v>
                </c:pt>
                <c:pt idx="3">
                  <c:v>52327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F8-4F2A-9165-2268CFAB1FB8}"/>
            </c:ext>
          </c:extLst>
        </c:ser>
        <c:ser>
          <c:idx val="20"/>
          <c:order val="20"/>
          <c:tx>
            <c:strRef>
              <c:f>'Other Countries GDP'!$AC$1</c:f>
              <c:strCache>
                <c:ptCount val="1"/>
                <c:pt idx="0">
                  <c:v>Rarita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GDP'!$AC$2:$AC$6</c15:sqref>
                  </c15:fullRef>
                </c:ext>
              </c:extLst>
              <c:f>'Other Countries GDP'!$AC$3:$AC$6</c:f>
              <c:numCache>
                <c:formatCode>General</c:formatCode>
                <c:ptCount val="4"/>
                <c:pt idx="0">
                  <c:v>23047</c:v>
                </c:pt>
                <c:pt idx="1">
                  <c:v>23820</c:v>
                </c:pt>
                <c:pt idx="2">
                  <c:v>24880</c:v>
                </c:pt>
                <c:pt idx="3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F8-4F2A-9165-2268CFAB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45360"/>
        <c:axId val="560945776"/>
      </c:lineChart>
      <c:catAx>
        <c:axId val="5609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5776"/>
        <c:crosses val="autoZero"/>
        <c:auto val="1"/>
        <c:lblAlgn val="ctr"/>
        <c:lblOffset val="100"/>
        <c:noMultiLvlLbl val="0"/>
      </c:catAx>
      <c:valAx>
        <c:axId val="5609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 Growth Rate</a:t>
            </a:r>
            <a:r>
              <a:rPr lang="en-AU" baseline="0"/>
              <a:t> by Country 2017-2020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Countries GDP'!$I$1</c:f>
              <c:strCache>
                <c:ptCount val="1"/>
                <c:pt idx="0">
                  <c:v>Bernepamar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GDP'!$I$11:$I$14</c:f>
              <c:numCache>
                <c:formatCode>General</c:formatCode>
                <c:ptCount val="4"/>
                <c:pt idx="0">
                  <c:v>0.20684931506849316</c:v>
                </c:pt>
                <c:pt idx="1">
                  <c:v>0.17290957245554295</c:v>
                </c:pt>
                <c:pt idx="2">
                  <c:v>0.18258064516129033</c:v>
                </c:pt>
                <c:pt idx="3">
                  <c:v>1.7730496453900711E-2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B-4FDD-A2FF-3A6BCD784286}"/>
            </c:ext>
          </c:extLst>
        </c:ser>
        <c:ser>
          <c:idx val="1"/>
          <c:order val="1"/>
          <c:tx>
            <c:strRef>
              <c:f>'Other Countries GDP'!$J$1</c:f>
              <c:strCache>
                <c:ptCount val="1"/>
                <c:pt idx="0">
                  <c:v>Byasier Pujan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GDP'!$J$11:$J$14</c:f>
              <c:numCache>
                <c:formatCode>General</c:formatCode>
                <c:ptCount val="4"/>
                <c:pt idx="0">
                  <c:v>5.5369783297867722E-2</c:v>
                </c:pt>
                <c:pt idx="1">
                  <c:v>9.1926590404081965E-2</c:v>
                </c:pt>
                <c:pt idx="2">
                  <c:v>-1.023138378052457E-2</c:v>
                </c:pt>
                <c:pt idx="3">
                  <c:v>-1.5039311618344152E-3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B-4FDD-A2FF-3A6BCD784286}"/>
            </c:ext>
          </c:extLst>
        </c:ser>
        <c:ser>
          <c:idx val="2"/>
          <c:order val="2"/>
          <c:tx>
            <c:strRef>
              <c:f>'Other Countries GDP'!$K$1</c:f>
              <c:strCache>
                <c:ptCount val="1"/>
                <c:pt idx="0">
                  <c:v>Cuandbo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GDP'!$K$11:$K$14</c:f>
              <c:numCache>
                <c:formatCode>General</c:formatCode>
                <c:ptCount val="4"/>
                <c:pt idx="0">
                  <c:v>0.16167606768734891</c:v>
                </c:pt>
                <c:pt idx="1">
                  <c:v>3.4155545073666103E-2</c:v>
                </c:pt>
                <c:pt idx="2">
                  <c:v>-7.4238033912856841E-2</c:v>
                </c:pt>
                <c:pt idx="3">
                  <c:v>-0.14028401680915809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B-4FDD-A2FF-3A6BCD784286}"/>
            </c:ext>
          </c:extLst>
        </c:ser>
        <c:ser>
          <c:idx val="3"/>
          <c:order val="3"/>
          <c:tx>
            <c:strRef>
              <c:f>'Other Countries GDP'!$L$1</c:f>
              <c:strCache>
                <c:ptCount val="1"/>
                <c:pt idx="0">
                  <c:v>Djipines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GDP'!$L$11:$L$14</c:f>
              <c:numCache>
                <c:formatCode>General</c:formatCode>
                <c:ptCount val="4"/>
                <c:pt idx="0">
                  <c:v>-2.2588129148675647E-2</c:v>
                </c:pt>
                <c:pt idx="1">
                  <c:v>7.4803019813404537E-2</c:v>
                </c:pt>
                <c:pt idx="2">
                  <c:v>-1.9231948960186492E-2</c:v>
                </c:pt>
                <c:pt idx="3">
                  <c:v>-4.619233776387803E-2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B-4FDD-A2FF-3A6BCD784286}"/>
            </c:ext>
          </c:extLst>
        </c:ser>
        <c:ser>
          <c:idx val="4"/>
          <c:order val="4"/>
          <c:tx>
            <c:strRef>
              <c:f>'Other Countries GDP'!$M$1</c:f>
              <c:strCache>
                <c:ptCount val="1"/>
                <c:pt idx="0">
                  <c:v>Dosqaly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GDP'!$M$11:$M$14</c:f>
              <c:numCache>
                <c:formatCode>General</c:formatCode>
                <c:ptCount val="4"/>
                <c:pt idx="0">
                  <c:v>4.4505583427739116E-2</c:v>
                </c:pt>
                <c:pt idx="1">
                  <c:v>7.4630719966945563E-2</c:v>
                </c:pt>
                <c:pt idx="2">
                  <c:v>-2.3910222521266882E-2</c:v>
                </c:pt>
                <c:pt idx="3">
                  <c:v>-3.8159482015805414E-2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B-4FDD-A2FF-3A6BCD784286}"/>
            </c:ext>
          </c:extLst>
        </c:ser>
        <c:ser>
          <c:idx val="5"/>
          <c:order val="5"/>
          <c:tx>
            <c:strRef>
              <c:f>'Other Countries GDP'!$N$1</c:f>
              <c:strCache>
                <c:ptCount val="1"/>
                <c:pt idx="0">
                  <c:v>Eastern Sleboube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GDP'!$N$11:$N$14</c:f>
              <c:numCache>
                <c:formatCode>General</c:formatCode>
                <c:ptCount val="4"/>
                <c:pt idx="0">
                  <c:v>0.23146660546247419</c:v>
                </c:pt>
                <c:pt idx="1">
                  <c:v>5.2930761345634146E-2</c:v>
                </c:pt>
                <c:pt idx="2">
                  <c:v>1.8585715550048676E-2</c:v>
                </c:pt>
                <c:pt idx="3">
                  <c:v>-0.11921105222000174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1B-4FDD-A2FF-3A6BCD784286}"/>
            </c:ext>
          </c:extLst>
        </c:ser>
        <c:ser>
          <c:idx val="6"/>
          <c:order val="6"/>
          <c:tx>
            <c:strRef>
              <c:f>'Other Countries GDP'!$O$1</c:f>
              <c:strCache>
                <c:ptCount val="1"/>
                <c:pt idx="0">
                  <c:v>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GDP'!$O$11:$O$14</c:f>
              <c:numCache>
                <c:formatCode>General</c:formatCode>
                <c:ptCount val="4"/>
                <c:pt idx="0">
                  <c:v>5.7817319098457887E-2</c:v>
                </c:pt>
                <c:pt idx="1">
                  <c:v>7.6502119451858169E-2</c:v>
                </c:pt>
                <c:pt idx="2">
                  <c:v>-2.4084336847368642E-2</c:v>
                </c:pt>
                <c:pt idx="3">
                  <c:v>-1.253148883480637E-2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1B-4FDD-A2FF-3A6BCD784286}"/>
            </c:ext>
          </c:extLst>
        </c:ser>
        <c:ser>
          <c:idx val="7"/>
          <c:order val="7"/>
          <c:tx>
            <c:strRef>
              <c:f>'Other Countries GDP'!$P$1</c:f>
              <c:strCache>
                <c:ptCount val="1"/>
                <c:pt idx="0">
                  <c:v>Galamily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GDP'!$P$11:$P$14</c:f>
              <c:numCache>
                <c:formatCode>General</c:formatCode>
                <c:ptCount val="4"/>
                <c:pt idx="0">
                  <c:v>0.11094976874260515</c:v>
                </c:pt>
                <c:pt idx="1">
                  <c:v>0.13486953575059302</c:v>
                </c:pt>
                <c:pt idx="2">
                  <c:v>1.0280254233673165E-2</c:v>
                </c:pt>
                <c:pt idx="3">
                  <c:v>-3.0780273602432021E-2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1B-4FDD-A2FF-3A6BCD784286}"/>
            </c:ext>
          </c:extLst>
        </c:ser>
        <c:ser>
          <c:idx val="8"/>
          <c:order val="8"/>
          <c:tx>
            <c:strRef>
              <c:f>'Other Countries GDP'!$Q$1</c:f>
              <c:strCache>
                <c:ptCount val="1"/>
                <c:pt idx="0">
                  <c:v>Giumle Lizeibon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GDP'!$Q$11:$Q$14</c:f>
              <c:numCache>
                <c:formatCode>General</c:formatCode>
                <c:ptCount val="4"/>
                <c:pt idx="0">
                  <c:v>4.4945059794360358E-2</c:v>
                </c:pt>
                <c:pt idx="1">
                  <c:v>8.7713000696805252E-2</c:v>
                </c:pt>
                <c:pt idx="2">
                  <c:v>-2.6168151728689845E-2</c:v>
                </c:pt>
                <c:pt idx="3">
                  <c:v>-3.0499352137944781E-2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1B-4FDD-A2FF-3A6BCD784286}"/>
            </c:ext>
          </c:extLst>
        </c:ser>
        <c:ser>
          <c:idx val="9"/>
          <c:order val="9"/>
          <c:tx>
            <c:strRef>
              <c:f>'Other Countries GDP'!$R$1</c:f>
              <c:strCache>
                <c:ptCount val="1"/>
                <c:pt idx="0">
                  <c:v>Greri Landmoslands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GDP'!$R$11:$R$14</c:f>
              <c:numCache>
                <c:formatCode>General</c:formatCode>
                <c:ptCount val="4"/>
                <c:pt idx="0">
                  <c:v>7.3057305730573063E-2</c:v>
                </c:pt>
                <c:pt idx="1">
                  <c:v>9.8606645230439438E-2</c:v>
                </c:pt>
                <c:pt idx="2">
                  <c:v>-9.3743372216330851E-3</c:v>
                </c:pt>
                <c:pt idx="3">
                  <c:v>-4.949901515800291E-2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1B-4FDD-A2FF-3A6BCD784286}"/>
            </c:ext>
          </c:extLst>
        </c:ser>
        <c:ser>
          <c:idx val="10"/>
          <c:order val="10"/>
          <c:tx>
            <c:strRef>
              <c:f>'Other Countries GDP'!$S$1</c:f>
              <c:strCache>
                <c:ptCount val="1"/>
                <c:pt idx="0">
                  <c:v>Manlisgamncent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GDP'!$S$11:$S$14</c:f>
              <c:numCache>
                <c:formatCode>General</c:formatCode>
                <c:ptCount val="4"/>
                <c:pt idx="0">
                  <c:v>8.7958532695374805E-2</c:v>
                </c:pt>
                <c:pt idx="1">
                  <c:v>0.1172762588873415</c:v>
                </c:pt>
                <c:pt idx="2">
                  <c:v>5.5107262349931114E-3</c:v>
                </c:pt>
                <c:pt idx="3">
                  <c:v>-7.6923076923076927E-2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1B-4FDD-A2FF-3A6BCD784286}"/>
            </c:ext>
          </c:extLst>
        </c:ser>
        <c:ser>
          <c:idx val="11"/>
          <c:order val="11"/>
          <c:tx>
            <c:strRef>
              <c:f>'Other Countries GDP'!$T$1</c:f>
              <c:strCache>
                <c:ptCount val="1"/>
                <c:pt idx="0">
                  <c:v>Mico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GDP'!$T$11:$T$14</c:f>
              <c:numCache>
                <c:formatCode>General</c:formatCode>
                <c:ptCount val="4"/>
                <c:pt idx="0">
                  <c:v>5.3893528756007968E-2</c:v>
                </c:pt>
                <c:pt idx="1">
                  <c:v>6.9119789137823406E-2</c:v>
                </c:pt>
                <c:pt idx="2">
                  <c:v>-2.9487137898595386E-2</c:v>
                </c:pt>
                <c:pt idx="3">
                  <c:v>2.152550304164717E-2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1B-4FDD-A2FF-3A6BCD784286}"/>
            </c:ext>
          </c:extLst>
        </c:ser>
        <c:ser>
          <c:idx val="12"/>
          <c:order val="12"/>
          <c:tx>
            <c:strRef>
              <c:f>'Other Countries GDP'!$U$1</c:f>
              <c:strCache>
                <c:ptCount val="1"/>
                <c:pt idx="0">
                  <c:v>Nganion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GDP'!$U$11:$U$14</c:f>
              <c:numCache>
                <c:formatCode>General</c:formatCode>
                <c:ptCount val="4"/>
                <c:pt idx="0">
                  <c:v>6.0191466907884815E-2</c:v>
                </c:pt>
                <c:pt idx="1">
                  <c:v>8.0024174339649479E-2</c:v>
                </c:pt>
                <c:pt idx="2">
                  <c:v>-2.6168531928900594E-2</c:v>
                </c:pt>
                <c:pt idx="3">
                  <c:v>-8.4333276998478965E-2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41B-4FDD-A2FF-3A6BCD784286}"/>
            </c:ext>
          </c:extLst>
        </c:ser>
        <c:ser>
          <c:idx val="13"/>
          <c:order val="13"/>
          <c:tx>
            <c:strRef>
              <c:f>'Other Countries GDP'!$V$1</c:f>
              <c:strCache>
                <c:ptCount val="1"/>
                <c:pt idx="0">
                  <c:v>Nkasland Cronestan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GDP'!$V$11:$V$14</c:f>
              <c:numCache>
                <c:formatCode>General</c:formatCode>
                <c:ptCount val="4"/>
                <c:pt idx="0">
                  <c:v>0.11388443017656501</c:v>
                </c:pt>
                <c:pt idx="1">
                  <c:v>0.11564233734418906</c:v>
                </c:pt>
                <c:pt idx="2">
                  <c:v>1.7049857917850686E-2</c:v>
                </c:pt>
                <c:pt idx="3">
                  <c:v>-6.9850139700279406E-4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41B-4FDD-A2FF-3A6BCD784286}"/>
            </c:ext>
          </c:extLst>
        </c:ser>
        <c:ser>
          <c:idx val="14"/>
          <c:order val="14"/>
          <c:tx>
            <c:strRef>
              <c:f>'Other Countries GDP'!$W$1</c:f>
              <c:strCache>
                <c:ptCount val="1"/>
                <c:pt idx="0">
                  <c:v>People's Land of Maneau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GDP'!$W$11:$W$14</c:f>
              <c:numCache>
                <c:formatCode>General</c:formatCode>
                <c:ptCount val="4"/>
                <c:pt idx="0">
                  <c:v>-1.7728910131142136E-2</c:v>
                </c:pt>
                <c:pt idx="1">
                  <c:v>6.6730584851390218E-2</c:v>
                </c:pt>
                <c:pt idx="2">
                  <c:v>-1.2021391335610282E-2</c:v>
                </c:pt>
                <c:pt idx="3">
                  <c:v>-4.5577566012417838E-2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41B-4FDD-A2FF-3A6BCD784286}"/>
            </c:ext>
          </c:extLst>
        </c:ser>
        <c:ser>
          <c:idx val="15"/>
          <c:order val="15"/>
          <c:tx>
            <c:strRef>
              <c:f>'Other Countries GDP'!$X$1</c:f>
              <c:strCache>
                <c:ptCount val="1"/>
                <c:pt idx="0">
                  <c:v>Quewenia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GDP'!$X$11:$X$14</c:f>
              <c:numCache>
                <c:formatCode>General</c:formatCode>
                <c:ptCount val="4"/>
                <c:pt idx="0">
                  <c:v>3.3551397373611045E-3</c:v>
                </c:pt>
                <c:pt idx="1">
                  <c:v>3.6435548630670583E-2</c:v>
                </c:pt>
                <c:pt idx="2">
                  <c:v>-1.2200057820179242E-2</c:v>
                </c:pt>
                <c:pt idx="3">
                  <c:v>2.0650901428236945E-2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41B-4FDD-A2FF-3A6BCD784286}"/>
            </c:ext>
          </c:extLst>
        </c:ser>
        <c:ser>
          <c:idx val="16"/>
          <c:order val="16"/>
          <c:tx>
            <c:strRef>
              <c:f>'Other Countries GDP'!$Y$1</c:f>
              <c:strCache>
                <c:ptCount val="1"/>
                <c:pt idx="0">
                  <c:v>Sobianitedrucy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GDP'!$Y$11:$Y$14</c:f>
              <c:numCache>
                <c:formatCode>General</c:formatCode>
                <c:ptCount val="4"/>
                <c:pt idx="0">
                  <c:v>4.4816118304220075E-2</c:v>
                </c:pt>
                <c:pt idx="1">
                  <c:v>7.049043542754721E-2</c:v>
                </c:pt>
                <c:pt idx="2">
                  <c:v>-2.7857967667436489E-2</c:v>
                </c:pt>
                <c:pt idx="3">
                  <c:v>-5.7282850779510022E-2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41B-4FDD-A2FF-3A6BCD784286}"/>
            </c:ext>
          </c:extLst>
        </c:ser>
        <c:ser>
          <c:idx val="17"/>
          <c:order val="17"/>
          <c:tx>
            <c:strRef>
              <c:f>'Other Countries GDP'!$Z$1</c:f>
              <c:strCache>
                <c:ptCount val="1"/>
                <c:pt idx="0">
                  <c:v>Southern Ristan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GDP'!$Z$11:$Z$14</c:f>
              <c:numCache>
                <c:formatCode>General</c:formatCode>
                <c:ptCount val="4"/>
                <c:pt idx="0">
                  <c:v>5.0135630324085093E-2</c:v>
                </c:pt>
                <c:pt idx="1">
                  <c:v>7.7810255364466493E-2</c:v>
                </c:pt>
                <c:pt idx="2">
                  <c:v>-1.9530346668909116E-2</c:v>
                </c:pt>
                <c:pt idx="3">
                  <c:v>-3.0726017410695142E-2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41B-4FDD-A2FF-3A6BCD784286}"/>
            </c:ext>
          </c:extLst>
        </c:ser>
        <c:ser>
          <c:idx val="18"/>
          <c:order val="18"/>
          <c:tx>
            <c:strRef>
              <c:f>'Other Countries GDP'!$AA$1</c:f>
              <c:strCache>
                <c:ptCount val="1"/>
                <c:pt idx="0">
                  <c:v>Unicorporated Tiagascar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GDP'!$AA$11:$AA$14</c:f>
              <c:numCache>
                <c:formatCode>General</c:formatCode>
                <c:ptCount val="4"/>
                <c:pt idx="0">
                  <c:v>0.08</c:v>
                </c:pt>
                <c:pt idx="1">
                  <c:v>0.12518518518518518</c:v>
                </c:pt>
                <c:pt idx="2">
                  <c:v>8.2290980908492437E-3</c:v>
                </c:pt>
                <c:pt idx="3">
                  <c:v>-6.5295461965393401E-3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41B-4FDD-A2FF-3A6BCD784286}"/>
            </c:ext>
          </c:extLst>
        </c:ser>
        <c:ser>
          <c:idx val="19"/>
          <c:order val="19"/>
          <c:tx>
            <c:strRef>
              <c:f>'Other Countries GDP'!$AB$1</c:f>
              <c:strCache>
                <c:ptCount val="1"/>
                <c:pt idx="0">
                  <c:v>Xikong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GDP'!$AB$11:$AB$14</c:f>
              <c:numCache>
                <c:formatCode>General</c:formatCode>
                <c:ptCount val="4"/>
                <c:pt idx="0">
                  <c:v>3.5142357306265262E-2</c:v>
                </c:pt>
                <c:pt idx="1">
                  <c:v>1.4838889404772959E-2</c:v>
                </c:pt>
                <c:pt idx="2">
                  <c:v>-4.8550618549154524E-2</c:v>
                </c:pt>
                <c:pt idx="3">
                  <c:v>6.4626569983266338E-3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41B-4FDD-A2FF-3A6BCD784286}"/>
            </c:ext>
          </c:extLst>
        </c:ser>
        <c:ser>
          <c:idx val="20"/>
          <c:order val="20"/>
          <c:tx>
            <c:strRef>
              <c:f>'Other Countries GDP'!$AC$1</c:f>
              <c:strCache>
                <c:ptCount val="1"/>
                <c:pt idx="0">
                  <c:v>Rarita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GDP'!$AC$11:$AC$14</c:f>
              <c:numCache>
                <c:formatCode>General</c:formatCode>
                <c:ptCount val="4"/>
                <c:pt idx="0">
                  <c:v>6.4723274507992243E-2</c:v>
                </c:pt>
                <c:pt idx="1">
                  <c:v>3.3540157070334531E-2</c:v>
                </c:pt>
                <c:pt idx="2">
                  <c:v>4.4500419815281279E-2</c:v>
                </c:pt>
                <c:pt idx="3">
                  <c:v>-4.0876205787781353E-2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41B-4FDD-A2FF-3A6BCD78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45360"/>
        <c:axId val="560945776"/>
      </c:lineChart>
      <c:catAx>
        <c:axId val="5609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5776"/>
        <c:crosses val="autoZero"/>
        <c:auto val="1"/>
        <c:lblAlgn val="ctr"/>
        <c:lblOffset val="100"/>
        <c:noMultiLvlLbl val="0"/>
      </c:catAx>
      <c:valAx>
        <c:axId val="5609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Growth Rate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Countries GDP'!$I$10:$AC$10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Sobianitedrucy</c:v>
                </c:pt>
                <c:pt idx="17">
                  <c:v>Southern Ristan</c:v>
                </c:pt>
                <c:pt idx="18">
                  <c:v>Unicorporated Tiagascar</c:v>
                </c:pt>
                <c:pt idx="19">
                  <c:v>Xikong</c:v>
                </c:pt>
                <c:pt idx="20">
                  <c:v>Rarita</c:v>
                </c:pt>
              </c:strCache>
            </c:strRef>
          </c:cat>
          <c:val>
            <c:numRef>
              <c:f>'Other Countries GDP'!$I$15:$AC$15</c:f>
              <c:numCache>
                <c:formatCode>General</c:formatCode>
                <c:ptCount val="21"/>
                <c:pt idx="0">
                  <c:v>0.14501750728480678</c:v>
                </c:pt>
                <c:pt idx="1">
                  <c:v>3.3890264689897677E-2</c:v>
                </c:pt>
                <c:pt idx="2">
                  <c:v>-4.6726094902499772E-3</c:v>
                </c:pt>
                <c:pt idx="3">
                  <c:v>-3.302349014833908E-3</c:v>
                </c:pt>
                <c:pt idx="4">
                  <c:v>1.4266649714403093E-2</c:v>
                </c:pt>
                <c:pt idx="5">
                  <c:v>4.5943007534538824E-2</c:v>
                </c:pt>
                <c:pt idx="6">
                  <c:v>2.442590321703526E-2</c:v>
                </c:pt>
                <c:pt idx="7">
                  <c:v>5.6329821281109832E-2</c:v>
                </c:pt>
                <c:pt idx="8">
                  <c:v>1.8997639156132742E-2</c:v>
                </c:pt>
                <c:pt idx="9">
                  <c:v>2.8197649645344127E-2</c:v>
                </c:pt>
                <c:pt idx="10">
                  <c:v>3.3455610223658117E-2</c:v>
                </c:pt>
                <c:pt idx="11">
                  <c:v>2.8762920759220791E-2</c:v>
                </c:pt>
                <c:pt idx="12">
                  <c:v>7.4284580800386864E-3</c:v>
                </c:pt>
                <c:pt idx="13">
                  <c:v>6.1469531010400494E-2</c:v>
                </c:pt>
                <c:pt idx="14">
                  <c:v>-2.1493206569450102E-3</c:v>
                </c:pt>
                <c:pt idx="15">
                  <c:v>1.2060382994022347E-2</c:v>
                </c:pt>
                <c:pt idx="16">
                  <c:v>7.5414338212051943E-3</c:v>
                </c:pt>
                <c:pt idx="17">
                  <c:v>1.9422380402236834E-2</c:v>
                </c:pt>
                <c:pt idx="18">
                  <c:v>5.1721184269873773E-2</c:v>
                </c:pt>
                <c:pt idx="19">
                  <c:v>1.9733212900525827E-3</c:v>
                </c:pt>
                <c:pt idx="20">
                  <c:v>2.5471911401456677E-2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A-4148-9DD4-09170008D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80096"/>
        <c:axId val="566184672"/>
      </c:barChart>
      <c:catAx>
        <c:axId val="5661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84672"/>
        <c:crosses val="autoZero"/>
        <c:auto val="1"/>
        <c:lblAlgn val="ctr"/>
        <c:lblOffset val="100"/>
        <c:noMultiLvlLbl val="0"/>
      </c:catAx>
      <c:valAx>
        <c:axId val="5661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</a:t>
            </a:r>
            <a:r>
              <a:rPr lang="en-AU" baseline="0"/>
              <a:t> Capital Total Revenue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'Total Revenue'!$B$26</c:f>
              <c:strCache>
                <c:ptCount val="1"/>
                <c:pt idx="0">
                  <c:v>Bernepamar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Revenue'!$B$27:$B$31</c:f>
              <c:numCache>
                <c:formatCode>General</c:formatCode>
                <c:ptCount val="5"/>
                <c:pt idx="0">
                  <c:v>93.87</c:v>
                </c:pt>
                <c:pt idx="1">
                  <c:v>137.35000000000002</c:v>
                </c:pt>
                <c:pt idx="2">
                  <c:v>147.94</c:v>
                </c:pt>
                <c:pt idx="3">
                  <c:v>193.31</c:v>
                </c:pt>
                <c:pt idx="4">
                  <c:v>155.73000000000002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6-4CD2-9B50-C575B0856D1B}"/>
            </c:ext>
          </c:extLst>
        </c:ser>
        <c:ser>
          <c:idx val="2"/>
          <c:order val="1"/>
          <c:tx>
            <c:strRef>
              <c:f>'Total Revenue'!$C$26</c:f>
              <c:strCache>
                <c:ptCount val="1"/>
                <c:pt idx="0">
                  <c:v>Byasier Pujan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Revenue'!$C$27:$C$31</c:f>
              <c:numCache>
                <c:formatCode>General</c:formatCode>
                <c:ptCount val="5"/>
                <c:pt idx="0">
                  <c:v>295.5</c:v>
                </c:pt>
                <c:pt idx="1">
                  <c:v>295.43</c:v>
                </c:pt>
                <c:pt idx="2">
                  <c:v>316.52</c:v>
                </c:pt>
                <c:pt idx="3">
                  <c:v>337.11</c:v>
                </c:pt>
                <c:pt idx="4">
                  <c:v>302.27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6-4CD2-9B50-C575B0856D1B}"/>
            </c:ext>
          </c:extLst>
        </c:ser>
        <c:ser>
          <c:idx val="3"/>
          <c:order val="2"/>
          <c:tx>
            <c:strRef>
              <c:f>'Total Revenue'!$D$26</c:f>
              <c:strCache>
                <c:ptCount val="1"/>
                <c:pt idx="0">
                  <c:v>Cuandbo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Revenue'!$D$27:$D$31</c:f>
              <c:numCache>
                <c:formatCode>General</c:formatCode>
                <c:ptCount val="5"/>
                <c:pt idx="0">
                  <c:v>263.39</c:v>
                </c:pt>
                <c:pt idx="1">
                  <c:v>315.69</c:v>
                </c:pt>
                <c:pt idx="2">
                  <c:v>327.33</c:v>
                </c:pt>
                <c:pt idx="3">
                  <c:v>317.2</c:v>
                </c:pt>
                <c:pt idx="4">
                  <c:v>315.09000000000003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6-4CD2-9B50-C575B0856D1B}"/>
            </c:ext>
          </c:extLst>
        </c:ser>
        <c:ser>
          <c:idx val="4"/>
          <c:order val="3"/>
          <c:tx>
            <c:strRef>
              <c:f>'Total Revenue'!$E$26</c:f>
              <c:strCache>
                <c:ptCount val="1"/>
                <c:pt idx="0">
                  <c:v>Djipines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Revenue'!$E$27:$E$31</c:f>
              <c:numCache>
                <c:formatCode>General</c:formatCode>
                <c:ptCount val="5"/>
                <c:pt idx="0">
                  <c:v>237.79999999999998</c:v>
                </c:pt>
                <c:pt idx="1">
                  <c:v>261.60000000000002</c:v>
                </c:pt>
                <c:pt idx="2">
                  <c:v>317.51</c:v>
                </c:pt>
                <c:pt idx="3">
                  <c:v>449.32000000000005</c:v>
                </c:pt>
                <c:pt idx="4">
                  <c:v>426.70000000000005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E6-4CD2-9B50-C575B0856D1B}"/>
            </c:ext>
          </c:extLst>
        </c:ser>
        <c:ser>
          <c:idx val="0"/>
          <c:order val="4"/>
          <c:tx>
            <c:strRef>
              <c:f>'Total Revenue'!$F$26</c:f>
              <c:strCache>
                <c:ptCount val="1"/>
                <c:pt idx="0">
                  <c:v>Dosqaly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Revenue'!$F$27:$F$31</c:f>
              <c:numCache>
                <c:formatCode>General</c:formatCode>
                <c:ptCount val="5"/>
                <c:pt idx="0">
                  <c:v>283.35000000000002</c:v>
                </c:pt>
                <c:pt idx="1">
                  <c:v>263.55</c:v>
                </c:pt>
                <c:pt idx="2">
                  <c:v>293.11</c:v>
                </c:pt>
                <c:pt idx="3">
                  <c:v>343.19</c:v>
                </c:pt>
                <c:pt idx="4">
                  <c:v>291.31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E6-4CD2-9B50-C575B0856D1B}"/>
            </c:ext>
          </c:extLst>
        </c:ser>
        <c:ser>
          <c:idx val="5"/>
          <c:order val="5"/>
          <c:tx>
            <c:strRef>
              <c:f>'Total Revenue'!$G$26</c:f>
              <c:strCache>
                <c:ptCount val="1"/>
                <c:pt idx="0">
                  <c:v>Eastern Sleboube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Revenue'!$G$27:$G$31</c:f>
              <c:numCache>
                <c:formatCode>General</c:formatCode>
                <c:ptCount val="5"/>
                <c:pt idx="0">
                  <c:v>112.08</c:v>
                </c:pt>
                <c:pt idx="1">
                  <c:v>103.38</c:v>
                </c:pt>
                <c:pt idx="2">
                  <c:v>95.4</c:v>
                </c:pt>
                <c:pt idx="3">
                  <c:v>102.87</c:v>
                </c:pt>
                <c:pt idx="4">
                  <c:v>135.69999999999999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E6-4CD2-9B50-C575B0856D1B}"/>
            </c:ext>
          </c:extLst>
        </c:ser>
        <c:ser>
          <c:idx val="6"/>
          <c:order val="6"/>
          <c:tx>
            <c:strRef>
              <c:f>'Total Revenue'!$H$26</c:f>
              <c:strCache>
                <c:ptCount val="1"/>
                <c:pt idx="0">
                  <c:v>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Revenue'!$H$27:$H$31</c:f>
              <c:numCache>
                <c:formatCode>General</c:formatCode>
                <c:ptCount val="5"/>
                <c:pt idx="0">
                  <c:v>240.60999999999999</c:v>
                </c:pt>
                <c:pt idx="1">
                  <c:v>237.68</c:v>
                </c:pt>
                <c:pt idx="2">
                  <c:v>253.89</c:v>
                </c:pt>
                <c:pt idx="3">
                  <c:v>265.39</c:v>
                </c:pt>
                <c:pt idx="4">
                  <c:v>254.48000000000002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E6-4CD2-9B50-C575B0856D1B}"/>
            </c:ext>
          </c:extLst>
        </c:ser>
        <c:ser>
          <c:idx val="7"/>
          <c:order val="7"/>
          <c:tx>
            <c:strRef>
              <c:f>'Total Revenue'!$I$26</c:f>
              <c:strCache>
                <c:ptCount val="1"/>
                <c:pt idx="0">
                  <c:v>Galamily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Revenue'!$I$27:$I$31</c:f>
              <c:numCache>
                <c:formatCode>General</c:formatCode>
                <c:ptCount val="5"/>
                <c:pt idx="0">
                  <c:v>200.87</c:v>
                </c:pt>
                <c:pt idx="1">
                  <c:v>247.92000000000002</c:v>
                </c:pt>
                <c:pt idx="2">
                  <c:v>204.66000000000003</c:v>
                </c:pt>
                <c:pt idx="3">
                  <c:v>272.23</c:v>
                </c:pt>
                <c:pt idx="4">
                  <c:v>225.67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E6-4CD2-9B50-C575B0856D1B}"/>
            </c:ext>
          </c:extLst>
        </c:ser>
        <c:ser>
          <c:idx val="8"/>
          <c:order val="8"/>
          <c:tx>
            <c:strRef>
              <c:f>'Total Revenue'!$J$26</c:f>
              <c:strCache>
                <c:ptCount val="1"/>
                <c:pt idx="0">
                  <c:v>Giumle Lizeibon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Revenue'!$J$27:$J$31</c:f>
              <c:numCache>
                <c:formatCode>General</c:formatCode>
                <c:ptCount val="5"/>
                <c:pt idx="0">
                  <c:v>211.59</c:v>
                </c:pt>
                <c:pt idx="1">
                  <c:v>291.84999999999997</c:v>
                </c:pt>
                <c:pt idx="2">
                  <c:v>265.74</c:v>
                </c:pt>
                <c:pt idx="3">
                  <c:v>299.26</c:v>
                </c:pt>
                <c:pt idx="4">
                  <c:v>253.39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E6-4CD2-9B50-C575B0856D1B}"/>
            </c:ext>
          </c:extLst>
        </c:ser>
        <c:ser>
          <c:idx val="9"/>
          <c:order val="9"/>
          <c:tx>
            <c:strRef>
              <c:f>'Total Revenue'!$K$26</c:f>
              <c:strCache>
                <c:ptCount val="1"/>
                <c:pt idx="0">
                  <c:v>Greri Landmoslands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Revenue'!$K$27:$K$31</c:f>
              <c:numCache>
                <c:formatCode>General</c:formatCode>
                <c:ptCount val="5"/>
                <c:pt idx="0">
                  <c:v>239.99</c:v>
                </c:pt>
                <c:pt idx="1">
                  <c:v>253.08</c:v>
                </c:pt>
                <c:pt idx="2">
                  <c:v>306.57</c:v>
                </c:pt>
                <c:pt idx="3">
                  <c:v>360.76</c:v>
                </c:pt>
                <c:pt idx="4">
                  <c:v>332.71000000000004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E6-4CD2-9B50-C575B0856D1B}"/>
            </c:ext>
          </c:extLst>
        </c:ser>
        <c:ser>
          <c:idx val="10"/>
          <c:order val="10"/>
          <c:tx>
            <c:strRef>
              <c:f>'Total Revenue'!$L$26</c:f>
              <c:strCache>
                <c:ptCount val="1"/>
                <c:pt idx="0">
                  <c:v>Manlisgamncent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Revenue'!$L$27:$L$31</c:f>
              <c:numCache>
                <c:formatCode>General</c:formatCode>
                <c:ptCount val="5"/>
                <c:pt idx="0">
                  <c:v>252.32</c:v>
                </c:pt>
                <c:pt idx="1">
                  <c:v>299.43</c:v>
                </c:pt>
                <c:pt idx="2">
                  <c:v>287.59000000000003</c:v>
                </c:pt>
                <c:pt idx="3">
                  <c:v>339.37</c:v>
                </c:pt>
                <c:pt idx="4">
                  <c:v>335.38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E6-4CD2-9B50-C575B0856D1B}"/>
            </c:ext>
          </c:extLst>
        </c:ser>
        <c:ser>
          <c:idx val="11"/>
          <c:order val="11"/>
          <c:tx>
            <c:strRef>
              <c:f>'Total Revenue'!$M$26</c:f>
              <c:strCache>
                <c:ptCount val="1"/>
                <c:pt idx="0">
                  <c:v>Mico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Revenue'!$M$27:$M$31</c:f>
              <c:numCache>
                <c:formatCode>General</c:formatCode>
                <c:ptCount val="5"/>
                <c:pt idx="0">
                  <c:v>420.77</c:v>
                </c:pt>
                <c:pt idx="1">
                  <c:v>400.3</c:v>
                </c:pt>
                <c:pt idx="2">
                  <c:v>470.90999999999997</c:v>
                </c:pt>
                <c:pt idx="3">
                  <c:v>475.72</c:v>
                </c:pt>
                <c:pt idx="4">
                  <c:v>433.65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E6-4CD2-9B50-C575B0856D1B}"/>
            </c:ext>
          </c:extLst>
        </c:ser>
        <c:ser>
          <c:idx val="12"/>
          <c:order val="12"/>
          <c:tx>
            <c:strRef>
              <c:f>'Total Revenue'!$N$26</c:f>
              <c:strCache>
                <c:ptCount val="1"/>
                <c:pt idx="0">
                  <c:v>Nganion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Revenue'!$N$27:$N$31</c:f>
              <c:numCache>
                <c:formatCode>General</c:formatCode>
                <c:ptCount val="5"/>
                <c:pt idx="0">
                  <c:v>389.95</c:v>
                </c:pt>
                <c:pt idx="1">
                  <c:v>407.23</c:v>
                </c:pt>
                <c:pt idx="2">
                  <c:v>431.7</c:v>
                </c:pt>
                <c:pt idx="3">
                  <c:v>521.65000000000009</c:v>
                </c:pt>
                <c:pt idx="4">
                  <c:v>441.52000000000004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E6-4CD2-9B50-C575B0856D1B}"/>
            </c:ext>
          </c:extLst>
        </c:ser>
        <c:ser>
          <c:idx val="13"/>
          <c:order val="13"/>
          <c:tx>
            <c:strRef>
              <c:f>'Total Revenue'!$O$26</c:f>
              <c:strCache>
                <c:ptCount val="1"/>
                <c:pt idx="0">
                  <c:v>Nkasland Cronestan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Revenue'!$O$27:$O$31</c:f>
              <c:numCache>
                <c:formatCode>General</c:formatCode>
                <c:ptCount val="5"/>
                <c:pt idx="0">
                  <c:v>136.17000000000002</c:v>
                </c:pt>
                <c:pt idx="1">
                  <c:v>174.44</c:v>
                </c:pt>
                <c:pt idx="2">
                  <c:v>207.87</c:v>
                </c:pt>
                <c:pt idx="3">
                  <c:v>252.99</c:v>
                </c:pt>
                <c:pt idx="4">
                  <c:v>216.25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E6-4CD2-9B50-C575B0856D1B}"/>
            </c:ext>
          </c:extLst>
        </c:ser>
        <c:ser>
          <c:idx val="14"/>
          <c:order val="14"/>
          <c:tx>
            <c:strRef>
              <c:f>'Total Revenue'!$P$26</c:f>
              <c:strCache>
                <c:ptCount val="1"/>
                <c:pt idx="0">
                  <c:v>People's Land of Maneau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Revenue'!$P$27:$P$31</c:f>
              <c:numCache>
                <c:formatCode>General</c:formatCode>
                <c:ptCount val="5"/>
                <c:pt idx="0">
                  <c:v>469.29</c:v>
                </c:pt>
                <c:pt idx="1">
                  <c:v>457.14</c:v>
                </c:pt>
                <c:pt idx="2">
                  <c:v>447.46000000000004</c:v>
                </c:pt>
                <c:pt idx="3">
                  <c:v>475.63</c:v>
                </c:pt>
                <c:pt idx="4">
                  <c:v>385.77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E6-4CD2-9B50-C575B0856D1B}"/>
            </c:ext>
          </c:extLst>
        </c:ser>
        <c:ser>
          <c:idx val="15"/>
          <c:order val="15"/>
          <c:tx>
            <c:strRef>
              <c:f>'Total Revenue'!$Q$26</c:f>
              <c:strCache>
                <c:ptCount val="1"/>
                <c:pt idx="0">
                  <c:v>Quewenia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Revenue'!$Q$27:$Q$31</c:f>
              <c:numCache>
                <c:formatCode>General</c:formatCode>
                <c:ptCount val="5"/>
                <c:pt idx="0">
                  <c:v>335.55</c:v>
                </c:pt>
                <c:pt idx="1">
                  <c:v>345.92</c:v>
                </c:pt>
                <c:pt idx="2">
                  <c:v>309.60000000000002</c:v>
                </c:pt>
                <c:pt idx="3">
                  <c:v>311.59000000000003</c:v>
                </c:pt>
                <c:pt idx="4">
                  <c:v>269.14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E6-4CD2-9B50-C575B0856D1B}"/>
            </c:ext>
          </c:extLst>
        </c:ser>
        <c:ser>
          <c:idx val="16"/>
          <c:order val="16"/>
          <c:tx>
            <c:strRef>
              <c:f>'Total Revenue'!$R$26</c:f>
              <c:strCache>
                <c:ptCount val="1"/>
                <c:pt idx="0">
                  <c:v>Rarita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Revenue'!$R$27:$R$31</c:f>
              <c:numCache>
                <c:formatCode>General</c:formatCode>
                <c:ptCount val="5"/>
                <c:pt idx="0">
                  <c:v>146.24</c:v>
                </c:pt>
                <c:pt idx="1">
                  <c:v>155.81</c:v>
                </c:pt>
                <c:pt idx="2">
                  <c:v>163.81</c:v>
                </c:pt>
                <c:pt idx="3">
                  <c:v>183.93</c:v>
                </c:pt>
                <c:pt idx="4">
                  <c:v>163.13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E6-4CD2-9B50-C575B0856D1B}"/>
            </c:ext>
          </c:extLst>
        </c:ser>
        <c:ser>
          <c:idx val="17"/>
          <c:order val="17"/>
          <c:tx>
            <c:strRef>
              <c:f>'Total Revenue'!$S$26</c:f>
              <c:strCache>
                <c:ptCount val="1"/>
                <c:pt idx="0">
                  <c:v>Sobianitedrucy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Revenue'!$S$27:$S$31</c:f>
              <c:numCache>
                <c:formatCode>General</c:formatCode>
                <c:ptCount val="5"/>
                <c:pt idx="0">
                  <c:v>368.13</c:v>
                </c:pt>
                <c:pt idx="1">
                  <c:v>441.34000000000003</c:v>
                </c:pt>
                <c:pt idx="2">
                  <c:v>428.06</c:v>
                </c:pt>
                <c:pt idx="3">
                  <c:v>506.65999999999997</c:v>
                </c:pt>
                <c:pt idx="4">
                  <c:v>438.70000000000005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FE6-4CD2-9B50-C575B0856D1B}"/>
            </c:ext>
          </c:extLst>
        </c:ser>
        <c:ser>
          <c:idx val="18"/>
          <c:order val="18"/>
          <c:tx>
            <c:strRef>
              <c:f>'Total Revenue'!$T$26</c:f>
              <c:strCache>
                <c:ptCount val="1"/>
                <c:pt idx="0">
                  <c:v>Southern Ristan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Revenue'!$T$27:$T$31</c:f>
              <c:numCache>
                <c:formatCode>General</c:formatCode>
                <c:ptCount val="5"/>
                <c:pt idx="0">
                  <c:v>405.85</c:v>
                </c:pt>
                <c:pt idx="1">
                  <c:v>439.49</c:v>
                </c:pt>
                <c:pt idx="2">
                  <c:v>486.83000000000004</c:v>
                </c:pt>
                <c:pt idx="3">
                  <c:v>489.37</c:v>
                </c:pt>
                <c:pt idx="4">
                  <c:v>444.16999999999996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FE6-4CD2-9B50-C575B0856D1B}"/>
            </c:ext>
          </c:extLst>
        </c:ser>
        <c:ser>
          <c:idx val="19"/>
          <c:order val="19"/>
          <c:tx>
            <c:strRef>
              <c:f>'Total Revenue'!$U$26</c:f>
              <c:strCache>
                <c:ptCount val="1"/>
                <c:pt idx="0">
                  <c:v>Unicorporated Tiagascar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Revenue'!$U$27:$U$31</c:f>
              <c:numCache>
                <c:formatCode>General</c:formatCode>
                <c:ptCount val="5"/>
                <c:pt idx="0">
                  <c:v>160.41000000000003</c:v>
                </c:pt>
                <c:pt idx="1">
                  <c:v>166.41000000000003</c:v>
                </c:pt>
                <c:pt idx="2">
                  <c:v>178.01</c:v>
                </c:pt>
                <c:pt idx="3">
                  <c:v>238.75</c:v>
                </c:pt>
                <c:pt idx="4">
                  <c:v>164.82999999999998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FE6-4CD2-9B50-C575B0856D1B}"/>
            </c:ext>
          </c:extLst>
        </c:ser>
        <c:ser>
          <c:idx val="20"/>
          <c:order val="20"/>
          <c:tx>
            <c:strRef>
              <c:f>'Total Revenue'!$V$26</c:f>
              <c:strCache>
                <c:ptCount val="1"/>
                <c:pt idx="0">
                  <c:v>Xikong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Revenue'!$V$27:$V$31</c:f>
              <c:numCache>
                <c:formatCode>General</c:formatCode>
                <c:ptCount val="5"/>
                <c:pt idx="0">
                  <c:v>143.56</c:v>
                </c:pt>
                <c:pt idx="1">
                  <c:v>169.58</c:v>
                </c:pt>
                <c:pt idx="2">
                  <c:v>186.66</c:v>
                </c:pt>
                <c:pt idx="3">
                  <c:v>223.67</c:v>
                </c:pt>
                <c:pt idx="4">
                  <c:v>200.35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FE6-4CD2-9B50-C575B085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88032"/>
        <c:axId val="485286304"/>
      </c:lineChart>
      <c:catAx>
        <c:axId val="4852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6304"/>
        <c:crosses val="autoZero"/>
        <c:auto val="1"/>
        <c:lblAlgn val="ctr"/>
        <c:lblOffset val="100"/>
        <c:noMultiLvlLbl val="0"/>
      </c:catAx>
      <c:valAx>
        <c:axId val="4852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 Capita</a:t>
            </a:r>
            <a:r>
              <a:rPr lang="en-US" baseline="0"/>
              <a:t> Total </a:t>
            </a:r>
            <a:r>
              <a:rPr lang="en-US"/>
              <a:t>Revenue Growth Rate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Revenue'!$A$79</c:f>
              <c:strCache>
                <c:ptCount val="1"/>
                <c:pt idx="0">
                  <c:v>Average Growth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Revenue'!$B$74:$V$74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'Total Revenue'!$B$79:$V$79</c:f>
              <c:numCache>
                <c:formatCode>General</c:formatCode>
                <c:ptCount val="21"/>
                <c:pt idx="0">
                  <c:v>0.16314292060521857</c:v>
                </c:pt>
                <c:pt idx="1">
                  <c:v>8.2131772188397713E-3</c:v>
                </c:pt>
                <c:pt idx="2">
                  <c:v>4.945929093868922E-2</c:v>
                </c:pt>
                <c:pt idx="3">
                  <c:v>0.16965028421793846</c:v>
                </c:pt>
                <c:pt idx="4">
                  <c:v>1.5492522313784104E-2</c:v>
                </c:pt>
                <c:pt idx="5">
                  <c:v>6.0657119350607705E-2</c:v>
                </c:pt>
                <c:pt idx="6">
                  <c:v>1.5052363929348141E-2</c:v>
                </c:pt>
                <c:pt idx="7">
                  <c:v>5.4716202311038666E-2</c:v>
                </c:pt>
                <c:pt idx="8">
                  <c:v>6.567874310833885E-2</c:v>
                </c:pt>
                <c:pt idx="9">
                  <c:v>9.1227437521158902E-2</c:v>
                </c:pt>
                <c:pt idx="10">
                  <c:v>7.8864116336039181E-2</c:v>
                </c:pt>
                <c:pt idx="11">
                  <c:v>1.23809231819926E-2</c:v>
                </c:pt>
                <c:pt idx="12">
                  <c:v>3.9788953474218278E-2</c:v>
                </c:pt>
                <c:pt idx="13">
                  <c:v>0.13613079604726971</c:v>
                </c:pt>
                <c:pt idx="14">
                  <c:v>-4.3259581897353919E-2</c:v>
                </c:pt>
                <c:pt idx="15">
                  <c:v>-5.0974990558303096E-2</c:v>
                </c:pt>
                <c:pt idx="16">
                  <c:v>3.1630920598168653E-2</c:v>
                </c:pt>
                <c:pt idx="17">
                  <c:v>5.4566389865857184E-2</c:v>
                </c:pt>
                <c:pt idx="18">
                  <c:v>2.5864325917451702E-2</c:v>
                </c:pt>
                <c:pt idx="19">
                  <c:v>3.4678930326905985E-2</c:v>
                </c:pt>
                <c:pt idx="20">
                  <c:v>9.3995470037078171E-2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7-4B76-A9C9-82EF07C0C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81040"/>
        <c:axId val="471469808"/>
      </c:barChart>
      <c:catAx>
        <c:axId val="4714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9808"/>
        <c:crosses val="autoZero"/>
        <c:auto val="1"/>
        <c:lblAlgn val="ctr"/>
        <c:lblOffset val="100"/>
        <c:noMultiLvlLbl val="0"/>
      </c:catAx>
      <c:valAx>
        <c:axId val="4714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League Attendance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Attendance!$A$2:$A$22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Attendance!$B$2:$B$22</c:f>
              <c:numCache>
                <c:formatCode>General</c:formatCode>
                <c:ptCount val="21"/>
                <c:pt idx="0">
                  <c:v>65800</c:v>
                </c:pt>
                <c:pt idx="1">
                  <c:v>54269</c:v>
                </c:pt>
                <c:pt idx="2">
                  <c:v>39282</c:v>
                </c:pt>
                <c:pt idx="3">
                  <c:v>50091</c:v>
                </c:pt>
                <c:pt idx="4">
                  <c:v>47517</c:v>
                </c:pt>
                <c:pt idx="5">
                  <c:v>47700</c:v>
                </c:pt>
                <c:pt idx="6">
                  <c:v>75000</c:v>
                </c:pt>
                <c:pt idx="7">
                  <c:v>47299</c:v>
                </c:pt>
                <c:pt idx="8">
                  <c:v>28276</c:v>
                </c:pt>
                <c:pt idx="9">
                  <c:v>52871</c:v>
                </c:pt>
                <c:pt idx="10">
                  <c:v>81154</c:v>
                </c:pt>
                <c:pt idx="11">
                  <c:v>40564</c:v>
                </c:pt>
                <c:pt idx="12">
                  <c:v>72400</c:v>
                </c:pt>
                <c:pt idx="13">
                  <c:v>61146</c:v>
                </c:pt>
                <c:pt idx="14">
                  <c:v>73956</c:v>
                </c:pt>
                <c:pt idx="15">
                  <c:v>60282</c:v>
                </c:pt>
                <c:pt idx="16">
                  <c:v>28067</c:v>
                </c:pt>
                <c:pt idx="17">
                  <c:v>39777</c:v>
                </c:pt>
                <c:pt idx="18">
                  <c:v>66984</c:v>
                </c:pt>
                <c:pt idx="19">
                  <c:v>61211</c:v>
                </c:pt>
                <c:pt idx="20">
                  <c:v>57098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0-450C-8952-E6209857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23104"/>
        <c:axId val="561328288"/>
      </c:barChart>
      <c:catAx>
        <c:axId val="5613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8288"/>
        <c:crosses val="autoZero"/>
        <c:auto val="1"/>
        <c:lblAlgn val="ctr"/>
        <c:lblOffset val="100"/>
        <c:noMultiLvlLbl val="0"/>
      </c:catAx>
      <c:valAx>
        <c:axId val="561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Social</a:t>
            </a:r>
            <a:r>
              <a:rPr lang="en-AU" baseline="0"/>
              <a:t> Media Following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Media'!$G$2:$G$22</c:f>
              <c:numCache>
                <c:formatCode>General</c:formatCode>
                <c:ptCount val="21"/>
                <c:pt idx="0">
                  <c:v>37.4</c:v>
                </c:pt>
                <c:pt idx="1">
                  <c:v>75.900000000000006</c:v>
                </c:pt>
                <c:pt idx="2">
                  <c:v>8.8000000000000025</c:v>
                </c:pt>
                <c:pt idx="3">
                  <c:v>2</c:v>
                </c:pt>
                <c:pt idx="4">
                  <c:v>89.600000000000009</c:v>
                </c:pt>
                <c:pt idx="5">
                  <c:v>3.1</c:v>
                </c:pt>
                <c:pt idx="6">
                  <c:v>87.100000000000009</c:v>
                </c:pt>
                <c:pt idx="7">
                  <c:v>7.8999999999999986</c:v>
                </c:pt>
                <c:pt idx="8">
                  <c:v>9.3999999999999986</c:v>
                </c:pt>
                <c:pt idx="9">
                  <c:v>91.7</c:v>
                </c:pt>
                <c:pt idx="10">
                  <c:v>33</c:v>
                </c:pt>
                <c:pt idx="11">
                  <c:v>93.2</c:v>
                </c:pt>
                <c:pt idx="12">
                  <c:v>247.99999999999997</c:v>
                </c:pt>
                <c:pt idx="13">
                  <c:v>37.6</c:v>
                </c:pt>
                <c:pt idx="14">
                  <c:v>140.79999999999998</c:v>
                </c:pt>
                <c:pt idx="15">
                  <c:v>76.400000000000006</c:v>
                </c:pt>
                <c:pt idx="16">
                  <c:v>35.9</c:v>
                </c:pt>
                <c:pt idx="17">
                  <c:v>102.89999999999999</c:v>
                </c:pt>
                <c:pt idx="18">
                  <c:v>251.5</c:v>
                </c:pt>
                <c:pt idx="19">
                  <c:v>4.6999999999999993</c:v>
                </c:pt>
                <c:pt idx="20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2-422D-83FE-8C6DDE08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81984"/>
        <c:axId val="611769888"/>
      </c:barChart>
      <c:catAx>
        <c:axId val="611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888"/>
        <c:crosses val="autoZero"/>
        <c:auto val="1"/>
        <c:lblAlgn val="ctr"/>
        <c:lblOffset val="100"/>
        <c:noMultiLvlLbl val="0"/>
      </c:catAx>
      <c:valAx>
        <c:axId val="611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Facebook Following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Media'!$B$2:$B$22</c:f>
              <c:numCache>
                <c:formatCode>General</c:formatCode>
                <c:ptCount val="21"/>
                <c:pt idx="0">
                  <c:v>27.4</c:v>
                </c:pt>
                <c:pt idx="1">
                  <c:v>39.9</c:v>
                </c:pt>
                <c:pt idx="2">
                  <c:v>3.6</c:v>
                </c:pt>
                <c:pt idx="3">
                  <c:v>0.8</c:v>
                </c:pt>
                <c:pt idx="4">
                  <c:v>42</c:v>
                </c:pt>
                <c:pt idx="5">
                  <c:v>1</c:v>
                </c:pt>
                <c:pt idx="6">
                  <c:v>51.4</c:v>
                </c:pt>
                <c:pt idx="7">
                  <c:v>4.0999999999999996</c:v>
                </c:pt>
                <c:pt idx="8">
                  <c:v>4.5999999999999996</c:v>
                </c:pt>
                <c:pt idx="9">
                  <c:v>37.1</c:v>
                </c:pt>
                <c:pt idx="10">
                  <c:v>15.1</c:v>
                </c:pt>
                <c:pt idx="11">
                  <c:v>48.6</c:v>
                </c:pt>
                <c:pt idx="12">
                  <c:v>103.2</c:v>
                </c:pt>
                <c:pt idx="13">
                  <c:v>19.600000000000001</c:v>
                </c:pt>
                <c:pt idx="14">
                  <c:v>73.400000000000006</c:v>
                </c:pt>
                <c:pt idx="15">
                  <c:v>37.9</c:v>
                </c:pt>
                <c:pt idx="16">
                  <c:v>17</c:v>
                </c:pt>
                <c:pt idx="17">
                  <c:v>43.5</c:v>
                </c:pt>
                <c:pt idx="18">
                  <c:v>110.9</c:v>
                </c:pt>
                <c:pt idx="19">
                  <c:v>2.9</c:v>
                </c:pt>
                <c:pt idx="20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7-4F5B-AB52-C1E868B0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81984"/>
        <c:axId val="611769888"/>
      </c:barChart>
      <c:catAx>
        <c:axId val="611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888"/>
        <c:crosses val="autoZero"/>
        <c:auto val="1"/>
        <c:lblAlgn val="ctr"/>
        <c:lblOffset val="100"/>
        <c:noMultiLvlLbl val="0"/>
      </c:catAx>
      <c:valAx>
        <c:axId val="611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GNI</a:t>
            </a:r>
            <a:r>
              <a:rPr lang="en-AU" baseline="0"/>
              <a:t> Per Capita of Regions of Rarita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'GDP and GNI'!$B$2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and GNI'!$A$2:$A$12</c:f>
              <c:strCache>
                <c:ptCount val="11"/>
                <c:pt idx="0">
                  <c:v>Year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'GDP and GNI'!$H$3:$H$12</c:f>
              <c:numCache>
                <c:formatCode>General</c:formatCode>
                <c:ptCount val="10"/>
                <c:pt idx="0">
                  <c:v>37890</c:v>
                </c:pt>
                <c:pt idx="1">
                  <c:v>38347</c:v>
                </c:pt>
                <c:pt idx="2">
                  <c:v>38662</c:v>
                </c:pt>
                <c:pt idx="3">
                  <c:v>39588</c:v>
                </c:pt>
                <c:pt idx="4">
                  <c:v>44427</c:v>
                </c:pt>
                <c:pt idx="5">
                  <c:v>44416</c:v>
                </c:pt>
                <c:pt idx="6">
                  <c:v>46270</c:v>
                </c:pt>
                <c:pt idx="7">
                  <c:v>47989</c:v>
                </c:pt>
                <c:pt idx="8">
                  <c:v>49322</c:v>
                </c:pt>
                <c:pt idx="9">
                  <c:v>46830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B-40F4-926C-079C6F026A9B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'GDP and GNI'!$I$3:$I$12</c:f>
              <c:numCache>
                <c:formatCode>General</c:formatCode>
                <c:ptCount val="10"/>
                <c:pt idx="0">
                  <c:v>27534</c:v>
                </c:pt>
                <c:pt idx="1">
                  <c:v>26957</c:v>
                </c:pt>
                <c:pt idx="2">
                  <c:v>26806</c:v>
                </c:pt>
                <c:pt idx="3">
                  <c:v>27230</c:v>
                </c:pt>
                <c:pt idx="4">
                  <c:v>27950</c:v>
                </c:pt>
                <c:pt idx="5">
                  <c:v>28439</c:v>
                </c:pt>
                <c:pt idx="6">
                  <c:v>29667</c:v>
                </c:pt>
                <c:pt idx="7">
                  <c:v>30964</c:v>
                </c:pt>
                <c:pt idx="8">
                  <c:v>32042</c:v>
                </c:pt>
                <c:pt idx="9">
                  <c:v>30615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B-40F4-926C-079C6F026A9B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'GDP and GNI'!$K$3:$K$12</c:f>
              <c:numCache>
                <c:formatCode>General</c:formatCode>
                <c:ptCount val="10"/>
                <c:pt idx="0">
                  <c:v>22596</c:v>
                </c:pt>
                <c:pt idx="1">
                  <c:v>22778</c:v>
                </c:pt>
                <c:pt idx="2">
                  <c:v>23026</c:v>
                </c:pt>
                <c:pt idx="3">
                  <c:v>23449</c:v>
                </c:pt>
                <c:pt idx="4">
                  <c:v>25121</c:v>
                </c:pt>
                <c:pt idx="5">
                  <c:v>25565</c:v>
                </c:pt>
                <c:pt idx="6">
                  <c:v>26912</c:v>
                </c:pt>
                <c:pt idx="7">
                  <c:v>28164</c:v>
                </c:pt>
                <c:pt idx="8">
                  <c:v>29625</c:v>
                </c:pt>
                <c:pt idx="9">
                  <c:v>28140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B-40F4-926C-079C6F026A9B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'GDP and GNI'!$E$3:$E$12</c:f>
              <c:numCache>
                <c:formatCode>General</c:formatCode>
                <c:ptCount val="1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B-40F4-926C-079C6F026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6704"/>
        <c:axId val="13748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'GDP and GNI'!$A$2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'GDP and GNI'!$A$2:$A$12</c15:sqref>
                        </c15:formulaRef>
                      </c:ext>
                    </c:extLst>
                    <c:strCache>
                      <c:ptCount val="11"/>
                      <c:pt idx="0">
                        <c:v>Year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'GDP and GNI'!$A$3:$A$12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4B-40F4-926C-079C6F026A9B}"/>
                  </c:ext>
                </c:extLst>
              </c15:ser>
            </c15:filteredLineSeries>
          </c:ext>
        </c:extLst>
      </c:lineChart>
      <c:catAx>
        <c:axId val="137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3792"/>
        <c:crosses val="autoZero"/>
        <c:auto val="1"/>
        <c:lblAlgn val="ctr"/>
        <c:lblOffset val="100"/>
        <c:noMultiLvlLbl val="0"/>
      </c:catAx>
      <c:valAx>
        <c:axId val="137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Instagram Following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Media'!$C$2:$C$23</c:f>
              <c:numCache>
                <c:formatCode>General</c:formatCode>
                <c:ptCount val="22"/>
                <c:pt idx="0">
                  <c:v>6.2</c:v>
                </c:pt>
                <c:pt idx="1">
                  <c:v>22</c:v>
                </c:pt>
                <c:pt idx="2">
                  <c:v>2.2000000000000002</c:v>
                </c:pt>
                <c:pt idx="3">
                  <c:v>0.5</c:v>
                </c:pt>
                <c:pt idx="4">
                  <c:v>32.5</c:v>
                </c:pt>
                <c:pt idx="5">
                  <c:v>0.7</c:v>
                </c:pt>
                <c:pt idx="6">
                  <c:v>24.8</c:v>
                </c:pt>
                <c:pt idx="7">
                  <c:v>1.8</c:v>
                </c:pt>
                <c:pt idx="8">
                  <c:v>2.6</c:v>
                </c:pt>
                <c:pt idx="9">
                  <c:v>29.4</c:v>
                </c:pt>
                <c:pt idx="10">
                  <c:v>12.1</c:v>
                </c:pt>
                <c:pt idx="11">
                  <c:v>24.8</c:v>
                </c:pt>
                <c:pt idx="12">
                  <c:v>92.5</c:v>
                </c:pt>
                <c:pt idx="13">
                  <c:v>9.6</c:v>
                </c:pt>
                <c:pt idx="14">
                  <c:v>38.5</c:v>
                </c:pt>
                <c:pt idx="15">
                  <c:v>18.8</c:v>
                </c:pt>
                <c:pt idx="16">
                  <c:v>11.8</c:v>
                </c:pt>
                <c:pt idx="17">
                  <c:v>45.6</c:v>
                </c:pt>
                <c:pt idx="18">
                  <c:v>94.5</c:v>
                </c:pt>
                <c:pt idx="19">
                  <c:v>0.9</c:v>
                </c:pt>
                <c:pt idx="20">
                  <c:v>10.8</c:v>
                </c:pt>
                <c:pt idx="21">
                  <c:v>22.980952380952381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A-4BE8-8F22-522721B69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81984"/>
        <c:axId val="611769888"/>
      </c:barChart>
      <c:catAx>
        <c:axId val="611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888"/>
        <c:crosses val="autoZero"/>
        <c:auto val="1"/>
        <c:lblAlgn val="ctr"/>
        <c:lblOffset val="100"/>
        <c:noMultiLvlLbl val="0"/>
      </c:catAx>
      <c:valAx>
        <c:axId val="611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Youtube Following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Media'!$E$2:$E$22</c:f>
              <c:numCache>
                <c:formatCode>General</c:formatCode>
                <c:ptCount val="21"/>
                <c:pt idx="0">
                  <c:v>0.7</c:v>
                </c:pt>
                <c:pt idx="1">
                  <c:v>2.9</c:v>
                </c:pt>
                <c:pt idx="2">
                  <c:v>0.4</c:v>
                </c:pt>
                <c:pt idx="3">
                  <c:v>0.1</c:v>
                </c:pt>
                <c:pt idx="4">
                  <c:v>2.7</c:v>
                </c:pt>
                <c:pt idx="5">
                  <c:v>0.5</c:v>
                </c:pt>
                <c:pt idx="6">
                  <c:v>1.9</c:v>
                </c:pt>
                <c:pt idx="7">
                  <c:v>0.1</c:v>
                </c:pt>
                <c:pt idx="8">
                  <c:v>0.2</c:v>
                </c:pt>
                <c:pt idx="9">
                  <c:v>5.4</c:v>
                </c:pt>
                <c:pt idx="10">
                  <c:v>0.7</c:v>
                </c:pt>
                <c:pt idx="11">
                  <c:v>2.5</c:v>
                </c:pt>
                <c:pt idx="12">
                  <c:v>10.7</c:v>
                </c:pt>
                <c:pt idx="13">
                  <c:v>1.6</c:v>
                </c:pt>
                <c:pt idx="14">
                  <c:v>3.6</c:v>
                </c:pt>
                <c:pt idx="15">
                  <c:v>2.2000000000000002</c:v>
                </c:pt>
                <c:pt idx="16">
                  <c:v>1.1000000000000001</c:v>
                </c:pt>
                <c:pt idx="17">
                  <c:v>3.1</c:v>
                </c:pt>
                <c:pt idx="18">
                  <c:v>6.2</c:v>
                </c:pt>
                <c:pt idx="19">
                  <c:v>0.1</c:v>
                </c:pt>
                <c:pt idx="2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1-44F8-8682-5C87F9C9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81984"/>
        <c:axId val="611769888"/>
      </c:barChart>
      <c:catAx>
        <c:axId val="611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888"/>
        <c:crosses val="autoZero"/>
        <c:auto val="1"/>
        <c:lblAlgn val="ctr"/>
        <c:lblOffset val="100"/>
        <c:noMultiLvlLbl val="0"/>
      </c:catAx>
      <c:valAx>
        <c:axId val="611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Tiktok Following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Media'!$F$2:$F$22</c:f>
              <c:strCache>
                <c:ptCount val="21"/>
                <c:pt idx="0">
                  <c:v>0.8</c:v>
                </c:pt>
                <c:pt idx="1">
                  <c:v>2.2</c:v>
                </c:pt>
                <c:pt idx="2">
                  <c:v>0.3</c:v>
                </c:pt>
                <c:pt idx="3">
                  <c:v>0.1</c:v>
                </c:pt>
                <c:pt idx="4">
                  <c:v>3.9</c:v>
                </c:pt>
                <c:pt idx="5">
                  <c:v>0.2</c:v>
                </c:pt>
                <c:pt idx="6">
                  <c:v>3.8</c:v>
                </c:pt>
                <c:pt idx="7">
                  <c:v>0</c:v>
                </c:pt>
                <c:pt idx="8">
                  <c:v>0.3</c:v>
                </c:pt>
                <c:pt idx="9">
                  <c:v>3.6</c:v>
                </c:pt>
                <c:pt idx="10">
                  <c:v>1.4</c:v>
                </c:pt>
                <c:pt idx="11">
                  <c:v>1.5</c:v>
                </c:pt>
                <c:pt idx="12">
                  <c:v>6.6</c:v>
                </c:pt>
                <c:pt idx="13">
                  <c:v>1.4</c:v>
                </c:pt>
                <c:pt idx="14">
                  <c:v>1.2</c:v>
                </c:pt>
                <c:pt idx="15">
                  <c:v>0.7</c:v>
                </c:pt>
                <c:pt idx="16">
                  <c:v>1</c:v>
                </c:pt>
                <c:pt idx="17">
                  <c:v>2</c:v>
                </c:pt>
                <c:pt idx="18">
                  <c:v>4.2</c:v>
                </c:pt>
                <c:pt idx="19">
                  <c:v>0.1</c:v>
                </c:pt>
                <c:pt idx="2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Media'!$F$2:$F$22</c:f>
              <c:numCache>
                <c:formatCode>General</c:formatCode>
                <c:ptCount val="21"/>
                <c:pt idx="0">
                  <c:v>0.8</c:v>
                </c:pt>
                <c:pt idx="1">
                  <c:v>2.2000000000000002</c:v>
                </c:pt>
                <c:pt idx="2">
                  <c:v>0.3</c:v>
                </c:pt>
                <c:pt idx="3">
                  <c:v>0.1</c:v>
                </c:pt>
                <c:pt idx="4">
                  <c:v>3.9</c:v>
                </c:pt>
                <c:pt idx="5">
                  <c:v>0.2</c:v>
                </c:pt>
                <c:pt idx="6">
                  <c:v>3.8</c:v>
                </c:pt>
                <c:pt idx="7">
                  <c:v>0</c:v>
                </c:pt>
                <c:pt idx="8">
                  <c:v>0.3</c:v>
                </c:pt>
                <c:pt idx="9">
                  <c:v>3.6</c:v>
                </c:pt>
                <c:pt idx="10">
                  <c:v>1.4</c:v>
                </c:pt>
                <c:pt idx="11">
                  <c:v>1.5</c:v>
                </c:pt>
                <c:pt idx="12">
                  <c:v>6.6</c:v>
                </c:pt>
                <c:pt idx="13">
                  <c:v>1.4</c:v>
                </c:pt>
                <c:pt idx="14">
                  <c:v>1.2</c:v>
                </c:pt>
                <c:pt idx="15">
                  <c:v>0.7</c:v>
                </c:pt>
                <c:pt idx="16">
                  <c:v>1</c:v>
                </c:pt>
                <c:pt idx="17">
                  <c:v>2</c:v>
                </c:pt>
                <c:pt idx="18">
                  <c:v>4.2</c:v>
                </c:pt>
                <c:pt idx="19">
                  <c:v>0.1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F-4B89-B9A6-52DEEF06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81984"/>
        <c:axId val="611769888"/>
      </c:barChart>
      <c:catAx>
        <c:axId val="611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888"/>
        <c:crosses val="autoZero"/>
        <c:auto val="1"/>
        <c:lblAlgn val="ctr"/>
        <c:lblOffset val="100"/>
        <c:noMultiLvlLbl val="0"/>
      </c:catAx>
      <c:valAx>
        <c:axId val="611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</a:t>
            </a:r>
            <a:r>
              <a:rPr lang="en-AU" baseline="0"/>
              <a:t> GDP vs Per Capita Total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 vs Total Revenue'!$A$2:$A$106</c:f>
              <c:numCache>
                <c:formatCode>General</c:formatCode>
                <c:ptCount val="105"/>
                <c:pt idx="0">
                  <c:v>93.87</c:v>
                </c:pt>
                <c:pt idx="1">
                  <c:v>295.5</c:v>
                </c:pt>
                <c:pt idx="2">
                  <c:v>263.39</c:v>
                </c:pt>
                <c:pt idx="3">
                  <c:v>237.79999999999998</c:v>
                </c:pt>
                <c:pt idx="4">
                  <c:v>283.35000000000002</c:v>
                </c:pt>
                <c:pt idx="5">
                  <c:v>112.08</c:v>
                </c:pt>
                <c:pt idx="6">
                  <c:v>240.60999999999999</c:v>
                </c:pt>
                <c:pt idx="7">
                  <c:v>200.87</c:v>
                </c:pt>
                <c:pt idx="8">
                  <c:v>211.59</c:v>
                </c:pt>
                <c:pt idx="9">
                  <c:v>239.99</c:v>
                </c:pt>
                <c:pt idx="10">
                  <c:v>252.32</c:v>
                </c:pt>
                <c:pt idx="11">
                  <c:v>420.77</c:v>
                </c:pt>
                <c:pt idx="12">
                  <c:v>389.95</c:v>
                </c:pt>
                <c:pt idx="13">
                  <c:v>136.17000000000002</c:v>
                </c:pt>
                <c:pt idx="14">
                  <c:v>469.29</c:v>
                </c:pt>
                <c:pt idx="15">
                  <c:v>335.55</c:v>
                </c:pt>
                <c:pt idx="16">
                  <c:v>368.13</c:v>
                </c:pt>
                <c:pt idx="17">
                  <c:v>405.85</c:v>
                </c:pt>
                <c:pt idx="18">
                  <c:v>160.41000000000003</c:v>
                </c:pt>
                <c:pt idx="19">
                  <c:v>143.56</c:v>
                </c:pt>
                <c:pt idx="20">
                  <c:v>146.24</c:v>
                </c:pt>
                <c:pt idx="21">
                  <c:v>137.35000000000002</c:v>
                </c:pt>
                <c:pt idx="22">
                  <c:v>295.43</c:v>
                </c:pt>
                <c:pt idx="23">
                  <c:v>315.69</c:v>
                </c:pt>
                <c:pt idx="24">
                  <c:v>261.60000000000002</c:v>
                </c:pt>
                <c:pt idx="25">
                  <c:v>263.55</c:v>
                </c:pt>
                <c:pt idx="26">
                  <c:v>103.38</c:v>
                </c:pt>
                <c:pt idx="27">
                  <c:v>237.68</c:v>
                </c:pt>
                <c:pt idx="28">
                  <c:v>247.92000000000002</c:v>
                </c:pt>
                <c:pt idx="29">
                  <c:v>291.84999999999997</c:v>
                </c:pt>
                <c:pt idx="30">
                  <c:v>253.08</c:v>
                </c:pt>
                <c:pt idx="31">
                  <c:v>299.43</c:v>
                </c:pt>
                <c:pt idx="32">
                  <c:v>400.3</c:v>
                </c:pt>
                <c:pt idx="33">
                  <c:v>407.23</c:v>
                </c:pt>
                <c:pt idx="34">
                  <c:v>174.44</c:v>
                </c:pt>
                <c:pt idx="35">
                  <c:v>457.14</c:v>
                </c:pt>
                <c:pt idx="36">
                  <c:v>345.92</c:v>
                </c:pt>
                <c:pt idx="37">
                  <c:v>441.34000000000003</c:v>
                </c:pt>
                <c:pt idx="38">
                  <c:v>439.49</c:v>
                </c:pt>
                <c:pt idx="39">
                  <c:v>166.41000000000003</c:v>
                </c:pt>
                <c:pt idx="40">
                  <c:v>169.58</c:v>
                </c:pt>
                <c:pt idx="41">
                  <c:v>155.81</c:v>
                </c:pt>
                <c:pt idx="42">
                  <c:v>147.94</c:v>
                </c:pt>
                <c:pt idx="43">
                  <c:v>316.52</c:v>
                </c:pt>
                <c:pt idx="44">
                  <c:v>327.33</c:v>
                </c:pt>
                <c:pt idx="45">
                  <c:v>317.51</c:v>
                </c:pt>
                <c:pt idx="46">
                  <c:v>293.11</c:v>
                </c:pt>
                <c:pt idx="47">
                  <c:v>95.4</c:v>
                </c:pt>
                <c:pt idx="48">
                  <c:v>253.89</c:v>
                </c:pt>
                <c:pt idx="49">
                  <c:v>204.66000000000003</c:v>
                </c:pt>
                <c:pt idx="50">
                  <c:v>265.74</c:v>
                </c:pt>
                <c:pt idx="51">
                  <c:v>306.57</c:v>
                </c:pt>
                <c:pt idx="52">
                  <c:v>287.59000000000003</c:v>
                </c:pt>
                <c:pt idx="53">
                  <c:v>470.90999999999997</c:v>
                </c:pt>
                <c:pt idx="54">
                  <c:v>431.7</c:v>
                </c:pt>
                <c:pt idx="55">
                  <c:v>207.87</c:v>
                </c:pt>
                <c:pt idx="56">
                  <c:v>447.46000000000004</c:v>
                </c:pt>
                <c:pt idx="57">
                  <c:v>309.60000000000002</c:v>
                </c:pt>
                <c:pt idx="58">
                  <c:v>428.06</c:v>
                </c:pt>
                <c:pt idx="59">
                  <c:v>486.83000000000004</c:v>
                </c:pt>
                <c:pt idx="60">
                  <c:v>178.01</c:v>
                </c:pt>
                <c:pt idx="61">
                  <c:v>186.66</c:v>
                </c:pt>
                <c:pt idx="62">
                  <c:v>163.81</c:v>
                </c:pt>
                <c:pt idx="63">
                  <c:v>193.31</c:v>
                </c:pt>
                <c:pt idx="64">
                  <c:v>337.11</c:v>
                </c:pt>
                <c:pt idx="65">
                  <c:v>317.2</c:v>
                </c:pt>
                <c:pt idx="66">
                  <c:v>449.32000000000005</c:v>
                </c:pt>
                <c:pt idx="67">
                  <c:v>343.19</c:v>
                </c:pt>
                <c:pt idx="68">
                  <c:v>102.87</c:v>
                </c:pt>
                <c:pt idx="69">
                  <c:v>265.39</c:v>
                </c:pt>
                <c:pt idx="70">
                  <c:v>272.23</c:v>
                </c:pt>
                <c:pt idx="71">
                  <c:v>299.26</c:v>
                </c:pt>
                <c:pt idx="72">
                  <c:v>360.76</c:v>
                </c:pt>
                <c:pt idx="73">
                  <c:v>339.37</c:v>
                </c:pt>
                <c:pt idx="74">
                  <c:v>475.72</c:v>
                </c:pt>
                <c:pt idx="75">
                  <c:v>521.65000000000009</c:v>
                </c:pt>
                <c:pt idx="76">
                  <c:v>252.99</c:v>
                </c:pt>
                <c:pt idx="77">
                  <c:v>475.63</c:v>
                </c:pt>
                <c:pt idx="78">
                  <c:v>311.59000000000003</c:v>
                </c:pt>
                <c:pt idx="79">
                  <c:v>506.65999999999997</c:v>
                </c:pt>
                <c:pt idx="80">
                  <c:v>489.37</c:v>
                </c:pt>
                <c:pt idx="81">
                  <c:v>238.75</c:v>
                </c:pt>
                <c:pt idx="82">
                  <c:v>223.67</c:v>
                </c:pt>
                <c:pt idx="83">
                  <c:v>183.93</c:v>
                </c:pt>
                <c:pt idx="84">
                  <c:v>155.73000000000002</c:v>
                </c:pt>
                <c:pt idx="85">
                  <c:v>302.27</c:v>
                </c:pt>
                <c:pt idx="86">
                  <c:v>315.09000000000003</c:v>
                </c:pt>
                <c:pt idx="87">
                  <c:v>426.70000000000005</c:v>
                </c:pt>
                <c:pt idx="88">
                  <c:v>291.31</c:v>
                </c:pt>
                <c:pt idx="89">
                  <c:v>135.69999999999999</c:v>
                </c:pt>
                <c:pt idx="90">
                  <c:v>254.48000000000002</c:v>
                </c:pt>
                <c:pt idx="91">
                  <c:v>225.67</c:v>
                </c:pt>
                <c:pt idx="92">
                  <c:v>253.39</c:v>
                </c:pt>
                <c:pt idx="93">
                  <c:v>332.71000000000004</c:v>
                </c:pt>
                <c:pt idx="94">
                  <c:v>335.38</c:v>
                </c:pt>
                <c:pt idx="95">
                  <c:v>433.65</c:v>
                </c:pt>
                <c:pt idx="96">
                  <c:v>441.52000000000004</c:v>
                </c:pt>
                <c:pt idx="97">
                  <c:v>216.25</c:v>
                </c:pt>
                <c:pt idx="98">
                  <c:v>385.77</c:v>
                </c:pt>
                <c:pt idx="99">
                  <c:v>269.14</c:v>
                </c:pt>
                <c:pt idx="100">
                  <c:v>438.70000000000005</c:v>
                </c:pt>
                <c:pt idx="101">
                  <c:v>444.16999999999996</c:v>
                </c:pt>
                <c:pt idx="102">
                  <c:v>164.82999999999998</c:v>
                </c:pt>
                <c:pt idx="103">
                  <c:v>200.35</c:v>
                </c:pt>
                <c:pt idx="104">
                  <c:v>163.13</c:v>
                </c:pt>
              </c:numCache>
            </c:numRef>
          </c:xVal>
          <c:yVal>
            <c:numRef>
              <c:f>'GDP vs Total Revenue'!$B$2:$B$106</c:f>
              <c:numCache>
                <c:formatCode>General</c:formatCode>
                <c:ptCount val="105"/>
                <c:pt idx="0">
                  <c:v>2190</c:v>
                </c:pt>
                <c:pt idx="1">
                  <c:v>46054</c:v>
                </c:pt>
                <c:pt idx="2">
                  <c:v>62050</c:v>
                </c:pt>
                <c:pt idx="3">
                  <c:v>31034</c:v>
                </c:pt>
                <c:pt idx="4">
                  <c:v>37074</c:v>
                </c:pt>
                <c:pt idx="5">
                  <c:v>8714</c:v>
                </c:pt>
                <c:pt idx="6">
                  <c:v>42150</c:v>
                </c:pt>
                <c:pt idx="7">
                  <c:v>18594</c:v>
                </c:pt>
                <c:pt idx="8">
                  <c:v>45322</c:v>
                </c:pt>
                <c:pt idx="9">
                  <c:v>19998</c:v>
                </c:pt>
                <c:pt idx="10">
                  <c:v>12540</c:v>
                </c:pt>
                <c:pt idx="11">
                  <c:v>54719</c:v>
                </c:pt>
                <c:pt idx="12">
                  <c:v>26532</c:v>
                </c:pt>
                <c:pt idx="13">
                  <c:v>12460</c:v>
                </c:pt>
                <c:pt idx="14">
                  <c:v>42473</c:v>
                </c:pt>
                <c:pt idx="15">
                  <c:v>83156</c:v>
                </c:pt>
                <c:pt idx="16">
                  <c:v>30971</c:v>
                </c:pt>
                <c:pt idx="17">
                  <c:v>42026</c:v>
                </c:pt>
                <c:pt idx="18">
                  <c:v>5000</c:v>
                </c:pt>
                <c:pt idx="19">
                  <c:v>52017</c:v>
                </c:pt>
                <c:pt idx="20">
                  <c:v>21646</c:v>
                </c:pt>
                <c:pt idx="21">
                  <c:v>2643</c:v>
                </c:pt>
                <c:pt idx="22">
                  <c:v>48604</c:v>
                </c:pt>
                <c:pt idx="23">
                  <c:v>72082</c:v>
                </c:pt>
                <c:pt idx="24">
                  <c:v>30333</c:v>
                </c:pt>
                <c:pt idx="25">
                  <c:v>38724</c:v>
                </c:pt>
                <c:pt idx="26">
                  <c:v>10731</c:v>
                </c:pt>
                <c:pt idx="27">
                  <c:v>44587</c:v>
                </c:pt>
                <c:pt idx="28">
                  <c:v>20657</c:v>
                </c:pt>
                <c:pt idx="29">
                  <c:v>47359</c:v>
                </c:pt>
                <c:pt idx="30">
                  <c:v>21459</c:v>
                </c:pt>
                <c:pt idx="31">
                  <c:v>13643</c:v>
                </c:pt>
                <c:pt idx="32">
                  <c:v>57668</c:v>
                </c:pt>
                <c:pt idx="33">
                  <c:v>28129</c:v>
                </c:pt>
                <c:pt idx="34">
                  <c:v>13879</c:v>
                </c:pt>
                <c:pt idx="35">
                  <c:v>41720</c:v>
                </c:pt>
                <c:pt idx="36">
                  <c:v>83435</c:v>
                </c:pt>
                <c:pt idx="37">
                  <c:v>32359</c:v>
                </c:pt>
                <c:pt idx="38">
                  <c:v>44133</c:v>
                </c:pt>
                <c:pt idx="39">
                  <c:v>5400</c:v>
                </c:pt>
                <c:pt idx="40">
                  <c:v>53845</c:v>
                </c:pt>
                <c:pt idx="41">
                  <c:v>23047</c:v>
                </c:pt>
                <c:pt idx="42">
                  <c:v>3100</c:v>
                </c:pt>
                <c:pt idx="43">
                  <c:v>53072</c:v>
                </c:pt>
                <c:pt idx="44">
                  <c:v>74544</c:v>
                </c:pt>
                <c:pt idx="45">
                  <c:v>32602</c:v>
                </c:pt>
                <c:pt idx="46">
                  <c:v>41614</c:v>
                </c:pt>
                <c:pt idx="47">
                  <c:v>11299</c:v>
                </c:pt>
                <c:pt idx="48">
                  <c:v>47998</c:v>
                </c:pt>
                <c:pt idx="49">
                  <c:v>23443</c:v>
                </c:pt>
                <c:pt idx="50">
                  <c:v>51513</c:v>
                </c:pt>
                <c:pt idx="51">
                  <c:v>23575</c:v>
                </c:pt>
                <c:pt idx="52">
                  <c:v>15243</c:v>
                </c:pt>
                <c:pt idx="53">
                  <c:v>61654</c:v>
                </c:pt>
                <c:pt idx="54">
                  <c:v>30380</c:v>
                </c:pt>
                <c:pt idx="55">
                  <c:v>15484</c:v>
                </c:pt>
                <c:pt idx="56">
                  <c:v>44504</c:v>
                </c:pt>
                <c:pt idx="57">
                  <c:v>86475</c:v>
                </c:pt>
                <c:pt idx="58">
                  <c:v>34640</c:v>
                </c:pt>
                <c:pt idx="59">
                  <c:v>47567</c:v>
                </c:pt>
                <c:pt idx="60">
                  <c:v>6076</c:v>
                </c:pt>
                <c:pt idx="61">
                  <c:v>54644</c:v>
                </c:pt>
                <c:pt idx="62">
                  <c:v>23820</c:v>
                </c:pt>
                <c:pt idx="63">
                  <c:v>3666</c:v>
                </c:pt>
                <c:pt idx="64">
                  <c:v>52529</c:v>
                </c:pt>
                <c:pt idx="65">
                  <c:v>69010</c:v>
                </c:pt>
                <c:pt idx="66">
                  <c:v>31975</c:v>
                </c:pt>
                <c:pt idx="67">
                  <c:v>40619</c:v>
                </c:pt>
                <c:pt idx="68">
                  <c:v>11509</c:v>
                </c:pt>
                <c:pt idx="69">
                  <c:v>46842</c:v>
                </c:pt>
                <c:pt idx="70">
                  <c:v>23684</c:v>
                </c:pt>
                <c:pt idx="71">
                  <c:v>50165</c:v>
                </c:pt>
                <c:pt idx="72">
                  <c:v>23354</c:v>
                </c:pt>
                <c:pt idx="73">
                  <c:v>15327</c:v>
                </c:pt>
                <c:pt idx="74">
                  <c:v>59836</c:v>
                </c:pt>
                <c:pt idx="75">
                  <c:v>29585</c:v>
                </c:pt>
                <c:pt idx="76">
                  <c:v>15748</c:v>
                </c:pt>
                <c:pt idx="77">
                  <c:v>43969</c:v>
                </c:pt>
                <c:pt idx="78">
                  <c:v>85420</c:v>
                </c:pt>
                <c:pt idx="79">
                  <c:v>33675</c:v>
                </c:pt>
                <c:pt idx="80">
                  <c:v>46638</c:v>
                </c:pt>
                <c:pt idx="81">
                  <c:v>6126</c:v>
                </c:pt>
                <c:pt idx="82">
                  <c:v>51991</c:v>
                </c:pt>
                <c:pt idx="83">
                  <c:v>24880</c:v>
                </c:pt>
                <c:pt idx="84">
                  <c:v>3731</c:v>
                </c:pt>
                <c:pt idx="85">
                  <c:v>52450</c:v>
                </c:pt>
                <c:pt idx="86">
                  <c:v>59329</c:v>
                </c:pt>
                <c:pt idx="87">
                  <c:v>30498</c:v>
                </c:pt>
                <c:pt idx="88">
                  <c:v>39069</c:v>
                </c:pt>
                <c:pt idx="89">
                  <c:v>10137</c:v>
                </c:pt>
                <c:pt idx="90">
                  <c:v>46255</c:v>
                </c:pt>
                <c:pt idx="91">
                  <c:v>22955</c:v>
                </c:pt>
                <c:pt idx="92">
                  <c:v>48635</c:v>
                </c:pt>
                <c:pt idx="93">
                  <c:v>22198</c:v>
                </c:pt>
                <c:pt idx="94">
                  <c:v>14148</c:v>
                </c:pt>
                <c:pt idx="95">
                  <c:v>61124</c:v>
                </c:pt>
                <c:pt idx="96">
                  <c:v>27090</c:v>
                </c:pt>
                <c:pt idx="97">
                  <c:v>15737</c:v>
                </c:pt>
                <c:pt idx="98">
                  <c:v>41965</c:v>
                </c:pt>
                <c:pt idx="99">
                  <c:v>87184</c:v>
                </c:pt>
                <c:pt idx="100">
                  <c:v>31746</c:v>
                </c:pt>
                <c:pt idx="101">
                  <c:v>45205</c:v>
                </c:pt>
                <c:pt idx="102">
                  <c:v>6086</c:v>
                </c:pt>
                <c:pt idx="103">
                  <c:v>52327</c:v>
                </c:pt>
                <c:pt idx="104">
                  <c:v>23863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9-45F9-86C6-05D01F06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60624"/>
        <c:axId val="573654144"/>
      </c:scatterChart>
      <c:valAx>
        <c:axId val="5736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54144"/>
        <c:crosses val="autoZero"/>
        <c:crossBetween val="midCat"/>
      </c:valAx>
      <c:valAx>
        <c:axId val="573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Attendance</a:t>
            </a:r>
            <a:r>
              <a:rPr lang="en-AU" baseline="0"/>
              <a:t> vs Per Capita Matchday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'Attendance vs Matchday'!$B$2:$B$22</c:f>
              <c:numCache>
                <c:formatCode>General</c:formatCode>
                <c:ptCount val="21"/>
                <c:pt idx="0">
                  <c:v>65800</c:v>
                </c:pt>
                <c:pt idx="1">
                  <c:v>54269</c:v>
                </c:pt>
                <c:pt idx="2">
                  <c:v>39282</c:v>
                </c:pt>
                <c:pt idx="3">
                  <c:v>50091</c:v>
                </c:pt>
                <c:pt idx="4">
                  <c:v>47517</c:v>
                </c:pt>
                <c:pt idx="5">
                  <c:v>47700</c:v>
                </c:pt>
                <c:pt idx="6">
                  <c:v>75000</c:v>
                </c:pt>
                <c:pt idx="7">
                  <c:v>47299</c:v>
                </c:pt>
                <c:pt idx="8">
                  <c:v>28276</c:v>
                </c:pt>
                <c:pt idx="9">
                  <c:v>52871</c:v>
                </c:pt>
                <c:pt idx="10">
                  <c:v>81154</c:v>
                </c:pt>
                <c:pt idx="11">
                  <c:v>40564</c:v>
                </c:pt>
                <c:pt idx="12">
                  <c:v>72400</c:v>
                </c:pt>
                <c:pt idx="13">
                  <c:v>61146</c:v>
                </c:pt>
                <c:pt idx="14">
                  <c:v>73956</c:v>
                </c:pt>
                <c:pt idx="15">
                  <c:v>60282</c:v>
                </c:pt>
                <c:pt idx="16">
                  <c:v>39777</c:v>
                </c:pt>
                <c:pt idx="17">
                  <c:v>66984</c:v>
                </c:pt>
                <c:pt idx="18">
                  <c:v>61211</c:v>
                </c:pt>
                <c:pt idx="19">
                  <c:v>57098</c:v>
                </c:pt>
                <c:pt idx="20">
                  <c:v>28067</c:v>
                </c:pt>
              </c:numCache>
            </c:numRef>
          </c:xVal>
          <c:yVal>
            <c:numRef>
              <c:f>'Attendance vs Matchday'!$C$2:$C$22</c:f>
              <c:numCache>
                <c:formatCode>General</c:formatCode>
                <c:ptCount val="21"/>
                <c:pt idx="0">
                  <c:v>30.4</c:v>
                </c:pt>
                <c:pt idx="1">
                  <c:v>26.38</c:v>
                </c:pt>
                <c:pt idx="2">
                  <c:v>20.71</c:v>
                </c:pt>
                <c:pt idx="3">
                  <c:v>95.64</c:v>
                </c:pt>
                <c:pt idx="4">
                  <c:v>49.54</c:v>
                </c:pt>
                <c:pt idx="5">
                  <c:v>8.59</c:v>
                </c:pt>
                <c:pt idx="6">
                  <c:v>28.1</c:v>
                </c:pt>
                <c:pt idx="7">
                  <c:v>43.4</c:v>
                </c:pt>
                <c:pt idx="8">
                  <c:v>18.72</c:v>
                </c:pt>
                <c:pt idx="9">
                  <c:v>49.4</c:v>
                </c:pt>
                <c:pt idx="10">
                  <c:v>42.15</c:v>
                </c:pt>
                <c:pt idx="11">
                  <c:v>57.33</c:v>
                </c:pt>
                <c:pt idx="12">
                  <c:v>78.040000000000006</c:v>
                </c:pt>
                <c:pt idx="13">
                  <c:v>52.37</c:v>
                </c:pt>
                <c:pt idx="14">
                  <c:v>65.73</c:v>
                </c:pt>
                <c:pt idx="15">
                  <c:v>62.43</c:v>
                </c:pt>
                <c:pt idx="16">
                  <c:v>46.29</c:v>
                </c:pt>
                <c:pt idx="17">
                  <c:v>69.319999999999993</c:v>
                </c:pt>
                <c:pt idx="18">
                  <c:v>26.61</c:v>
                </c:pt>
                <c:pt idx="19">
                  <c:v>30.17</c:v>
                </c:pt>
                <c:pt idx="20">
                  <c:v>24.63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E-4961-9D5A-DDAD2413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47583"/>
        <c:axId val="85551903"/>
      </c:scatterChart>
      <c:valAx>
        <c:axId val="855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1903"/>
        <c:crosses val="autoZero"/>
        <c:crossBetween val="midCat"/>
      </c:valAx>
      <c:valAx>
        <c:axId val="855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Matchday Revenue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'Attendance vs Matchday'!$A$2:$A$22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Sobianitedrucy</c:v>
                </c:pt>
                <c:pt idx="17">
                  <c:v>Southern Ristan</c:v>
                </c:pt>
                <c:pt idx="18">
                  <c:v>Unicorporated Tiagascar</c:v>
                </c:pt>
                <c:pt idx="19">
                  <c:v>Xikong</c:v>
                </c:pt>
                <c:pt idx="20">
                  <c:v>Rarita</c:v>
                </c:pt>
              </c:strCache>
            </c:strRef>
          </c:cat>
          <c:val>
            <c:numRef>
              <c:f>'Attendance vs Matchday'!$D$2:$D$22</c:f>
              <c:numCache>
                <c:formatCode>General</c:formatCode>
                <c:ptCount val="21"/>
                <c:pt idx="0">
                  <c:v>2000320</c:v>
                </c:pt>
                <c:pt idx="1">
                  <c:v>1431616.22</c:v>
                </c:pt>
                <c:pt idx="2">
                  <c:v>813530.22000000009</c:v>
                </c:pt>
                <c:pt idx="3">
                  <c:v>4790703.24</c:v>
                </c:pt>
                <c:pt idx="4">
                  <c:v>2353992.1800000002</c:v>
                </c:pt>
                <c:pt idx="5">
                  <c:v>409743</c:v>
                </c:pt>
                <c:pt idx="6">
                  <c:v>2107500</c:v>
                </c:pt>
                <c:pt idx="7">
                  <c:v>2052776.5999999999</c:v>
                </c:pt>
                <c:pt idx="8">
                  <c:v>529326.72</c:v>
                </c:pt>
                <c:pt idx="9">
                  <c:v>2611827.4</c:v>
                </c:pt>
                <c:pt idx="10">
                  <c:v>3420641.1</c:v>
                </c:pt>
                <c:pt idx="11">
                  <c:v>2325534.12</c:v>
                </c:pt>
                <c:pt idx="12">
                  <c:v>5650096</c:v>
                </c:pt>
                <c:pt idx="13">
                  <c:v>3202216.02</c:v>
                </c:pt>
                <c:pt idx="14">
                  <c:v>4861127.88</c:v>
                </c:pt>
                <c:pt idx="15">
                  <c:v>3763405.26</c:v>
                </c:pt>
                <c:pt idx="16">
                  <c:v>1841277.33</c:v>
                </c:pt>
                <c:pt idx="17">
                  <c:v>4643330.88</c:v>
                </c:pt>
                <c:pt idx="18">
                  <c:v>1628824.71</c:v>
                </c:pt>
                <c:pt idx="19">
                  <c:v>1722646.6600000001</c:v>
                </c:pt>
                <c:pt idx="20">
                  <c:v>691290.21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7-4121-AF4E-F37BA37C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548496"/>
        <c:axId val="1120550656"/>
      </c:barChart>
      <c:catAx>
        <c:axId val="11205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50656"/>
        <c:crosses val="autoZero"/>
        <c:auto val="1"/>
        <c:lblAlgn val="ctr"/>
        <c:lblOffset val="100"/>
        <c:noMultiLvlLbl val="0"/>
      </c:catAx>
      <c:valAx>
        <c:axId val="11205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Social Media Followers vs Per Capita Commercial Revenue</a:t>
            </a:r>
            <a:endParaRPr lang="en-AU"/>
          </a:p>
        </c:rich>
      </c:tx>
      <c:layout>
        <c:manualLayout>
          <c:xMode val="edge"/>
          <c:yMode val="edge"/>
          <c:x val="0.1606526684164479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'Social Media vs Commercial'!$G$2:$G$22</c:f>
              <c:numCache>
                <c:formatCode>General</c:formatCode>
                <c:ptCount val="21"/>
                <c:pt idx="0">
                  <c:v>37.4</c:v>
                </c:pt>
                <c:pt idx="1">
                  <c:v>75.900000000000006</c:v>
                </c:pt>
                <c:pt idx="2">
                  <c:v>8.8000000000000025</c:v>
                </c:pt>
                <c:pt idx="3">
                  <c:v>2</c:v>
                </c:pt>
                <c:pt idx="4">
                  <c:v>89.600000000000009</c:v>
                </c:pt>
                <c:pt idx="5">
                  <c:v>3.1</c:v>
                </c:pt>
                <c:pt idx="6">
                  <c:v>87.100000000000009</c:v>
                </c:pt>
                <c:pt idx="7">
                  <c:v>7.8999999999999986</c:v>
                </c:pt>
                <c:pt idx="8">
                  <c:v>9.3999999999999986</c:v>
                </c:pt>
                <c:pt idx="9">
                  <c:v>91.7</c:v>
                </c:pt>
                <c:pt idx="10">
                  <c:v>33</c:v>
                </c:pt>
                <c:pt idx="11">
                  <c:v>93.2</c:v>
                </c:pt>
                <c:pt idx="12">
                  <c:v>247.99999999999997</c:v>
                </c:pt>
                <c:pt idx="13">
                  <c:v>37.6</c:v>
                </c:pt>
                <c:pt idx="14">
                  <c:v>140.79999999999998</c:v>
                </c:pt>
                <c:pt idx="15">
                  <c:v>76.400000000000006</c:v>
                </c:pt>
                <c:pt idx="16">
                  <c:v>102.89999999999999</c:v>
                </c:pt>
                <c:pt idx="17">
                  <c:v>251.5</c:v>
                </c:pt>
                <c:pt idx="18">
                  <c:v>4.6999999999999993</c:v>
                </c:pt>
                <c:pt idx="19">
                  <c:v>31.6</c:v>
                </c:pt>
                <c:pt idx="20">
                  <c:v>35.9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3-4CB7-A375-1FA7A8E0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61600"/>
        <c:axId val="471473264"/>
      </c:scatterChart>
      <c:valAx>
        <c:axId val="4714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73264"/>
        <c:crosses val="autoZero"/>
        <c:crossBetween val="midCat"/>
      </c:valAx>
      <c:valAx>
        <c:axId val="4714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Social Media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'Social Media vs Commercial'!$G$2:$G$22</c:f>
              <c:numCache>
                <c:formatCode>General</c:formatCode>
                <c:ptCount val="21"/>
                <c:pt idx="0">
                  <c:v>37.4</c:v>
                </c:pt>
                <c:pt idx="1">
                  <c:v>75.900000000000006</c:v>
                </c:pt>
                <c:pt idx="2">
                  <c:v>8.8000000000000025</c:v>
                </c:pt>
                <c:pt idx="3">
                  <c:v>2</c:v>
                </c:pt>
                <c:pt idx="4">
                  <c:v>89.600000000000009</c:v>
                </c:pt>
                <c:pt idx="5">
                  <c:v>3.1</c:v>
                </c:pt>
                <c:pt idx="6">
                  <c:v>87.100000000000009</c:v>
                </c:pt>
                <c:pt idx="7">
                  <c:v>7.8999999999999986</c:v>
                </c:pt>
                <c:pt idx="8">
                  <c:v>9.3999999999999986</c:v>
                </c:pt>
                <c:pt idx="9">
                  <c:v>91.7</c:v>
                </c:pt>
                <c:pt idx="10">
                  <c:v>33</c:v>
                </c:pt>
                <c:pt idx="11">
                  <c:v>93.2</c:v>
                </c:pt>
                <c:pt idx="12">
                  <c:v>247.99999999999997</c:v>
                </c:pt>
                <c:pt idx="13">
                  <c:v>37.6</c:v>
                </c:pt>
                <c:pt idx="14">
                  <c:v>140.79999999999998</c:v>
                </c:pt>
                <c:pt idx="15">
                  <c:v>76.400000000000006</c:v>
                </c:pt>
                <c:pt idx="16">
                  <c:v>102.89999999999999</c:v>
                </c:pt>
                <c:pt idx="17">
                  <c:v>251.5</c:v>
                </c:pt>
                <c:pt idx="18">
                  <c:v>4.6999999999999993</c:v>
                </c:pt>
                <c:pt idx="19">
                  <c:v>31.6</c:v>
                </c:pt>
                <c:pt idx="20">
                  <c:v>35.9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A-4089-9106-2D7A482E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61600"/>
        <c:axId val="471473264"/>
      </c:scatterChart>
      <c:valAx>
        <c:axId val="4714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73264"/>
        <c:crosses val="autoZero"/>
        <c:crossBetween val="midCat"/>
      </c:valAx>
      <c:valAx>
        <c:axId val="4714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Facebook</a:t>
            </a:r>
            <a:r>
              <a:rPr lang="en-AU" baseline="0"/>
              <a:t>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'Social Media vs Commercial'!$B$2:$B$22</c:f>
              <c:numCache>
                <c:formatCode>General</c:formatCode>
                <c:ptCount val="21"/>
                <c:pt idx="0">
                  <c:v>27.4</c:v>
                </c:pt>
                <c:pt idx="1">
                  <c:v>39.9</c:v>
                </c:pt>
                <c:pt idx="2">
                  <c:v>3.6</c:v>
                </c:pt>
                <c:pt idx="3">
                  <c:v>0.8</c:v>
                </c:pt>
                <c:pt idx="4">
                  <c:v>42</c:v>
                </c:pt>
                <c:pt idx="5">
                  <c:v>1</c:v>
                </c:pt>
                <c:pt idx="6">
                  <c:v>51.4</c:v>
                </c:pt>
                <c:pt idx="7">
                  <c:v>4.0999999999999996</c:v>
                </c:pt>
                <c:pt idx="8">
                  <c:v>4.5999999999999996</c:v>
                </c:pt>
                <c:pt idx="9">
                  <c:v>37.1</c:v>
                </c:pt>
                <c:pt idx="10">
                  <c:v>15.1</c:v>
                </c:pt>
                <c:pt idx="11">
                  <c:v>48.6</c:v>
                </c:pt>
                <c:pt idx="12">
                  <c:v>103.2</c:v>
                </c:pt>
                <c:pt idx="13">
                  <c:v>19.600000000000001</c:v>
                </c:pt>
                <c:pt idx="14">
                  <c:v>73.400000000000006</c:v>
                </c:pt>
                <c:pt idx="15">
                  <c:v>37.9</c:v>
                </c:pt>
                <c:pt idx="16">
                  <c:v>43.5</c:v>
                </c:pt>
                <c:pt idx="17">
                  <c:v>110.9</c:v>
                </c:pt>
                <c:pt idx="18">
                  <c:v>2.9</c:v>
                </c:pt>
                <c:pt idx="19">
                  <c:v>13.7</c:v>
                </c:pt>
                <c:pt idx="20">
                  <c:v>17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9-442A-AFB3-8D3040EF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3376"/>
        <c:axId val="1120548064"/>
      </c:scatterChart>
      <c:valAx>
        <c:axId val="1120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8064"/>
        <c:crosses val="autoZero"/>
        <c:crossBetween val="midCat"/>
      </c:valAx>
      <c:valAx>
        <c:axId val="112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Instagram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'Social Media vs Commercial'!$C$2:$C$22</c:f>
              <c:numCache>
                <c:formatCode>General</c:formatCode>
                <c:ptCount val="21"/>
                <c:pt idx="0">
                  <c:v>6.2</c:v>
                </c:pt>
                <c:pt idx="1">
                  <c:v>22</c:v>
                </c:pt>
                <c:pt idx="2">
                  <c:v>2.2000000000000002</c:v>
                </c:pt>
                <c:pt idx="3">
                  <c:v>0.5</c:v>
                </c:pt>
                <c:pt idx="4">
                  <c:v>32.5</c:v>
                </c:pt>
                <c:pt idx="5">
                  <c:v>0.7</c:v>
                </c:pt>
                <c:pt idx="6">
                  <c:v>24.8</c:v>
                </c:pt>
                <c:pt idx="7">
                  <c:v>1.8</c:v>
                </c:pt>
                <c:pt idx="8">
                  <c:v>2.6</c:v>
                </c:pt>
                <c:pt idx="9">
                  <c:v>29.4</c:v>
                </c:pt>
                <c:pt idx="10">
                  <c:v>12.1</c:v>
                </c:pt>
                <c:pt idx="11">
                  <c:v>24.8</c:v>
                </c:pt>
                <c:pt idx="12">
                  <c:v>92.5</c:v>
                </c:pt>
                <c:pt idx="13">
                  <c:v>9.6</c:v>
                </c:pt>
                <c:pt idx="14">
                  <c:v>38.5</c:v>
                </c:pt>
                <c:pt idx="15">
                  <c:v>18.8</c:v>
                </c:pt>
                <c:pt idx="16">
                  <c:v>45.6</c:v>
                </c:pt>
                <c:pt idx="17">
                  <c:v>94.5</c:v>
                </c:pt>
                <c:pt idx="18">
                  <c:v>0.9</c:v>
                </c:pt>
                <c:pt idx="19">
                  <c:v>10.8</c:v>
                </c:pt>
                <c:pt idx="20">
                  <c:v>11.8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E-4E61-BD59-D2AB3ED7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3376"/>
        <c:axId val="1120548064"/>
      </c:scatterChart>
      <c:valAx>
        <c:axId val="1120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8064"/>
        <c:crosses val="autoZero"/>
        <c:crossBetween val="midCat"/>
      </c:valAx>
      <c:valAx>
        <c:axId val="112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</a:t>
            </a:r>
            <a:r>
              <a:rPr lang="en-AU" baseline="0"/>
              <a:t> Per Capita vs GNI Per Capita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 and GNI'!$R$2:$R$41</c:f>
              <c:numCache>
                <c:formatCode>General</c:formatCode>
                <c:ptCount val="40"/>
                <c:pt idx="0">
                  <c:v>46119</c:v>
                </c:pt>
                <c:pt idx="1">
                  <c:v>47214</c:v>
                </c:pt>
                <c:pt idx="2">
                  <c:v>48159</c:v>
                </c:pt>
                <c:pt idx="3">
                  <c:v>49897</c:v>
                </c:pt>
                <c:pt idx="4">
                  <c:v>55404</c:v>
                </c:pt>
                <c:pt idx="5">
                  <c:v>58175</c:v>
                </c:pt>
                <c:pt idx="6">
                  <c:v>62042</c:v>
                </c:pt>
                <c:pt idx="7">
                  <c:v>63406</c:v>
                </c:pt>
                <c:pt idx="8">
                  <c:v>65046</c:v>
                </c:pt>
                <c:pt idx="9">
                  <c:v>63534</c:v>
                </c:pt>
                <c:pt idx="10">
                  <c:v>22581</c:v>
                </c:pt>
                <c:pt idx="11">
                  <c:v>22190</c:v>
                </c:pt>
                <c:pt idx="12">
                  <c:v>22123</c:v>
                </c:pt>
                <c:pt idx="13">
                  <c:v>22646</c:v>
                </c:pt>
                <c:pt idx="14">
                  <c:v>23866</c:v>
                </c:pt>
                <c:pt idx="15">
                  <c:v>24817</c:v>
                </c:pt>
                <c:pt idx="16">
                  <c:v>26405</c:v>
                </c:pt>
                <c:pt idx="17">
                  <c:v>27687</c:v>
                </c:pt>
                <c:pt idx="18">
                  <c:v>28839</c:v>
                </c:pt>
                <c:pt idx="19">
                  <c:v>27080</c:v>
                </c:pt>
                <c:pt idx="20">
                  <c:v>9445</c:v>
                </c:pt>
                <c:pt idx="21">
                  <c:v>9733</c:v>
                </c:pt>
                <c:pt idx="22">
                  <c:v>9977</c:v>
                </c:pt>
                <c:pt idx="23">
                  <c:v>10127</c:v>
                </c:pt>
                <c:pt idx="24">
                  <c:v>10741</c:v>
                </c:pt>
                <c:pt idx="25">
                  <c:v>11086</c:v>
                </c:pt>
                <c:pt idx="26">
                  <c:v>11759</c:v>
                </c:pt>
                <c:pt idx="27">
                  <c:v>12155</c:v>
                </c:pt>
                <c:pt idx="28">
                  <c:v>13013</c:v>
                </c:pt>
                <c:pt idx="29">
                  <c:v>12451</c:v>
                </c:pt>
                <c:pt idx="30">
                  <c:v>18292</c:v>
                </c:pt>
                <c:pt idx="31">
                  <c:v>18523</c:v>
                </c:pt>
                <c:pt idx="32">
                  <c:v>18785</c:v>
                </c:pt>
                <c:pt idx="33">
                  <c:v>19260</c:v>
                </c:pt>
                <c:pt idx="34">
                  <c:v>20770</c:v>
                </c:pt>
                <c:pt idx="35">
                  <c:v>21646</c:v>
                </c:pt>
                <c:pt idx="36">
                  <c:v>23047</c:v>
                </c:pt>
                <c:pt idx="37">
                  <c:v>23820</c:v>
                </c:pt>
                <c:pt idx="38">
                  <c:v>24880</c:v>
                </c:pt>
                <c:pt idx="39">
                  <c:v>23863</c:v>
                </c:pt>
              </c:numCache>
            </c:numRef>
          </c:xVal>
          <c:yVal>
            <c:numRef>
              <c:f>'GDP and GNI'!$S$2:$S$41</c:f>
              <c:numCache>
                <c:formatCode>General</c:formatCode>
                <c:ptCount val="40"/>
                <c:pt idx="0">
                  <c:v>37890</c:v>
                </c:pt>
                <c:pt idx="1">
                  <c:v>38347</c:v>
                </c:pt>
                <c:pt idx="2">
                  <c:v>38662</c:v>
                </c:pt>
                <c:pt idx="3">
                  <c:v>39588</c:v>
                </c:pt>
                <c:pt idx="4">
                  <c:v>44427</c:v>
                </c:pt>
                <c:pt idx="5">
                  <c:v>44416</c:v>
                </c:pt>
                <c:pt idx="6">
                  <c:v>46270</c:v>
                </c:pt>
                <c:pt idx="7">
                  <c:v>47989</c:v>
                </c:pt>
                <c:pt idx="8">
                  <c:v>49322</c:v>
                </c:pt>
                <c:pt idx="9">
                  <c:v>46830</c:v>
                </c:pt>
                <c:pt idx="10">
                  <c:v>27534</c:v>
                </c:pt>
                <c:pt idx="11">
                  <c:v>26957</c:v>
                </c:pt>
                <c:pt idx="12">
                  <c:v>26806</c:v>
                </c:pt>
                <c:pt idx="13">
                  <c:v>27230</c:v>
                </c:pt>
                <c:pt idx="14">
                  <c:v>27950</c:v>
                </c:pt>
                <c:pt idx="15">
                  <c:v>28439</c:v>
                </c:pt>
                <c:pt idx="16">
                  <c:v>29667</c:v>
                </c:pt>
                <c:pt idx="17">
                  <c:v>30964</c:v>
                </c:pt>
                <c:pt idx="18">
                  <c:v>32042</c:v>
                </c:pt>
                <c:pt idx="19">
                  <c:v>30615</c:v>
                </c:pt>
                <c:pt idx="20">
                  <c:v>16652</c:v>
                </c:pt>
                <c:pt idx="21">
                  <c:v>17096</c:v>
                </c:pt>
                <c:pt idx="22">
                  <c:v>17509</c:v>
                </c:pt>
                <c:pt idx="23">
                  <c:v>17819</c:v>
                </c:pt>
                <c:pt idx="24">
                  <c:v>19082</c:v>
                </c:pt>
                <c:pt idx="25">
                  <c:v>19615</c:v>
                </c:pt>
                <c:pt idx="26">
                  <c:v>20870</c:v>
                </c:pt>
                <c:pt idx="27">
                  <c:v>21976</c:v>
                </c:pt>
                <c:pt idx="28">
                  <c:v>23614</c:v>
                </c:pt>
                <c:pt idx="29">
                  <c:v>22383</c:v>
                </c:pt>
                <c:pt idx="30">
                  <c:v>22596</c:v>
                </c:pt>
                <c:pt idx="31">
                  <c:v>22778</c:v>
                </c:pt>
                <c:pt idx="32">
                  <c:v>23026</c:v>
                </c:pt>
                <c:pt idx="33">
                  <c:v>23449</c:v>
                </c:pt>
                <c:pt idx="34">
                  <c:v>25121</c:v>
                </c:pt>
                <c:pt idx="35">
                  <c:v>25565</c:v>
                </c:pt>
                <c:pt idx="36">
                  <c:v>26912</c:v>
                </c:pt>
                <c:pt idx="37">
                  <c:v>28164</c:v>
                </c:pt>
                <c:pt idx="38">
                  <c:v>29625</c:v>
                </c:pt>
                <c:pt idx="39">
                  <c:v>28140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F-4E1F-BAF3-E2E5391A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89696"/>
        <c:axId val="277690112"/>
      </c:scatterChart>
      <c:valAx>
        <c:axId val="2776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90112"/>
        <c:crosses val="autoZero"/>
        <c:crossBetween val="midCat"/>
      </c:valAx>
      <c:valAx>
        <c:axId val="2776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Twitter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'Social Media vs Commercial'!$D$2:$D$22</c:f>
              <c:numCache>
                <c:formatCode>General</c:formatCode>
                <c:ptCount val="21"/>
                <c:pt idx="0">
                  <c:v>2.2999999999999998</c:v>
                </c:pt>
                <c:pt idx="1">
                  <c:v>8.9</c:v>
                </c:pt>
                <c:pt idx="2">
                  <c:v>2.2999999999999998</c:v>
                </c:pt>
                <c:pt idx="3">
                  <c:v>0.5</c:v>
                </c:pt>
                <c:pt idx="4">
                  <c:v>8.5</c:v>
                </c:pt>
                <c:pt idx="5">
                  <c:v>0.7</c:v>
                </c:pt>
                <c:pt idx="6">
                  <c:v>5.2</c:v>
                </c:pt>
                <c:pt idx="7">
                  <c:v>1.9</c:v>
                </c:pt>
                <c:pt idx="8">
                  <c:v>1.7</c:v>
                </c:pt>
                <c:pt idx="9">
                  <c:v>16.2</c:v>
                </c:pt>
                <c:pt idx="10">
                  <c:v>3.7</c:v>
                </c:pt>
                <c:pt idx="11">
                  <c:v>15.8</c:v>
                </c:pt>
                <c:pt idx="12">
                  <c:v>35</c:v>
                </c:pt>
                <c:pt idx="13">
                  <c:v>5.4</c:v>
                </c:pt>
                <c:pt idx="14">
                  <c:v>24.1</c:v>
                </c:pt>
                <c:pt idx="15">
                  <c:v>16.8</c:v>
                </c:pt>
                <c:pt idx="16">
                  <c:v>8.6999999999999993</c:v>
                </c:pt>
                <c:pt idx="17">
                  <c:v>35.700000000000003</c:v>
                </c:pt>
                <c:pt idx="18">
                  <c:v>0.7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B-419A-AFB3-77E82BC7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3376"/>
        <c:axId val="1120548064"/>
      </c:scatterChart>
      <c:valAx>
        <c:axId val="1120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8064"/>
        <c:crosses val="autoZero"/>
        <c:crossBetween val="midCat"/>
      </c:valAx>
      <c:valAx>
        <c:axId val="112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Youtube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'Social Media vs Commercial'!$E$2:$E$22</c:f>
              <c:numCache>
                <c:formatCode>General</c:formatCode>
                <c:ptCount val="21"/>
                <c:pt idx="0">
                  <c:v>0.7</c:v>
                </c:pt>
                <c:pt idx="1">
                  <c:v>2.9</c:v>
                </c:pt>
                <c:pt idx="2">
                  <c:v>0.4</c:v>
                </c:pt>
                <c:pt idx="3">
                  <c:v>0.1</c:v>
                </c:pt>
                <c:pt idx="4">
                  <c:v>2.7</c:v>
                </c:pt>
                <c:pt idx="5">
                  <c:v>0.5</c:v>
                </c:pt>
                <c:pt idx="6">
                  <c:v>1.9</c:v>
                </c:pt>
                <c:pt idx="7">
                  <c:v>0.1</c:v>
                </c:pt>
                <c:pt idx="8">
                  <c:v>0.2</c:v>
                </c:pt>
                <c:pt idx="9">
                  <c:v>5.4</c:v>
                </c:pt>
                <c:pt idx="10">
                  <c:v>0.7</c:v>
                </c:pt>
                <c:pt idx="11">
                  <c:v>2.5</c:v>
                </c:pt>
                <c:pt idx="12">
                  <c:v>10.7</c:v>
                </c:pt>
                <c:pt idx="13">
                  <c:v>1.6</c:v>
                </c:pt>
                <c:pt idx="14">
                  <c:v>3.6</c:v>
                </c:pt>
                <c:pt idx="15">
                  <c:v>2.2000000000000002</c:v>
                </c:pt>
                <c:pt idx="16">
                  <c:v>3.1</c:v>
                </c:pt>
                <c:pt idx="17">
                  <c:v>6.2</c:v>
                </c:pt>
                <c:pt idx="18">
                  <c:v>0.1</c:v>
                </c:pt>
                <c:pt idx="19">
                  <c:v>0.3</c:v>
                </c:pt>
                <c:pt idx="20">
                  <c:v>1.1000000000000001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3-4B62-B8AB-CC80A5E4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3376"/>
        <c:axId val="1120548064"/>
      </c:scatterChart>
      <c:valAx>
        <c:axId val="1120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8064"/>
        <c:crosses val="autoZero"/>
        <c:crossBetween val="midCat"/>
      </c:valAx>
      <c:valAx>
        <c:axId val="112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Tik Tok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'Social Media vs Commercial'!$F$2:$F$22</c:f>
              <c:numCache>
                <c:formatCode>General</c:formatCode>
                <c:ptCount val="21"/>
                <c:pt idx="0">
                  <c:v>0.8</c:v>
                </c:pt>
                <c:pt idx="1">
                  <c:v>2.2000000000000002</c:v>
                </c:pt>
                <c:pt idx="2">
                  <c:v>0.3</c:v>
                </c:pt>
                <c:pt idx="3">
                  <c:v>0.1</c:v>
                </c:pt>
                <c:pt idx="4">
                  <c:v>3.9</c:v>
                </c:pt>
                <c:pt idx="5">
                  <c:v>0.2</c:v>
                </c:pt>
                <c:pt idx="6">
                  <c:v>3.8</c:v>
                </c:pt>
                <c:pt idx="7">
                  <c:v>0</c:v>
                </c:pt>
                <c:pt idx="8">
                  <c:v>0.3</c:v>
                </c:pt>
                <c:pt idx="9">
                  <c:v>3.6</c:v>
                </c:pt>
                <c:pt idx="10">
                  <c:v>1.4</c:v>
                </c:pt>
                <c:pt idx="11">
                  <c:v>1.5</c:v>
                </c:pt>
                <c:pt idx="12">
                  <c:v>6.6</c:v>
                </c:pt>
                <c:pt idx="13">
                  <c:v>1.4</c:v>
                </c:pt>
                <c:pt idx="14">
                  <c:v>1.2</c:v>
                </c:pt>
                <c:pt idx="15">
                  <c:v>0.7</c:v>
                </c:pt>
                <c:pt idx="16">
                  <c:v>2</c:v>
                </c:pt>
                <c:pt idx="17">
                  <c:v>4.2</c:v>
                </c:pt>
                <c:pt idx="18">
                  <c:v>0.1</c:v>
                </c:pt>
                <c:pt idx="19">
                  <c:v>2</c:v>
                </c:pt>
                <c:pt idx="20">
                  <c:v>1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5-4363-9D2D-B208A6B8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3376"/>
        <c:axId val="1120548064"/>
      </c:scatterChart>
      <c:valAx>
        <c:axId val="1120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8064"/>
        <c:crosses val="autoZero"/>
        <c:crossBetween val="midCat"/>
      </c:valAx>
      <c:valAx>
        <c:axId val="112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</a:t>
            </a:r>
            <a:r>
              <a:rPr lang="en-AU" baseline="0"/>
              <a:t> Capita Total Expenses by Country 2016-2020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Expenses!$B$27</c:f>
              <c:strCache>
                <c:ptCount val="1"/>
                <c:pt idx="0">
                  <c:v>Bernepamar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Expenses!$B$28:$B$32</c:f>
              <c:numCache>
                <c:formatCode>General</c:formatCode>
                <c:ptCount val="5"/>
                <c:pt idx="0">
                  <c:v>96.51</c:v>
                </c:pt>
                <c:pt idx="1">
                  <c:v>100.03</c:v>
                </c:pt>
                <c:pt idx="2">
                  <c:v>123.68</c:v>
                </c:pt>
                <c:pt idx="3">
                  <c:v>167.54000000000002</c:v>
                </c:pt>
                <c:pt idx="4">
                  <c:v>151.12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C-4D5A-BD5B-BBCE0E625216}"/>
            </c:ext>
          </c:extLst>
        </c:ser>
        <c:ser>
          <c:idx val="0"/>
          <c:order val="1"/>
          <c:tx>
            <c:strRef>
              <c:f>Expenses!$C$27</c:f>
              <c:strCache>
                <c:ptCount val="1"/>
                <c:pt idx="0">
                  <c:v>Byasier Pujan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Expenses!$C$28:$C$32</c:f>
              <c:numCache>
                <c:formatCode>General</c:formatCode>
                <c:ptCount val="5"/>
                <c:pt idx="0">
                  <c:v>175.18</c:v>
                </c:pt>
                <c:pt idx="1">
                  <c:v>197.18</c:v>
                </c:pt>
                <c:pt idx="2">
                  <c:v>205.76</c:v>
                </c:pt>
                <c:pt idx="3">
                  <c:v>269.65999999999997</c:v>
                </c:pt>
                <c:pt idx="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C-4D5A-BD5B-BBCE0E625216}"/>
            </c:ext>
          </c:extLst>
        </c:ser>
        <c:ser>
          <c:idx val="2"/>
          <c:order val="2"/>
          <c:tx>
            <c:strRef>
              <c:f>Expenses!$D$27</c:f>
              <c:strCache>
                <c:ptCount val="1"/>
                <c:pt idx="0">
                  <c:v>Cuandbo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Expenses!$D$28:$D$32</c:f>
              <c:numCache>
                <c:formatCode>General</c:formatCode>
                <c:ptCount val="5"/>
                <c:pt idx="0">
                  <c:v>260.52</c:v>
                </c:pt>
                <c:pt idx="1">
                  <c:v>227.20000000000002</c:v>
                </c:pt>
                <c:pt idx="2">
                  <c:v>376.84000000000003</c:v>
                </c:pt>
                <c:pt idx="3">
                  <c:v>335.33</c:v>
                </c:pt>
                <c:pt idx="4">
                  <c:v>367.87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BC-4D5A-BD5B-BBCE0E625216}"/>
            </c:ext>
          </c:extLst>
        </c:ser>
        <c:ser>
          <c:idx val="3"/>
          <c:order val="3"/>
          <c:tx>
            <c:strRef>
              <c:f>Expenses!$E$27</c:f>
              <c:strCache>
                <c:ptCount val="1"/>
                <c:pt idx="0">
                  <c:v>Djipines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Expenses!$E$28:$E$32</c:f>
              <c:numCache>
                <c:formatCode>General</c:formatCode>
                <c:ptCount val="5"/>
                <c:pt idx="0">
                  <c:v>215.99</c:v>
                </c:pt>
                <c:pt idx="1">
                  <c:v>198.35</c:v>
                </c:pt>
                <c:pt idx="2">
                  <c:v>253.8</c:v>
                </c:pt>
                <c:pt idx="3">
                  <c:v>361.05</c:v>
                </c:pt>
                <c:pt idx="4">
                  <c:v>414.24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BC-4D5A-BD5B-BBCE0E625216}"/>
            </c:ext>
          </c:extLst>
        </c:ser>
        <c:ser>
          <c:idx val="4"/>
          <c:order val="4"/>
          <c:tx>
            <c:strRef>
              <c:f>Expenses!$F$27</c:f>
              <c:strCache>
                <c:ptCount val="1"/>
                <c:pt idx="0">
                  <c:v>Dosqaly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Expenses!$F$28:$F$32</c:f>
              <c:numCache>
                <c:formatCode>General</c:formatCode>
                <c:ptCount val="5"/>
                <c:pt idx="0">
                  <c:v>186.18</c:v>
                </c:pt>
                <c:pt idx="1">
                  <c:v>172.32</c:v>
                </c:pt>
                <c:pt idx="2">
                  <c:v>235.25</c:v>
                </c:pt>
                <c:pt idx="3">
                  <c:v>257.38</c:v>
                </c:pt>
                <c:pt idx="4">
                  <c:v>266.90999999999997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BC-4D5A-BD5B-BBCE0E625216}"/>
            </c:ext>
          </c:extLst>
        </c:ser>
        <c:ser>
          <c:idx val="5"/>
          <c:order val="5"/>
          <c:tx>
            <c:strRef>
              <c:f>Expenses!$G$27</c:f>
              <c:strCache>
                <c:ptCount val="1"/>
                <c:pt idx="0">
                  <c:v>Eastern Sleboube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Expenses!$G$28:$G$32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BC-4D5A-BD5B-BBCE0E625216}"/>
            </c:ext>
          </c:extLst>
        </c:ser>
        <c:ser>
          <c:idx val="6"/>
          <c:order val="6"/>
          <c:tx>
            <c:strRef>
              <c:f>Expenses!$H$27</c:f>
              <c:strCache>
                <c:ptCount val="1"/>
                <c:pt idx="0">
                  <c:v>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Expenses!$H$28:$H$32</c:f>
              <c:numCache>
                <c:formatCode>General</c:formatCode>
                <c:ptCount val="5"/>
                <c:pt idx="0">
                  <c:v>194.52999999999997</c:v>
                </c:pt>
                <c:pt idx="1">
                  <c:v>181.56</c:v>
                </c:pt>
                <c:pt idx="2">
                  <c:v>217.60000000000002</c:v>
                </c:pt>
                <c:pt idx="3">
                  <c:v>237.88</c:v>
                </c:pt>
                <c:pt idx="4">
                  <c:v>237.60000000000002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BC-4D5A-BD5B-BBCE0E625216}"/>
            </c:ext>
          </c:extLst>
        </c:ser>
        <c:ser>
          <c:idx val="7"/>
          <c:order val="7"/>
          <c:tx>
            <c:strRef>
              <c:f>Expenses!$I$27</c:f>
              <c:strCache>
                <c:ptCount val="1"/>
                <c:pt idx="0">
                  <c:v>Galamily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Expenses!$I$28:$I$32</c:f>
              <c:numCache>
                <c:formatCode>General</c:formatCode>
                <c:ptCount val="5"/>
                <c:pt idx="0">
                  <c:v>213.41</c:v>
                </c:pt>
                <c:pt idx="1">
                  <c:v>231.32</c:v>
                </c:pt>
                <c:pt idx="2">
                  <c:v>295.02999999999997</c:v>
                </c:pt>
                <c:pt idx="3">
                  <c:v>284.23</c:v>
                </c:pt>
                <c:pt idx="4">
                  <c:v>276.62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BC-4D5A-BD5B-BBCE0E625216}"/>
            </c:ext>
          </c:extLst>
        </c:ser>
        <c:ser>
          <c:idx val="8"/>
          <c:order val="8"/>
          <c:tx>
            <c:strRef>
              <c:f>Expenses!$J$27</c:f>
              <c:strCache>
                <c:ptCount val="1"/>
                <c:pt idx="0">
                  <c:v>Giumle Lizeibon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Expenses!$J$28:$J$32</c:f>
              <c:numCache>
                <c:formatCode>General</c:formatCode>
                <c:ptCount val="5"/>
                <c:pt idx="0">
                  <c:v>157.37</c:v>
                </c:pt>
                <c:pt idx="1">
                  <c:v>159.65</c:v>
                </c:pt>
                <c:pt idx="2">
                  <c:v>229.89000000000001</c:v>
                </c:pt>
                <c:pt idx="3">
                  <c:v>255.31</c:v>
                </c:pt>
                <c:pt idx="4">
                  <c:v>226.46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BC-4D5A-BD5B-BBCE0E625216}"/>
            </c:ext>
          </c:extLst>
        </c:ser>
        <c:ser>
          <c:idx val="9"/>
          <c:order val="9"/>
          <c:tx>
            <c:strRef>
              <c:f>Expenses!$K$27</c:f>
              <c:strCache>
                <c:ptCount val="1"/>
                <c:pt idx="0">
                  <c:v>Greri Landmoslands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Expenses!$K$28:$K$32</c:f>
              <c:numCache>
                <c:formatCode>General</c:formatCode>
                <c:ptCount val="5"/>
                <c:pt idx="0">
                  <c:v>196.38</c:v>
                </c:pt>
                <c:pt idx="1">
                  <c:v>178.13</c:v>
                </c:pt>
                <c:pt idx="2">
                  <c:v>196.63</c:v>
                </c:pt>
                <c:pt idx="3">
                  <c:v>258.05</c:v>
                </c:pt>
                <c:pt idx="4">
                  <c:v>272.53999999999996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BC-4D5A-BD5B-BBCE0E625216}"/>
            </c:ext>
          </c:extLst>
        </c:ser>
        <c:ser>
          <c:idx val="10"/>
          <c:order val="10"/>
          <c:tx>
            <c:strRef>
              <c:f>Expenses!$L$27</c:f>
              <c:strCache>
                <c:ptCount val="1"/>
                <c:pt idx="0">
                  <c:v>Manlisgamncent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Expenses!$L$28:$L$32</c:f>
              <c:numCache>
                <c:formatCode>General</c:formatCode>
                <c:ptCount val="5"/>
                <c:pt idx="0">
                  <c:v>243.02</c:v>
                </c:pt>
                <c:pt idx="1">
                  <c:v>275.43</c:v>
                </c:pt>
                <c:pt idx="2">
                  <c:v>311.86</c:v>
                </c:pt>
                <c:pt idx="3">
                  <c:v>326.82</c:v>
                </c:pt>
                <c:pt idx="4">
                  <c:v>304.66000000000003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BC-4D5A-BD5B-BBCE0E625216}"/>
            </c:ext>
          </c:extLst>
        </c:ser>
        <c:ser>
          <c:idx val="11"/>
          <c:order val="11"/>
          <c:tx>
            <c:strRef>
              <c:f>Expenses!$M$27</c:f>
              <c:strCache>
                <c:ptCount val="1"/>
                <c:pt idx="0">
                  <c:v>Mico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Expenses!$M$28:$M$32</c:f>
              <c:numCache>
                <c:formatCode>General</c:formatCode>
                <c:ptCount val="5"/>
                <c:pt idx="0">
                  <c:v>377.56</c:v>
                </c:pt>
                <c:pt idx="1">
                  <c:v>297.14</c:v>
                </c:pt>
                <c:pt idx="2">
                  <c:v>354.56</c:v>
                </c:pt>
                <c:pt idx="3">
                  <c:v>424.08000000000004</c:v>
                </c:pt>
                <c:pt idx="4">
                  <c:v>358.9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BC-4D5A-BD5B-BBCE0E625216}"/>
            </c:ext>
          </c:extLst>
        </c:ser>
        <c:ser>
          <c:idx val="12"/>
          <c:order val="12"/>
          <c:tx>
            <c:strRef>
              <c:f>Expenses!$N$27</c:f>
              <c:strCache>
                <c:ptCount val="1"/>
                <c:pt idx="0">
                  <c:v>Nganion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Expenses!$N$28:$N$32</c:f>
              <c:numCache>
                <c:formatCode>General</c:formatCode>
                <c:ptCount val="5"/>
                <c:pt idx="0">
                  <c:v>315.36</c:v>
                </c:pt>
                <c:pt idx="1">
                  <c:v>295.58000000000004</c:v>
                </c:pt>
                <c:pt idx="2">
                  <c:v>453.06000000000006</c:v>
                </c:pt>
                <c:pt idx="3">
                  <c:v>449.75</c:v>
                </c:pt>
                <c:pt idx="4">
                  <c:v>435.28000000000003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BC-4D5A-BD5B-BBCE0E625216}"/>
            </c:ext>
          </c:extLst>
        </c:ser>
        <c:ser>
          <c:idx val="13"/>
          <c:order val="13"/>
          <c:tx>
            <c:strRef>
              <c:f>Expenses!$O$27</c:f>
              <c:strCache>
                <c:ptCount val="1"/>
                <c:pt idx="0">
                  <c:v>Nkasland Cronestan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Expenses!$O$28:$O$32</c:f>
              <c:numCache>
                <c:formatCode>General</c:formatCode>
                <c:ptCount val="5"/>
                <c:pt idx="0">
                  <c:v>91.02</c:v>
                </c:pt>
                <c:pt idx="1">
                  <c:v>108.59</c:v>
                </c:pt>
                <c:pt idx="2">
                  <c:v>102.82</c:v>
                </c:pt>
                <c:pt idx="3">
                  <c:v>141.73000000000002</c:v>
                </c:pt>
                <c:pt idx="4">
                  <c:v>173.92000000000002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BC-4D5A-BD5B-BBCE0E625216}"/>
            </c:ext>
          </c:extLst>
        </c:ser>
        <c:ser>
          <c:idx val="14"/>
          <c:order val="14"/>
          <c:tx>
            <c:strRef>
              <c:f>Expenses!$P$27</c:f>
              <c:strCache>
                <c:ptCount val="1"/>
                <c:pt idx="0">
                  <c:v>People's Land of Maneau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Expenses!$P$28:$P$32</c:f>
              <c:numCache>
                <c:formatCode>General</c:formatCode>
                <c:ptCount val="5"/>
                <c:pt idx="0">
                  <c:v>284.22000000000003</c:v>
                </c:pt>
                <c:pt idx="1">
                  <c:v>251.51</c:v>
                </c:pt>
                <c:pt idx="2">
                  <c:v>289.37</c:v>
                </c:pt>
                <c:pt idx="3">
                  <c:v>269.37</c:v>
                </c:pt>
                <c:pt idx="4">
                  <c:v>263.37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8BC-4D5A-BD5B-BBCE0E625216}"/>
            </c:ext>
          </c:extLst>
        </c:ser>
        <c:ser>
          <c:idx val="15"/>
          <c:order val="15"/>
          <c:tx>
            <c:strRef>
              <c:f>Expenses!$Q$27</c:f>
              <c:strCache>
                <c:ptCount val="1"/>
                <c:pt idx="0">
                  <c:v>Quewenia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Expenses!$Q$28:$Q$32</c:f>
              <c:numCache>
                <c:formatCode>General</c:formatCode>
                <c:ptCount val="5"/>
                <c:pt idx="0">
                  <c:v>270.63</c:v>
                </c:pt>
                <c:pt idx="1">
                  <c:v>221.72</c:v>
                </c:pt>
                <c:pt idx="2">
                  <c:v>271.10000000000002</c:v>
                </c:pt>
                <c:pt idx="3">
                  <c:v>250.09</c:v>
                </c:pt>
                <c:pt idx="4">
                  <c:v>246.46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BC-4D5A-BD5B-BBCE0E625216}"/>
            </c:ext>
          </c:extLst>
        </c:ser>
        <c:ser>
          <c:idx val="16"/>
          <c:order val="16"/>
          <c:tx>
            <c:strRef>
              <c:f>Expenses!$R$27</c:f>
              <c:strCache>
                <c:ptCount val="1"/>
                <c:pt idx="0">
                  <c:v>Rarita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Expenses!$R$28:$R$32</c:f>
              <c:numCache>
                <c:formatCode>General</c:formatCode>
                <c:ptCount val="5"/>
                <c:pt idx="0">
                  <c:v>115.84</c:v>
                </c:pt>
                <c:pt idx="1">
                  <c:v>114.56</c:v>
                </c:pt>
                <c:pt idx="2">
                  <c:v>141.74</c:v>
                </c:pt>
                <c:pt idx="3">
                  <c:v>150.61000000000001</c:v>
                </c:pt>
                <c:pt idx="4">
                  <c:v>148.69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8BC-4D5A-BD5B-BBCE0E625216}"/>
            </c:ext>
          </c:extLst>
        </c:ser>
        <c:ser>
          <c:idx val="17"/>
          <c:order val="17"/>
          <c:tx>
            <c:strRef>
              <c:f>Expenses!$S$27</c:f>
              <c:strCache>
                <c:ptCount val="1"/>
                <c:pt idx="0">
                  <c:v>Sobianitedrucy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Expenses!$S$28:$S$32</c:f>
              <c:numCache>
                <c:formatCode>General</c:formatCode>
                <c:ptCount val="5"/>
                <c:pt idx="0">
                  <c:v>259.58</c:v>
                </c:pt>
                <c:pt idx="1">
                  <c:v>313.62</c:v>
                </c:pt>
                <c:pt idx="2">
                  <c:v>342.01</c:v>
                </c:pt>
                <c:pt idx="3">
                  <c:v>418.63</c:v>
                </c:pt>
                <c:pt idx="4">
                  <c:v>361.98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8BC-4D5A-BD5B-BBCE0E625216}"/>
            </c:ext>
          </c:extLst>
        </c:ser>
        <c:ser>
          <c:idx val="18"/>
          <c:order val="18"/>
          <c:tx>
            <c:strRef>
              <c:f>Expenses!$T$27</c:f>
              <c:strCache>
                <c:ptCount val="1"/>
                <c:pt idx="0">
                  <c:v>Southern Ristan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Expenses!$T$28:$T$32</c:f>
              <c:numCache>
                <c:formatCode>General</c:formatCode>
                <c:ptCount val="5"/>
                <c:pt idx="0">
                  <c:v>300.81</c:v>
                </c:pt>
                <c:pt idx="1">
                  <c:v>348.71</c:v>
                </c:pt>
                <c:pt idx="2">
                  <c:v>447.76</c:v>
                </c:pt>
                <c:pt idx="3">
                  <c:v>364.98</c:v>
                </c:pt>
                <c:pt idx="4">
                  <c:v>395.71000000000004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8BC-4D5A-BD5B-BBCE0E625216}"/>
            </c:ext>
          </c:extLst>
        </c:ser>
        <c:ser>
          <c:idx val="19"/>
          <c:order val="19"/>
          <c:tx>
            <c:strRef>
              <c:f>Expenses!$U$27</c:f>
              <c:strCache>
                <c:ptCount val="1"/>
                <c:pt idx="0">
                  <c:v>Unicorporated Tiagascar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Expenses!$U$28:$U$32</c:f>
              <c:numCache>
                <c:formatCode>General</c:formatCode>
                <c:ptCount val="5"/>
                <c:pt idx="0">
                  <c:v>139.26</c:v>
                </c:pt>
                <c:pt idx="1">
                  <c:v>145.32</c:v>
                </c:pt>
                <c:pt idx="2">
                  <c:v>168.96</c:v>
                </c:pt>
                <c:pt idx="3">
                  <c:v>160.18</c:v>
                </c:pt>
                <c:pt idx="4">
                  <c:v>132.93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8BC-4D5A-BD5B-BBCE0E625216}"/>
            </c:ext>
          </c:extLst>
        </c:ser>
        <c:ser>
          <c:idx val="20"/>
          <c:order val="20"/>
          <c:tx>
            <c:strRef>
              <c:f>Expenses!$V$27</c:f>
              <c:strCache>
                <c:ptCount val="1"/>
                <c:pt idx="0">
                  <c:v>Xikong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Expenses!$V$28:$V$32</c:f>
              <c:numCache>
                <c:formatCode>General</c:formatCode>
                <c:ptCount val="5"/>
                <c:pt idx="0">
                  <c:v>112.78</c:v>
                </c:pt>
                <c:pt idx="1">
                  <c:v>134.84</c:v>
                </c:pt>
                <c:pt idx="2">
                  <c:v>195.75</c:v>
                </c:pt>
                <c:pt idx="3">
                  <c:v>190.45</c:v>
                </c:pt>
                <c:pt idx="4">
                  <c:v>196.41000000000003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8BC-4D5A-BD5B-BBCE0E62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52096"/>
        <c:axId val="630456256"/>
      </c:lineChart>
      <c:catAx>
        <c:axId val="6304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56256"/>
        <c:crosses val="autoZero"/>
        <c:auto val="1"/>
        <c:lblAlgn val="ctr"/>
        <c:lblOffset val="100"/>
        <c:noMultiLvlLbl val="0"/>
      </c:catAx>
      <c:valAx>
        <c:axId val="6304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</a:t>
            </a:r>
            <a:r>
              <a:rPr lang="en-AU" baseline="0"/>
              <a:t> Capita Total Expense Growth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Expenses!$B$63:$V$63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Expenses!$B$68:$V$68</c:f>
              <c:numCache>
                <c:formatCode>General</c:formatCode>
                <c:ptCount val="21"/>
                <c:pt idx="0">
                  <c:v>0.13238009192785707</c:v>
                </c:pt>
                <c:pt idx="1">
                  <c:v>0.10354119120020673</c:v>
                </c:pt>
                <c:pt idx="2">
                  <c:v>0.12940364961333542</c:v>
                </c:pt>
                <c:pt idx="3">
                  <c:v>0.19194575999862684</c:v>
                </c:pt>
                <c:pt idx="4">
                  <c:v>0.1054614201536493</c:v>
                </c:pt>
                <c:pt idx="5">
                  <c:v>0</c:v>
                </c:pt>
                <c:pt idx="6">
                  <c:v>5.5962454302829368E-2</c:v>
                </c:pt>
                <c:pt idx="7">
                  <c:v>7.3990439875972244E-2</c:v>
                </c:pt>
                <c:pt idx="8">
                  <c:v>0.1130063267217688</c:v>
                </c:pt>
                <c:pt idx="9">
                  <c:v>9.4859973472649503E-2</c:v>
                </c:pt>
                <c:pt idx="10">
                  <c:v>6.1448688954367545E-2</c:v>
                </c:pt>
                <c:pt idx="11">
                  <c:v>5.6548939890266534E-3</c:v>
                </c:pt>
                <c:pt idx="12">
                  <c:v>0.10764543227025614</c:v>
                </c:pt>
                <c:pt idx="13">
                  <c:v>0.18636229098052215</c:v>
                </c:pt>
                <c:pt idx="14">
                  <c:v>-1.3986492729139044E-2</c:v>
                </c:pt>
                <c:pt idx="15">
                  <c:v>-1.2506743368123539E-2</c:v>
                </c:pt>
                <c:pt idx="16">
                  <c:v>6.9009269005279456E-2</c:v>
                </c:pt>
                <c:pt idx="17">
                  <c:v>9.685304706537072E-2</c:v>
                </c:pt>
                <c:pt idx="18">
                  <c:v>8.5651052816284004E-2</c:v>
                </c:pt>
                <c:pt idx="19">
                  <c:v>-3.9737187684656256E-3</c:v>
                </c:pt>
                <c:pt idx="20">
                  <c:v>0.16288539163842786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7-4763-B30D-8D2863BA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79440"/>
        <c:axId val="601390672"/>
      </c:barChart>
      <c:catAx>
        <c:axId val="6013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0672"/>
        <c:crosses val="autoZero"/>
        <c:auto val="1"/>
        <c:lblAlgn val="ctr"/>
        <c:lblOffset val="100"/>
        <c:noMultiLvlLbl val="0"/>
      </c:catAx>
      <c:valAx>
        <c:axId val="6013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Attendance</a:t>
            </a:r>
            <a:r>
              <a:rPr lang="en-AU" baseline="0"/>
              <a:t> vs Per Capita Total Expense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'Expense Function'!$C$2:$C$22</c:f>
              <c:numCache>
                <c:formatCode>General</c:formatCode>
                <c:ptCount val="21"/>
                <c:pt idx="0">
                  <c:v>65800</c:v>
                </c:pt>
                <c:pt idx="1">
                  <c:v>54269</c:v>
                </c:pt>
                <c:pt idx="2">
                  <c:v>39282</c:v>
                </c:pt>
                <c:pt idx="3">
                  <c:v>50091</c:v>
                </c:pt>
                <c:pt idx="4">
                  <c:v>47517</c:v>
                </c:pt>
                <c:pt idx="5">
                  <c:v>47700</c:v>
                </c:pt>
                <c:pt idx="6">
                  <c:v>75000</c:v>
                </c:pt>
                <c:pt idx="7">
                  <c:v>47299</c:v>
                </c:pt>
                <c:pt idx="8">
                  <c:v>28276</c:v>
                </c:pt>
                <c:pt idx="9">
                  <c:v>52871</c:v>
                </c:pt>
                <c:pt idx="10">
                  <c:v>81154</c:v>
                </c:pt>
                <c:pt idx="11">
                  <c:v>40564</c:v>
                </c:pt>
                <c:pt idx="12">
                  <c:v>72400</c:v>
                </c:pt>
                <c:pt idx="13">
                  <c:v>61146</c:v>
                </c:pt>
                <c:pt idx="14">
                  <c:v>73956</c:v>
                </c:pt>
                <c:pt idx="15">
                  <c:v>60282</c:v>
                </c:pt>
                <c:pt idx="16">
                  <c:v>28067</c:v>
                </c:pt>
                <c:pt idx="17">
                  <c:v>39777</c:v>
                </c:pt>
                <c:pt idx="18">
                  <c:v>66984</c:v>
                </c:pt>
                <c:pt idx="19">
                  <c:v>61211</c:v>
                </c:pt>
                <c:pt idx="20">
                  <c:v>57098</c:v>
                </c:pt>
              </c:numCache>
            </c:numRef>
          </c:xVal>
          <c:yVal>
            <c:numRef>
              <c:f>'Expense Function'!$B$2:$B$22</c:f>
              <c:numCache>
                <c:formatCode>General</c:formatCode>
                <c:ptCount val="21"/>
                <c:pt idx="0">
                  <c:v>151.12</c:v>
                </c:pt>
                <c:pt idx="1">
                  <c:v>252</c:v>
                </c:pt>
                <c:pt idx="2">
                  <c:v>367.87</c:v>
                </c:pt>
                <c:pt idx="3">
                  <c:v>414.24</c:v>
                </c:pt>
                <c:pt idx="4">
                  <c:v>266.90999999999997</c:v>
                </c:pt>
                <c:pt idx="5">
                  <c:v>0</c:v>
                </c:pt>
                <c:pt idx="6">
                  <c:v>237.60000000000002</c:v>
                </c:pt>
                <c:pt idx="7">
                  <c:v>276.62</c:v>
                </c:pt>
                <c:pt idx="8">
                  <c:v>226.46</c:v>
                </c:pt>
                <c:pt idx="9">
                  <c:v>272.53999999999996</c:v>
                </c:pt>
                <c:pt idx="10">
                  <c:v>304.66000000000003</c:v>
                </c:pt>
                <c:pt idx="11">
                  <c:v>358.9</c:v>
                </c:pt>
                <c:pt idx="12">
                  <c:v>435.28000000000003</c:v>
                </c:pt>
                <c:pt idx="13">
                  <c:v>173.92000000000002</c:v>
                </c:pt>
                <c:pt idx="14">
                  <c:v>263.37</c:v>
                </c:pt>
                <c:pt idx="15">
                  <c:v>246.46</c:v>
                </c:pt>
                <c:pt idx="16">
                  <c:v>148.69</c:v>
                </c:pt>
                <c:pt idx="17">
                  <c:v>361.98</c:v>
                </c:pt>
                <c:pt idx="18">
                  <c:v>395.71000000000004</c:v>
                </c:pt>
                <c:pt idx="19">
                  <c:v>132.93</c:v>
                </c:pt>
                <c:pt idx="20">
                  <c:v>196.41000000000003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2-44E2-B19A-9B267E4D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51680"/>
        <c:axId val="630445024"/>
      </c:scatterChart>
      <c:valAx>
        <c:axId val="6304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45024"/>
        <c:crosses val="autoZero"/>
        <c:crossBetween val="midCat"/>
      </c:valAx>
      <c:valAx>
        <c:axId val="6304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5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Social Media vs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'Expense Function'!$D$1</c:f>
              <c:strCache>
                <c:ptCount val="1"/>
                <c:pt idx="0">
                  <c:v>Total Social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'Expense Function'!$D$2:$D$22</c:f>
              <c:numCache>
                <c:formatCode>General</c:formatCode>
                <c:ptCount val="21"/>
                <c:pt idx="0">
                  <c:v>37.4</c:v>
                </c:pt>
                <c:pt idx="1">
                  <c:v>75.900000000000006</c:v>
                </c:pt>
                <c:pt idx="2">
                  <c:v>8.8000000000000025</c:v>
                </c:pt>
                <c:pt idx="3">
                  <c:v>2</c:v>
                </c:pt>
                <c:pt idx="4">
                  <c:v>89.600000000000009</c:v>
                </c:pt>
                <c:pt idx="5">
                  <c:v>3.1</c:v>
                </c:pt>
                <c:pt idx="6">
                  <c:v>87.100000000000009</c:v>
                </c:pt>
                <c:pt idx="7">
                  <c:v>7.8999999999999986</c:v>
                </c:pt>
                <c:pt idx="8">
                  <c:v>9.3999999999999986</c:v>
                </c:pt>
                <c:pt idx="9">
                  <c:v>91.7</c:v>
                </c:pt>
                <c:pt idx="10">
                  <c:v>33</c:v>
                </c:pt>
                <c:pt idx="11">
                  <c:v>93.2</c:v>
                </c:pt>
                <c:pt idx="12">
                  <c:v>247.99999999999997</c:v>
                </c:pt>
                <c:pt idx="13">
                  <c:v>37.6</c:v>
                </c:pt>
                <c:pt idx="14">
                  <c:v>140.79999999999998</c:v>
                </c:pt>
                <c:pt idx="15">
                  <c:v>76.400000000000006</c:v>
                </c:pt>
                <c:pt idx="16">
                  <c:v>102.89999999999999</c:v>
                </c:pt>
                <c:pt idx="17">
                  <c:v>251.5</c:v>
                </c:pt>
                <c:pt idx="18">
                  <c:v>4.6999999999999993</c:v>
                </c:pt>
                <c:pt idx="19">
                  <c:v>31.6</c:v>
                </c:pt>
                <c:pt idx="20">
                  <c:v>35.9</c:v>
                </c:pt>
              </c:numCache>
            </c:numRef>
          </c:xVal>
          <c:yVal>
            <c:numRef>
              <c:f>'Expense Function'!$C$2:$C$22</c:f>
              <c:numCache>
                <c:formatCode>General</c:formatCode>
                <c:ptCount val="21"/>
                <c:pt idx="0">
                  <c:v>65800</c:v>
                </c:pt>
                <c:pt idx="1">
                  <c:v>54269</c:v>
                </c:pt>
                <c:pt idx="2">
                  <c:v>39282</c:v>
                </c:pt>
                <c:pt idx="3">
                  <c:v>50091</c:v>
                </c:pt>
                <c:pt idx="4">
                  <c:v>47517</c:v>
                </c:pt>
                <c:pt idx="5">
                  <c:v>47700</c:v>
                </c:pt>
                <c:pt idx="6">
                  <c:v>75000</c:v>
                </c:pt>
                <c:pt idx="7">
                  <c:v>47299</c:v>
                </c:pt>
                <c:pt idx="8">
                  <c:v>28276</c:v>
                </c:pt>
                <c:pt idx="9">
                  <c:v>52871</c:v>
                </c:pt>
                <c:pt idx="10">
                  <c:v>81154</c:v>
                </c:pt>
                <c:pt idx="11">
                  <c:v>40564</c:v>
                </c:pt>
                <c:pt idx="12">
                  <c:v>72400</c:v>
                </c:pt>
                <c:pt idx="13">
                  <c:v>61146</c:v>
                </c:pt>
                <c:pt idx="14">
                  <c:v>73956</c:v>
                </c:pt>
                <c:pt idx="15">
                  <c:v>60282</c:v>
                </c:pt>
                <c:pt idx="16">
                  <c:v>28067</c:v>
                </c:pt>
                <c:pt idx="17">
                  <c:v>39777</c:v>
                </c:pt>
                <c:pt idx="18">
                  <c:v>66984</c:v>
                </c:pt>
                <c:pt idx="19">
                  <c:v>61211</c:v>
                </c:pt>
                <c:pt idx="20">
                  <c:v>57098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D-42B4-BFA9-BC515A7FF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59056"/>
        <c:axId val="601359472"/>
      </c:scatterChart>
      <c:valAx>
        <c:axId val="6013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59472"/>
        <c:crosses val="autoZero"/>
        <c:crossBetween val="midCat"/>
      </c:valAx>
      <c:valAx>
        <c:axId val="6013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5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Social Media vs Per Capita Total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'Expense Function'!$D$1</c:f>
              <c:strCache>
                <c:ptCount val="1"/>
                <c:pt idx="0">
                  <c:v>Total Social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'Expense Function'!$D$1:$D$22</c:f>
              <c:strCache>
                <c:ptCount val="22"/>
                <c:pt idx="0">
                  <c:v>Total Social Media</c:v>
                </c:pt>
                <c:pt idx="1">
                  <c:v>37.4</c:v>
                </c:pt>
                <c:pt idx="2">
                  <c:v>75.9</c:v>
                </c:pt>
                <c:pt idx="3">
                  <c:v>8.8</c:v>
                </c:pt>
                <c:pt idx="4">
                  <c:v>2</c:v>
                </c:pt>
                <c:pt idx="5">
                  <c:v>89.6</c:v>
                </c:pt>
                <c:pt idx="6">
                  <c:v>3.1</c:v>
                </c:pt>
                <c:pt idx="7">
                  <c:v>87.1</c:v>
                </c:pt>
                <c:pt idx="8">
                  <c:v>7.9</c:v>
                </c:pt>
                <c:pt idx="9">
                  <c:v>9.4</c:v>
                </c:pt>
                <c:pt idx="10">
                  <c:v>91.7</c:v>
                </c:pt>
                <c:pt idx="11">
                  <c:v>33</c:v>
                </c:pt>
                <c:pt idx="12">
                  <c:v>93.2</c:v>
                </c:pt>
                <c:pt idx="13">
                  <c:v>248</c:v>
                </c:pt>
                <c:pt idx="14">
                  <c:v>37.6</c:v>
                </c:pt>
                <c:pt idx="15">
                  <c:v>140.8</c:v>
                </c:pt>
                <c:pt idx="16">
                  <c:v>76.4</c:v>
                </c:pt>
                <c:pt idx="17">
                  <c:v>102.9</c:v>
                </c:pt>
                <c:pt idx="18">
                  <c:v>251.5</c:v>
                </c:pt>
                <c:pt idx="19">
                  <c:v>4.7</c:v>
                </c:pt>
                <c:pt idx="20">
                  <c:v>31.6</c:v>
                </c:pt>
                <c:pt idx="21">
                  <c:v>35.9</c:v>
                </c:pt>
              </c:strCache>
            </c:strRef>
          </c:xVal>
          <c:yVal>
            <c:numRef>
              <c:f>'Expense Function'!$B$1:$B$22</c:f>
              <c:numCache>
                <c:formatCode>General</c:formatCode>
                <c:ptCount val="22"/>
                <c:pt idx="0">
                  <c:v>0</c:v>
                </c:pt>
                <c:pt idx="1">
                  <c:v>151.12</c:v>
                </c:pt>
                <c:pt idx="2">
                  <c:v>252</c:v>
                </c:pt>
                <c:pt idx="3">
                  <c:v>367.87</c:v>
                </c:pt>
                <c:pt idx="4">
                  <c:v>414.24</c:v>
                </c:pt>
                <c:pt idx="5">
                  <c:v>266.90999999999997</c:v>
                </c:pt>
                <c:pt idx="6">
                  <c:v>0</c:v>
                </c:pt>
                <c:pt idx="7">
                  <c:v>237.60000000000002</c:v>
                </c:pt>
                <c:pt idx="8">
                  <c:v>276.62</c:v>
                </c:pt>
                <c:pt idx="9">
                  <c:v>226.46</c:v>
                </c:pt>
                <c:pt idx="10">
                  <c:v>272.53999999999996</c:v>
                </c:pt>
                <c:pt idx="11">
                  <c:v>304.66000000000003</c:v>
                </c:pt>
                <c:pt idx="12">
                  <c:v>358.9</c:v>
                </c:pt>
                <c:pt idx="13">
                  <c:v>435.28000000000003</c:v>
                </c:pt>
                <c:pt idx="14">
                  <c:v>173.92000000000002</c:v>
                </c:pt>
                <c:pt idx="15">
                  <c:v>263.37</c:v>
                </c:pt>
                <c:pt idx="16">
                  <c:v>246.46</c:v>
                </c:pt>
                <c:pt idx="17">
                  <c:v>148.69</c:v>
                </c:pt>
                <c:pt idx="18">
                  <c:v>361.98</c:v>
                </c:pt>
                <c:pt idx="19">
                  <c:v>395.71000000000004</c:v>
                </c:pt>
                <c:pt idx="20">
                  <c:v>132.93</c:v>
                </c:pt>
                <c:pt idx="21">
                  <c:v>196.41000000000003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9-41B7-A86A-49B55B9E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84128"/>
        <c:axId val="630484544"/>
      </c:scatterChart>
      <c:valAx>
        <c:axId val="6304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84544"/>
        <c:crosses val="autoZero"/>
        <c:crossBetween val="midCat"/>
      </c:valAx>
      <c:valAx>
        <c:axId val="6304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Profit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Profit!$A$26:$A$46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Profit!$G$26:$G$46</c:f>
              <c:numCache>
                <c:formatCode>General</c:formatCode>
                <c:ptCount val="21"/>
                <c:pt idx="0">
                  <c:v>17.864000000000001</c:v>
                </c:pt>
                <c:pt idx="1">
                  <c:v>89.41</c:v>
                </c:pt>
                <c:pt idx="2">
                  <c:v>-5.8120000000000065</c:v>
                </c:pt>
                <c:pt idx="3">
                  <c:v>49.900000000000013</c:v>
                </c:pt>
                <c:pt idx="4">
                  <c:v>71.294000000000011</c:v>
                </c:pt>
                <c:pt idx="5">
                  <c:v>0</c:v>
                </c:pt>
                <c:pt idx="6">
                  <c:v>36.575999999999993</c:v>
                </c:pt>
                <c:pt idx="7">
                  <c:v>-29.851999999999986</c:v>
                </c:pt>
                <c:pt idx="8">
                  <c:v>58.629999999999974</c:v>
                </c:pt>
                <c:pt idx="9">
                  <c:v>78.276000000000025</c:v>
                </c:pt>
                <c:pt idx="10">
                  <c:v>10.459999999999997</c:v>
                </c:pt>
                <c:pt idx="11">
                  <c:v>77.821999999999989</c:v>
                </c:pt>
                <c:pt idx="12">
                  <c:v>48.603999999999999</c:v>
                </c:pt>
                <c:pt idx="13">
                  <c:v>73.927999999999997</c:v>
                </c:pt>
                <c:pt idx="14">
                  <c:v>175.48999999999998</c:v>
                </c:pt>
                <c:pt idx="15">
                  <c:v>62.360000000000014</c:v>
                </c:pt>
                <c:pt idx="16">
                  <c:v>28.295999999999999</c:v>
                </c:pt>
                <c:pt idx="17">
                  <c:v>97.414000000000016</c:v>
                </c:pt>
                <c:pt idx="18">
                  <c:v>81.548000000000002</c:v>
                </c:pt>
                <c:pt idx="19">
                  <c:v>32.352000000000004</c:v>
                </c:pt>
                <c:pt idx="20">
                  <c:v>18.717999999999996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0-4BCE-B620-AFD27960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69872"/>
        <c:axId val="601374032"/>
      </c:barChart>
      <c:catAx>
        <c:axId val="6013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4032"/>
        <c:crosses val="autoZero"/>
        <c:auto val="1"/>
        <c:lblAlgn val="ctr"/>
        <c:lblOffset val="100"/>
        <c:noMultiLvlLbl val="0"/>
      </c:catAx>
      <c:valAx>
        <c:axId val="6013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Population</a:t>
            </a:r>
            <a:r>
              <a:rPr lang="en-AU" baseline="0"/>
              <a:t> of Regions of Rarita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Population!$B$2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Population!$A$3:$A$12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Population!$B$3:$B$12</c:f>
              <c:numCache>
                <c:formatCode>General</c:formatCode>
                <c:ptCount val="10"/>
                <c:pt idx="0">
                  <c:v>1830487</c:v>
                </c:pt>
                <c:pt idx="1">
                  <c:v>1839177</c:v>
                </c:pt>
                <c:pt idx="2">
                  <c:v>1848062</c:v>
                </c:pt>
                <c:pt idx="3">
                  <c:v>1859198</c:v>
                </c:pt>
                <c:pt idx="4">
                  <c:v>1872389</c:v>
                </c:pt>
                <c:pt idx="5">
                  <c:v>1888325</c:v>
                </c:pt>
                <c:pt idx="6">
                  <c:v>1904969</c:v>
                </c:pt>
                <c:pt idx="7">
                  <c:v>1920728</c:v>
                </c:pt>
                <c:pt idx="8">
                  <c:v>1936433</c:v>
                </c:pt>
                <c:pt idx="9">
                  <c:v>1943215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2-4761-B20E-8A43C7962AC5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Population!$C$3:$C$12</c:f>
              <c:numCache>
                <c:formatCode>General</c:formatCode>
                <c:ptCount val="10"/>
                <c:pt idx="0">
                  <c:v>3030693</c:v>
                </c:pt>
                <c:pt idx="1">
                  <c:v>3031099</c:v>
                </c:pt>
                <c:pt idx="2">
                  <c:v>3019905</c:v>
                </c:pt>
                <c:pt idx="3">
                  <c:v>3010270</c:v>
                </c:pt>
                <c:pt idx="4">
                  <c:v>3006228</c:v>
                </c:pt>
                <c:pt idx="5">
                  <c:v>3007362</c:v>
                </c:pt>
                <c:pt idx="6">
                  <c:v>3011351</c:v>
                </c:pt>
                <c:pt idx="7">
                  <c:v>3021994</c:v>
                </c:pt>
                <c:pt idx="8">
                  <c:v>3043234</c:v>
                </c:pt>
                <c:pt idx="9">
                  <c:v>3020190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2-4761-B20E-8A43C7962AC5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Population!$D$3:$D$12</c:f>
              <c:numCache>
                <c:formatCode>General</c:formatCode>
                <c:ptCount val="10"/>
                <c:pt idx="0">
                  <c:v>7226446</c:v>
                </c:pt>
                <c:pt idx="1">
                  <c:v>7267257</c:v>
                </c:pt>
                <c:pt idx="2">
                  <c:v>7307914</c:v>
                </c:pt>
                <c:pt idx="3">
                  <c:v>7352123</c:v>
                </c:pt>
                <c:pt idx="4">
                  <c:v>7394062</c:v>
                </c:pt>
                <c:pt idx="5">
                  <c:v>7435584</c:v>
                </c:pt>
                <c:pt idx="6">
                  <c:v>7476687</c:v>
                </c:pt>
                <c:pt idx="7">
                  <c:v>7520631</c:v>
                </c:pt>
                <c:pt idx="8">
                  <c:v>7569121</c:v>
                </c:pt>
                <c:pt idx="9">
                  <c:v>7606067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2-4761-B20E-8A43C7962AC5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Population!$E$3:$E$12</c:f>
              <c:numCache>
                <c:formatCode>General</c:formatCode>
                <c:ptCount val="10"/>
                <c:pt idx="0">
                  <c:v>12087626</c:v>
                </c:pt>
                <c:pt idx="1">
                  <c:v>12137533</c:v>
                </c:pt>
                <c:pt idx="2">
                  <c:v>12175881</c:v>
                </c:pt>
                <c:pt idx="3">
                  <c:v>12221591</c:v>
                </c:pt>
                <c:pt idx="4">
                  <c:v>12272679</c:v>
                </c:pt>
                <c:pt idx="5">
                  <c:v>12331271</c:v>
                </c:pt>
                <c:pt idx="6">
                  <c:v>12393007</c:v>
                </c:pt>
                <c:pt idx="7">
                  <c:v>12463353</c:v>
                </c:pt>
                <c:pt idx="8">
                  <c:v>12548788</c:v>
                </c:pt>
                <c:pt idx="9">
                  <c:v>12569472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2-4761-B20E-8A43C796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983248"/>
        <c:axId val="200498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Population!$A$3:$A$12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Population!$A$3:$A$12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C2-4761-B20E-8A43C7962AC5}"/>
                  </c:ext>
                </c:extLst>
              </c15:ser>
            </c15:filteredLineSeries>
          </c:ext>
        </c:extLst>
      </c:lineChart>
      <c:catAx>
        <c:axId val="20049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84496"/>
        <c:crosses val="autoZero"/>
        <c:auto val="1"/>
        <c:lblAlgn val="ctr"/>
        <c:lblOffset val="100"/>
        <c:noMultiLvlLbl val="0"/>
      </c:catAx>
      <c:valAx>
        <c:axId val="20049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Healthcare</a:t>
            </a:r>
            <a:r>
              <a:rPr lang="en-AU" baseline="0"/>
              <a:t> Spending Per Capita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'Healthcare and Saving'!$B$2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'Healthcare and Saving'!$A$3:$A$12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'Healthcare and Saving'!$B$3:$B$12</c:f>
              <c:numCache>
                <c:formatCode>General</c:formatCode>
                <c:ptCount val="10"/>
                <c:pt idx="0">
                  <c:v>4203</c:v>
                </c:pt>
                <c:pt idx="1">
                  <c:v>4367</c:v>
                </c:pt>
                <c:pt idx="2">
                  <c:v>4434</c:v>
                </c:pt>
                <c:pt idx="3">
                  <c:v>4458</c:v>
                </c:pt>
                <c:pt idx="4">
                  <c:v>4510</c:v>
                </c:pt>
                <c:pt idx="5">
                  <c:v>4604</c:v>
                </c:pt>
                <c:pt idx="6">
                  <c:v>4699</c:v>
                </c:pt>
                <c:pt idx="7">
                  <c:v>4787</c:v>
                </c:pt>
                <c:pt idx="8">
                  <c:v>4932</c:v>
                </c:pt>
                <c:pt idx="9">
                  <c:v>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0-4374-B37D-7EF2D2872A40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'Healthcare and Saving'!$C$3:$C$12</c:f>
              <c:numCache>
                <c:formatCode>General</c:formatCode>
                <c:ptCount val="10"/>
                <c:pt idx="0">
                  <c:v>2447</c:v>
                </c:pt>
                <c:pt idx="1">
                  <c:v>2367</c:v>
                </c:pt>
                <c:pt idx="2">
                  <c:v>2334</c:v>
                </c:pt>
                <c:pt idx="3">
                  <c:v>2375</c:v>
                </c:pt>
                <c:pt idx="4">
                  <c:v>2487</c:v>
                </c:pt>
                <c:pt idx="5">
                  <c:v>2534</c:v>
                </c:pt>
                <c:pt idx="6">
                  <c:v>2639</c:v>
                </c:pt>
                <c:pt idx="7">
                  <c:v>2747</c:v>
                </c:pt>
                <c:pt idx="8">
                  <c:v>2870</c:v>
                </c:pt>
                <c:pt idx="9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0-4374-B37D-7EF2D2872A40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'Healthcare and Saving'!$D$3:$D$12</c:f>
              <c:numCache>
                <c:formatCode>General</c:formatCode>
                <c:ptCount val="10"/>
                <c:pt idx="0">
                  <c:v>296</c:v>
                </c:pt>
                <c:pt idx="1">
                  <c:v>308</c:v>
                </c:pt>
                <c:pt idx="2">
                  <c:v>329</c:v>
                </c:pt>
                <c:pt idx="3">
                  <c:v>335</c:v>
                </c:pt>
                <c:pt idx="4">
                  <c:v>352</c:v>
                </c:pt>
                <c:pt idx="5">
                  <c:v>362</c:v>
                </c:pt>
                <c:pt idx="6">
                  <c:v>398</c:v>
                </c:pt>
                <c:pt idx="7">
                  <c:v>420</c:v>
                </c:pt>
                <c:pt idx="8">
                  <c:v>445</c:v>
                </c:pt>
                <c:pt idx="9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A0-4374-B37D-7EF2D2872A40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'Healthcare and Saving'!$E$3:$E$12</c:f>
              <c:numCache>
                <c:formatCode>General</c:formatCode>
                <c:ptCount val="10"/>
                <c:pt idx="0">
                  <c:v>1427</c:v>
                </c:pt>
                <c:pt idx="1">
                  <c:v>1437</c:v>
                </c:pt>
                <c:pt idx="2">
                  <c:v>1449</c:v>
                </c:pt>
                <c:pt idx="3">
                  <c:v>1465</c:v>
                </c:pt>
                <c:pt idx="4">
                  <c:v>1509</c:v>
                </c:pt>
                <c:pt idx="5">
                  <c:v>1541</c:v>
                </c:pt>
                <c:pt idx="6">
                  <c:v>1604</c:v>
                </c:pt>
                <c:pt idx="7">
                  <c:v>1657</c:v>
                </c:pt>
                <c:pt idx="8">
                  <c:v>1725</c:v>
                </c:pt>
                <c:pt idx="9">
                  <c:v>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A0-4374-B37D-7EF2D2872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62096"/>
        <c:axId val="282357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'Healthcare and Saving'!$A$2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'Healthcare and Saving'!$A$3:$A$12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'Healthcare and Saving'!$A$3:$A$12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A0-4374-B37D-7EF2D2872A40}"/>
                  </c:ext>
                </c:extLst>
              </c15:ser>
            </c15:filteredLineSeries>
          </c:ext>
        </c:extLst>
      </c:lineChart>
      <c:catAx>
        <c:axId val="2823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7936"/>
        <c:crosses val="autoZero"/>
        <c:auto val="1"/>
        <c:lblAlgn val="ctr"/>
        <c:lblOffset val="100"/>
        <c:noMultiLvlLbl val="0"/>
      </c:catAx>
      <c:valAx>
        <c:axId val="2823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Household Savings Rate Per Capita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'Healthcare and Saving'!$B$2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'Healthcare and Saving'!$A$3:$A$12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'Healthcare and Saving'!$H$3:$H$12</c:f>
              <c:numCache>
                <c:formatCode>General</c:formatCode>
                <c:ptCount val="10"/>
                <c:pt idx="0">
                  <c:v>0.1239</c:v>
                </c:pt>
                <c:pt idx="1">
                  <c:v>0.11360000000000001</c:v>
                </c:pt>
                <c:pt idx="2">
                  <c:v>0.1273</c:v>
                </c:pt>
                <c:pt idx="3">
                  <c:v>0.1263</c:v>
                </c:pt>
                <c:pt idx="4">
                  <c:v>0.1145</c:v>
                </c:pt>
                <c:pt idx="5">
                  <c:v>0.1249</c:v>
                </c:pt>
                <c:pt idx="6">
                  <c:v>0.13100000000000001</c:v>
                </c:pt>
                <c:pt idx="7">
                  <c:v>0.13519999999999999</c:v>
                </c:pt>
                <c:pt idx="8">
                  <c:v>0.1356</c:v>
                </c:pt>
                <c:pt idx="9">
                  <c:v>0.13880000000000001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1-4913-9E0D-CACC6BCB26FD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'Healthcare and Saving'!$I$3:$I$12</c:f>
              <c:numCache>
                <c:formatCode>General</c:formatCode>
                <c:ptCount val="10"/>
                <c:pt idx="0">
                  <c:v>9.0800000000000006E-2</c:v>
                </c:pt>
                <c:pt idx="1">
                  <c:v>8.8300000000000003E-2</c:v>
                </c:pt>
                <c:pt idx="2">
                  <c:v>6.93E-2</c:v>
                </c:pt>
                <c:pt idx="3">
                  <c:v>6.59E-2</c:v>
                </c:pt>
                <c:pt idx="4">
                  <c:v>5.4399999999999997E-2</c:v>
                </c:pt>
                <c:pt idx="5">
                  <c:v>6.2100000000000002E-2</c:v>
                </c:pt>
                <c:pt idx="6">
                  <c:v>6.8599999999999994E-2</c:v>
                </c:pt>
                <c:pt idx="7">
                  <c:v>7.1400000000000005E-2</c:v>
                </c:pt>
                <c:pt idx="8">
                  <c:v>7.3200000000000001E-2</c:v>
                </c:pt>
                <c:pt idx="9">
                  <c:v>8.72E-2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1-4913-9E0D-CACC6BCB26FD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'Healthcare and Saving'!$J$3:$J$12</c:f>
              <c:numCache>
                <c:formatCode>General</c:formatCode>
                <c:ptCount val="10"/>
                <c:pt idx="0">
                  <c:v>8.1900000000000001E-2</c:v>
                </c:pt>
                <c:pt idx="1">
                  <c:v>6.7100000000000007E-2</c:v>
                </c:pt>
                <c:pt idx="2">
                  <c:v>5.8799999999999998E-2</c:v>
                </c:pt>
                <c:pt idx="3">
                  <c:v>7.1599999999999997E-2</c:v>
                </c:pt>
                <c:pt idx="4">
                  <c:v>8.0199999999999994E-2</c:v>
                </c:pt>
                <c:pt idx="5">
                  <c:v>8.9300000000000004E-2</c:v>
                </c:pt>
                <c:pt idx="6">
                  <c:v>9.74E-2</c:v>
                </c:pt>
                <c:pt idx="7">
                  <c:v>9.5600000000000004E-2</c:v>
                </c:pt>
                <c:pt idx="8">
                  <c:v>6.4000000000000001E-2</c:v>
                </c:pt>
                <c:pt idx="9">
                  <c:v>6.9400000000000003E-2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1-4913-9E0D-CACC6BCB26FD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'Healthcare and Saving'!$K$3:$K$12</c:f>
              <c:numCache>
                <c:formatCode>General</c:formatCode>
                <c:ptCount val="10"/>
                <c:pt idx="0">
                  <c:v>0.09</c:v>
                </c:pt>
                <c:pt idx="1">
                  <c:v>7.9000000000000001E-2</c:v>
                </c:pt>
                <c:pt idx="2">
                  <c:v>7.1999999999999995E-2</c:v>
                </c:pt>
                <c:pt idx="3">
                  <c:v>7.9000000000000001E-2</c:v>
                </c:pt>
                <c:pt idx="4">
                  <c:v>7.9000000000000001E-2</c:v>
                </c:pt>
                <c:pt idx="5">
                  <c:v>8.7999999999999995E-2</c:v>
                </c:pt>
                <c:pt idx="6">
                  <c:v>9.6000000000000002E-2</c:v>
                </c:pt>
                <c:pt idx="7">
                  <c:v>9.6000000000000002E-2</c:v>
                </c:pt>
                <c:pt idx="8">
                  <c:v>7.6999999999999999E-2</c:v>
                </c:pt>
                <c:pt idx="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1-4913-9E0D-CACC6BCB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62096"/>
        <c:axId val="282357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'Healthcare and Saving'!$A$2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'Healthcare and Saving'!$A$3:$A$12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'Healthcare and Saving'!$A$3:$A$12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361-4913-9E0D-CACC6BCB26FD}"/>
                  </c:ext>
                </c:extLst>
              </c15:ser>
            </c15:filteredLineSeries>
          </c:ext>
        </c:extLst>
      </c:lineChart>
      <c:catAx>
        <c:axId val="2823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7936"/>
        <c:crosses val="autoZero"/>
        <c:auto val="1"/>
        <c:lblAlgn val="ctr"/>
        <c:lblOffset val="100"/>
        <c:noMultiLvlLbl val="0"/>
      </c:catAx>
      <c:valAx>
        <c:axId val="2823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Healthcare</a:t>
            </a:r>
            <a:r>
              <a:rPr lang="en-AU" baseline="0"/>
              <a:t> Spending vs GDP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'Healthcare vs GDP'!$N$2:$N$41</c:f>
              <c:numCache>
                <c:formatCode>General</c:formatCode>
                <c:ptCount val="40"/>
                <c:pt idx="0">
                  <c:v>4203</c:v>
                </c:pt>
                <c:pt idx="1">
                  <c:v>4367</c:v>
                </c:pt>
                <c:pt idx="2">
                  <c:v>4434</c:v>
                </c:pt>
                <c:pt idx="3">
                  <c:v>4458</c:v>
                </c:pt>
                <c:pt idx="4">
                  <c:v>4510</c:v>
                </c:pt>
                <c:pt idx="5">
                  <c:v>4604</c:v>
                </c:pt>
                <c:pt idx="6">
                  <c:v>4699</c:v>
                </c:pt>
                <c:pt idx="7">
                  <c:v>4787</c:v>
                </c:pt>
                <c:pt idx="8">
                  <c:v>4932</c:v>
                </c:pt>
                <c:pt idx="9">
                  <c:v>4979</c:v>
                </c:pt>
                <c:pt idx="10">
                  <c:v>2447</c:v>
                </c:pt>
                <c:pt idx="11">
                  <c:v>2367</c:v>
                </c:pt>
                <c:pt idx="12">
                  <c:v>2334</c:v>
                </c:pt>
                <c:pt idx="13">
                  <c:v>2375</c:v>
                </c:pt>
                <c:pt idx="14">
                  <c:v>2487</c:v>
                </c:pt>
                <c:pt idx="15">
                  <c:v>2534</c:v>
                </c:pt>
                <c:pt idx="16">
                  <c:v>2639</c:v>
                </c:pt>
                <c:pt idx="17">
                  <c:v>2747</c:v>
                </c:pt>
                <c:pt idx="18">
                  <c:v>2870</c:v>
                </c:pt>
                <c:pt idx="19">
                  <c:v>2839</c:v>
                </c:pt>
                <c:pt idx="20">
                  <c:v>296</c:v>
                </c:pt>
                <c:pt idx="21">
                  <c:v>308</c:v>
                </c:pt>
                <c:pt idx="22">
                  <c:v>329</c:v>
                </c:pt>
                <c:pt idx="23">
                  <c:v>335</c:v>
                </c:pt>
                <c:pt idx="24">
                  <c:v>352</c:v>
                </c:pt>
                <c:pt idx="25">
                  <c:v>362</c:v>
                </c:pt>
                <c:pt idx="26">
                  <c:v>398</c:v>
                </c:pt>
                <c:pt idx="27">
                  <c:v>420</c:v>
                </c:pt>
                <c:pt idx="28">
                  <c:v>445</c:v>
                </c:pt>
                <c:pt idx="29">
                  <c:v>460</c:v>
                </c:pt>
                <c:pt idx="30">
                  <c:v>1427</c:v>
                </c:pt>
                <c:pt idx="31">
                  <c:v>1437</c:v>
                </c:pt>
                <c:pt idx="32">
                  <c:v>1449</c:v>
                </c:pt>
                <c:pt idx="33">
                  <c:v>1465</c:v>
                </c:pt>
                <c:pt idx="34">
                  <c:v>1509</c:v>
                </c:pt>
                <c:pt idx="35">
                  <c:v>1541</c:v>
                </c:pt>
                <c:pt idx="36">
                  <c:v>1604</c:v>
                </c:pt>
                <c:pt idx="37">
                  <c:v>1657</c:v>
                </c:pt>
                <c:pt idx="38">
                  <c:v>1725</c:v>
                </c:pt>
                <c:pt idx="39">
                  <c:v>1730</c:v>
                </c:pt>
              </c:numCache>
            </c:numRef>
          </c:xVal>
          <c:yVal>
            <c:numRef>
              <c:f>'Healthcare vs GDP'!$O$2:$O$41</c:f>
              <c:numCache>
                <c:formatCode>General</c:formatCode>
                <c:ptCount val="40"/>
                <c:pt idx="0">
                  <c:v>46119</c:v>
                </c:pt>
                <c:pt idx="1">
                  <c:v>47214</c:v>
                </c:pt>
                <c:pt idx="2">
                  <c:v>48159</c:v>
                </c:pt>
                <c:pt idx="3">
                  <c:v>49897</c:v>
                </c:pt>
                <c:pt idx="4">
                  <c:v>55404</c:v>
                </c:pt>
                <c:pt idx="5">
                  <c:v>58175</c:v>
                </c:pt>
                <c:pt idx="6">
                  <c:v>62042</c:v>
                </c:pt>
                <c:pt idx="7">
                  <c:v>63406</c:v>
                </c:pt>
                <c:pt idx="8">
                  <c:v>65046</c:v>
                </c:pt>
                <c:pt idx="9">
                  <c:v>63534</c:v>
                </c:pt>
                <c:pt idx="10">
                  <c:v>22581</c:v>
                </c:pt>
                <c:pt idx="11">
                  <c:v>22190</c:v>
                </c:pt>
                <c:pt idx="12">
                  <c:v>22123</c:v>
                </c:pt>
                <c:pt idx="13">
                  <c:v>22646</c:v>
                </c:pt>
                <c:pt idx="14">
                  <c:v>23866</c:v>
                </c:pt>
                <c:pt idx="15">
                  <c:v>24817</c:v>
                </c:pt>
                <c:pt idx="16">
                  <c:v>26405</c:v>
                </c:pt>
                <c:pt idx="17">
                  <c:v>27687</c:v>
                </c:pt>
                <c:pt idx="18">
                  <c:v>28839</c:v>
                </c:pt>
                <c:pt idx="19">
                  <c:v>27080</c:v>
                </c:pt>
                <c:pt idx="20">
                  <c:v>9445</c:v>
                </c:pt>
                <c:pt idx="21">
                  <c:v>9733</c:v>
                </c:pt>
                <c:pt idx="22">
                  <c:v>9977</c:v>
                </c:pt>
                <c:pt idx="23">
                  <c:v>10127</c:v>
                </c:pt>
                <c:pt idx="24">
                  <c:v>10741</c:v>
                </c:pt>
                <c:pt idx="25">
                  <c:v>11086</c:v>
                </c:pt>
                <c:pt idx="26">
                  <c:v>11759</c:v>
                </c:pt>
                <c:pt idx="27">
                  <c:v>12155</c:v>
                </c:pt>
                <c:pt idx="28">
                  <c:v>13013</c:v>
                </c:pt>
                <c:pt idx="29">
                  <c:v>12451</c:v>
                </c:pt>
                <c:pt idx="30">
                  <c:v>18292</c:v>
                </c:pt>
                <c:pt idx="31">
                  <c:v>18523</c:v>
                </c:pt>
                <c:pt idx="32">
                  <c:v>18785</c:v>
                </c:pt>
                <c:pt idx="33">
                  <c:v>19260</c:v>
                </c:pt>
                <c:pt idx="34">
                  <c:v>20770</c:v>
                </c:pt>
                <c:pt idx="35">
                  <c:v>21646</c:v>
                </c:pt>
                <c:pt idx="36">
                  <c:v>23047</c:v>
                </c:pt>
                <c:pt idx="37">
                  <c:v>23820</c:v>
                </c:pt>
                <c:pt idx="38">
                  <c:v>24880</c:v>
                </c:pt>
                <c:pt idx="39">
                  <c:v>23863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E-4184-B38E-1D7EB3A2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54688"/>
        <c:axId val="474955104"/>
      </c:scatterChart>
      <c:valAx>
        <c:axId val="4749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55104"/>
        <c:crosses val="autoZero"/>
        <c:crossBetween val="midCat"/>
      </c:valAx>
      <c:valAx>
        <c:axId val="474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Healthcare</a:t>
            </a:r>
            <a:r>
              <a:rPr lang="en-AU" baseline="0"/>
              <a:t> Spending vs GDP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32064741907258"/>
                  <c:y val="-2.53156897054534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'Healthcare vs GDP'!$N$2:$N$41</c:f>
              <c:numCache>
                <c:formatCode>General</c:formatCode>
                <c:ptCount val="40"/>
                <c:pt idx="0">
                  <c:v>4203</c:v>
                </c:pt>
                <c:pt idx="1">
                  <c:v>4367</c:v>
                </c:pt>
                <c:pt idx="2">
                  <c:v>4434</c:v>
                </c:pt>
                <c:pt idx="3">
                  <c:v>4458</c:v>
                </c:pt>
                <c:pt idx="4">
                  <c:v>4510</c:v>
                </c:pt>
                <c:pt idx="5">
                  <c:v>4604</c:v>
                </c:pt>
                <c:pt idx="6">
                  <c:v>4699</c:v>
                </c:pt>
                <c:pt idx="7">
                  <c:v>4787</c:v>
                </c:pt>
                <c:pt idx="8">
                  <c:v>4932</c:v>
                </c:pt>
                <c:pt idx="9">
                  <c:v>4979</c:v>
                </c:pt>
                <c:pt idx="10">
                  <c:v>2447</c:v>
                </c:pt>
                <c:pt idx="11">
                  <c:v>2367</c:v>
                </c:pt>
                <c:pt idx="12">
                  <c:v>2334</c:v>
                </c:pt>
                <c:pt idx="13">
                  <c:v>2375</c:v>
                </c:pt>
                <c:pt idx="14">
                  <c:v>2487</c:v>
                </c:pt>
                <c:pt idx="15">
                  <c:v>2534</c:v>
                </c:pt>
                <c:pt idx="16">
                  <c:v>2639</c:v>
                </c:pt>
                <c:pt idx="17">
                  <c:v>2747</c:v>
                </c:pt>
                <c:pt idx="18">
                  <c:v>2870</c:v>
                </c:pt>
                <c:pt idx="19">
                  <c:v>2839</c:v>
                </c:pt>
                <c:pt idx="20">
                  <c:v>296</c:v>
                </c:pt>
                <c:pt idx="21">
                  <c:v>308</c:v>
                </c:pt>
                <c:pt idx="22">
                  <c:v>329</c:v>
                </c:pt>
                <c:pt idx="23">
                  <c:v>335</c:v>
                </c:pt>
                <c:pt idx="24">
                  <c:v>352</c:v>
                </c:pt>
                <c:pt idx="25">
                  <c:v>362</c:v>
                </c:pt>
                <c:pt idx="26">
                  <c:v>398</c:v>
                </c:pt>
                <c:pt idx="27">
                  <c:v>420</c:v>
                </c:pt>
                <c:pt idx="28">
                  <c:v>445</c:v>
                </c:pt>
                <c:pt idx="29">
                  <c:v>460</c:v>
                </c:pt>
                <c:pt idx="30">
                  <c:v>1427</c:v>
                </c:pt>
                <c:pt idx="31">
                  <c:v>1437</c:v>
                </c:pt>
                <c:pt idx="32">
                  <c:v>1449</c:v>
                </c:pt>
                <c:pt idx="33">
                  <c:v>1465</c:v>
                </c:pt>
                <c:pt idx="34">
                  <c:v>1509</c:v>
                </c:pt>
                <c:pt idx="35">
                  <c:v>1541</c:v>
                </c:pt>
                <c:pt idx="36">
                  <c:v>1604</c:v>
                </c:pt>
                <c:pt idx="37">
                  <c:v>1657</c:v>
                </c:pt>
                <c:pt idx="38">
                  <c:v>1725</c:v>
                </c:pt>
                <c:pt idx="39">
                  <c:v>1730</c:v>
                </c:pt>
              </c:numCache>
            </c:numRef>
          </c:xVal>
          <c:yVal>
            <c:numRef>
              <c:f>'Healthcare vs GDP'!$O$2:$O$41</c:f>
              <c:numCache>
                <c:formatCode>General</c:formatCode>
                <c:ptCount val="40"/>
                <c:pt idx="0">
                  <c:v>46119</c:v>
                </c:pt>
                <c:pt idx="1">
                  <c:v>47214</c:v>
                </c:pt>
                <c:pt idx="2">
                  <c:v>48159</c:v>
                </c:pt>
                <c:pt idx="3">
                  <c:v>49897</c:v>
                </c:pt>
                <c:pt idx="4">
                  <c:v>55404</c:v>
                </c:pt>
                <c:pt idx="5">
                  <c:v>58175</c:v>
                </c:pt>
                <c:pt idx="6">
                  <c:v>62042</c:v>
                </c:pt>
                <c:pt idx="7">
                  <c:v>63406</c:v>
                </c:pt>
                <c:pt idx="8">
                  <c:v>65046</c:v>
                </c:pt>
                <c:pt idx="9">
                  <c:v>63534</c:v>
                </c:pt>
                <c:pt idx="10">
                  <c:v>22581</c:v>
                </c:pt>
                <c:pt idx="11">
                  <c:v>22190</c:v>
                </c:pt>
                <c:pt idx="12">
                  <c:v>22123</c:v>
                </c:pt>
                <c:pt idx="13">
                  <c:v>22646</c:v>
                </c:pt>
                <c:pt idx="14">
                  <c:v>23866</c:v>
                </c:pt>
                <c:pt idx="15">
                  <c:v>24817</c:v>
                </c:pt>
                <c:pt idx="16">
                  <c:v>26405</c:v>
                </c:pt>
                <c:pt idx="17">
                  <c:v>27687</c:v>
                </c:pt>
                <c:pt idx="18">
                  <c:v>28839</c:v>
                </c:pt>
                <c:pt idx="19">
                  <c:v>27080</c:v>
                </c:pt>
                <c:pt idx="20">
                  <c:v>9445</c:v>
                </c:pt>
                <c:pt idx="21">
                  <c:v>9733</c:v>
                </c:pt>
                <c:pt idx="22">
                  <c:v>9977</c:v>
                </c:pt>
                <c:pt idx="23">
                  <c:v>10127</c:v>
                </c:pt>
                <c:pt idx="24">
                  <c:v>10741</c:v>
                </c:pt>
                <c:pt idx="25">
                  <c:v>11086</c:v>
                </c:pt>
                <c:pt idx="26">
                  <c:v>11759</c:v>
                </c:pt>
                <c:pt idx="27">
                  <c:v>12155</c:v>
                </c:pt>
                <c:pt idx="28">
                  <c:v>13013</c:v>
                </c:pt>
                <c:pt idx="29">
                  <c:v>12451</c:v>
                </c:pt>
                <c:pt idx="30">
                  <c:v>18292</c:v>
                </c:pt>
                <c:pt idx="31">
                  <c:v>18523</c:v>
                </c:pt>
                <c:pt idx="32">
                  <c:v>18785</c:v>
                </c:pt>
                <c:pt idx="33">
                  <c:v>19260</c:v>
                </c:pt>
                <c:pt idx="34">
                  <c:v>20770</c:v>
                </c:pt>
                <c:pt idx="35">
                  <c:v>21646</c:v>
                </c:pt>
                <c:pt idx="36">
                  <c:v>23047</c:v>
                </c:pt>
                <c:pt idx="37">
                  <c:v>23820</c:v>
                </c:pt>
                <c:pt idx="38">
                  <c:v>24880</c:v>
                </c:pt>
                <c:pt idx="39">
                  <c:v>23863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2-4B65-8D14-E8D498DB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54688"/>
        <c:axId val="474955104"/>
      </c:scatterChart>
      <c:valAx>
        <c:axId val="4749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55104"/>
        <c:crosses val="autoZero"/>
        <c:crossBetween val="midCat"/>
      </c:valAx>
      <c:valAx>
        <c:axId val="474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Exchange</a:t>
            </a:r>
            <a:r>
              <a:rPr lang="en-AU" baseline="0"/>
              <a:t> Rate of Euro to Doubloon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'Exchange Rate'!$B$2</c:f>
              <c:strCache>
                <c:ptCount val="1"/>
                <c:pt idx="0">
                  <c:v>Doubloon (∂)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'Exchange Rate'!$A$3:$A$7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'Exchange Rate'!$B$3:$B$7</c:f>
              <c:numCache>
                <c:formatCode>General</c:formatCode>
                <c:ptCount val="5"/>
                <c:pt idx="0">
                  <c:v>1.105</c:v>
                </c:pt>
                <c:pt idx="1">
                  <c:v>1.1259999999999999</c:v>
                </c:pt>
                <c:pt idx="2">
                  <c:v>1.179</c:v>
                </c:pt>
                <c:pt idx="3">
                  <c:v>1.1180000000000001</c:v>
                </c:pt>
                <c:pt idx="4">
                  <c:v>1.141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5-4B3E-9D00-339CA9EE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42064"/>
        <c:axId val="147641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'Exchange Rate'!$A$2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'Exchange Rate'!$A$3:$A$7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'Exchange Rate'!$A$3:$A$7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5-4B3E-9D00-339CA9EE746E}"/>
                  </c:ext>
                </c:extLst>
              </c15:ser>
            </c15:filteredLineSeries>
          </c:ext>
        </c:extLst>
      </c:lineChart>
      <c:catAx>
        <c:axId val="1476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1232"/>
        <c:crosses val="autoZero"/>
        <c:auto val="1"/>
        <c:lblAlgn val="ctr"/>
        <c:lblOffset val="100"/>
        <c:noMultiLvlLbl val="0"/>
      </c:catAx>
      <c:valAx>
        <c:axId val="1476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13</xdr:row>
      <xdr:rowOff>80961</xdr:rowOff>
    </xdr:from>
    <xdr:to>
      <xdr:col>5</xdr:col>
      <xdr:colOff>146050</xdr:colOff>
      <xdr:row>31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AA9C9-6ADE-4927-A47D-4B73B8E6D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15</xdr:col>
      <xdr:colOff>451077</xdr:colOff>
      <xdr:row>30</xdr:row>
      <xdr:rowOff>120877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EBA1A-5DDE-4D99-BD7D-D5BF16342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546553</xdr:colOff>
      <xdr:row>4</xdr:row>
      <xdr:rowOff>175078</xdr:rowOff>
    </xdr:from>
    <xdr:to>
      <xdr:col>27</xdr:col>
      <xdr:colOff>256267</xdr:colOff>
      <xdr:row>19</xdr:row>
      <xdr:rowOff>128814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C99D8-AD9F-4D05-9E51-37EFB9CD5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191954</xdr:colOff>
      <xdr:row>0</xdr:row>
      <xdr:rowOff>50288</xdr:rowOff>
    </xdr:from>
    <xdr:to>
      <xdr:col>15</xdr:col>
      <xdr:colOff>521607</xdr:colOff>
      <xdr:row>17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0C68-EC2B-4EDE-B9B5-1F2D446F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329653</xdr:colOff>
      <xdr:row>36</xdr:row>
      <xdr:rowOff>72177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C2784-3104-4A6E-8260-5ABF88EA5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329653</xdr:colOff>
      <xdr:row>18</xdr:row>
      <xdr:rowOff>72177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CB098C-F818-4285-9B86-9DEC7868F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329653</xdr:colOff>
      <xdr:row>37</xdr:row>
      <xdr:rowOff>72177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5443EC-280F-48C3-9E3B-7B114D552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217714</xdr:colOff>
      <xdr:row>26</xdr:row>
      <xdr:rowOff>99786</xdr:rowOff>
    </xdr:from>
    <xdr:to>
      <xdr:col>7</xdr:col>
      <xdr:colOff>102867</xdr:colOff>
      <xdr:row>43</xdr:row>
      <xdr:rowOff>171963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91D9A7-1367-41CE-A896-9840C9391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75405</xdr:colOff>
      <xdr:row>1</xdr:row>
      <xdr:rowOff>184149</xdr:rowOff>
    </xdr:from>
    <xdr:to>
      <xdr:col>18</xdr:col>
      <xdr:colOff>468313</xdr:colOff>
      <xdr:row>33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CCBA7-0CAD-4B53-93C2-17B37E072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455387</xdr:colOff>
      <xdr:row>3</xdr:row>
      <xdr:rowOff>7937</xdr:rowOff>
    </xdr:from>
    <xdr:to>
      <xdr:col>17</xdr:col>
      <xdr:colOff>152401</xdr:colOff>
      <xdr:row>17</xdr:row>
      <xdr:rowOff>127226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D256A-26CA-4700-B37B-616B20DDB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587374</xdr:colOff>
      <xdr:row>19</xdr:row>
      <xdr:rowOff>152401</xdr:rowOff>
    </xdr:from>
    <xdr:to>
      <xdr:col>13</xdr:col>
      <xdr:colOff>297088</xdr:colOff>
      <xdr:row>34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026FA-C3C8-4A4B-A830-C74D9B49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265339</xdr:colOff>
      <xdr:row>5</xdr:row>
      <xdr:rowOff>156936</xdr:rowOff>
    </xdr:from>
    <xdr:to>
      <xdr:col>16</xdr:col>
      <xdr:colOff>582839</xdr:colOff>
      <xdr:row>20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8FF44-FEE0-4851-A4B6-A81B0D093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303893</xdr:colOff>
      <xdr:row>5</xdr:row>
      <xdr:rowOff>167822</xdr:rowOff>
    </xdr:from>
    <xdr:to>
      <xdr:col>25</xdr:col>
      <xdr:colOff>13608</xdr:colOff>
      <xdr:row>20</xdr:row>
      <xdr:rowOff>121557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5CA56-C2EF-467D-AB19-9A01C6C01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596445</xdr:colOff>
      <xdr:row>23</xdr:row>
      <xdr:rowOff>147864</xdr:rowOff>
    </xdr:from>
    <xdr:to>
      <xdr:col>7</xdr:col>
      <xdr:colOff>34016</xdr:colOff>
      <xdr:row>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ED1A85-2039-42CE-A294-0CF408215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231321</xdr:colOff>
      <xdr:row>23</xdr:row>
      <xdr:rowOff>72571</xdr:rowOff>
    </xdr:from>
    <xdr:to>
      <xdr:col>12</xdr:col>
      <xdr:colOff>494393</xdr:colOff>
      <xdr:row>38</xdr:row>
      <xdr:rowOff>26307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C399A1-27D0-45EA-A9BE-4E04A5E49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385535</xdr:colOff>
      <xdr:row>23</xdr:row>
      <xdr:rowOff>22677</xdr:rowOff>
    </xdr:from>
    <xdr:to>
      <xdr:col>21</xdr:col>
      <xdr:colOff>95249</xdr:colOff>
      <xdr:row>37</xdr:row>
      <xdr:rowOff>162377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2B1392-D565-42D9-9414-32C3933A3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539750</xdr:colOff>
      <xdr:row>40</xdr:row>
      <xdr:rowOff>122465</xdr:rowOff>
    </xdr:from>
    <xdr:to>
      <xdr:col>6</xdr:col>
      <xdr:colOff>585107</xdr:colOff>
      <xdr:row>55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A44659-A21F-4A27-B6BF-EA9A39487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603250</xdr:colOff>
      <xdr:row>40</xdr:row>
      <xdr:rowOff>13608</xdr:rowOff>
    </xdr:from>
    <xdr:to>
      <xdr:col>13</xdr:col>
      <xdr:colOff>258536</xdr:colOff>
      <xdr:row>54</xdr:row>
      <xdr:rowOff>153308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A6DA6D-2DF0-4720-9A29-9E7178024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1119187</xdr:colOff>
      <xdr:row>34</xdr:row>
      <xdr:rowOff>74159</xdr:rowOff>
    </xdr:from>
    <xdr:to>
      <xdr:col>7</xdr:col>
      <xdr:colOff>452437</xdr:colOff>
      <xdr:row>60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48C6E-C899-44D9-BE8B-53D0B23CD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1664606</xdr:colOff>
      <xdr:row>71</xdr:row>
      <xdr:rowOff>57150</xdr:rowOff>
    </xdr:from>
    <xdr:to>
      <xdr:col>4</xdr:col>
      <xdr:colOff>621392</xdr:colOff>
      <xdr:row>87</xdr:row>
      <xdr:rowOff>45356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22159-106A-4C49-B6F1-12C711F27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562161</xdr:colOff>
      <xdr:row>3</xdr:row>
      <xdr:rowOff>118782</xdr:rowOff>
    </xdr:from>
    <xdr:to>
      <xdr:col>12</xdr:col>
      <xdr:colOff>263338</xdr:colOff>
      <xdr:row>18</xdr:row>
      <xdr:rowOff>60512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95620-8DDD-420B-8C30-2E59032A3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208644</xdr:colOff>
      <xdr:row>23</xdr:row>
      <xdr:rowOff>97971</xdr:rowOff>
    </xdr:from>
    <xdr:to>
      <xdr:col>7</xdr:col>
      <xdr:colOff>217715</xdr:colOff>
      <xdr:row>38</xdr:row>
      <xdr:rowOff>51707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D5459-EFB5-4BA8-8239-A004E9FA2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178593</xdr:colOff>
      <xdr:row>22</xdr:row>
      <xdr:rowOff>144462</xdr:rowOff>
    </xdr:from>
    <xdr:to>
      <xdr:col>16</xdr:col>
      <xdr:colOff>472280</xdr:colOff>
      <xdr:row>37</xdr:row>
      <xdr:rowOff>30162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21EC9C-9575-4AFC-A3B2-0D4E70919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167409</xdr:colOff>
      <xdr:row>25</xdr:row>
      <xdr:rowOff>91785</xdr:rowOff>
    </xdr:from>
    <xdr:to>
      <xdr:col>16</xdr:col>
      <xdr:colOff>456045</xdr:colOff>
      <xdr:row>40</xdr:row>
      <xdr:rowOff>64076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374F0-427E-4088-BD6D-60741019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185736</xdr:rowOff>
    </xdr:from>
    <xdr:to>
      <xdr:col>14</xdr:col>
      <xdr:colOff>477837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71325-BE08-4203-8240-B85B30830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470647</xdr:colOff>
      <xdr:row>12</xdr:row>
      <xdr:rowOff>156136</xdr:rowOff>
    </xdr:from>
    <xdr:to>
      <xdr:col>5</xdr:col>
      <xdr:colOff>362323</xdr:colOff>
      <xdr:row>27</xdr:row>
      <xdr:rowOff>97865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B4EED-E202-401D-8624-FAAAC9DED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14</xdr:col>
      <xdr:colOff>164353</xdr:colOff>
      <xdr:row>27</xdr:row>
      <xdr:rowOff>128494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755EEB-4483-4077-AB58-C13697F4F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458931</xdr:colOff>
      <xdr:row>14</xdr:row>
      <xdr:rowOff>97557</xdr:rowOff>
    </xdr:from>
    <xdr:to>
      <xdr:col>4</xdr:col>
      <xdr:colOff>118340</xdr:colOff>
      <xdr:row>29</xdr:row>
      <xdr:rowOff>69848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E7EA7-ADDA-4546-977B-73696DC8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10</xdr:col>
      <xdr:colOff>271318</xdr:colOff>
      <xdr:row>28</xdr:row>
      <xdr:rowOff>157018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9EDA8-E471-453B-BA49-855704F04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188912</xdr:colOff>
      <xdr:row>8</xdr:row>
      <xdr:rowOff>176212</xdr:rowOff>
    </xdr:from>
    <xdr:to>
      <xdr:col>4</xdr:col>
      <xdr:colOff>407987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686CB-DAE9-4F29-B508-9E26F2A9F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3</xdr:row>
      <xdr:rowOff>1585</xdr:rowOff>
    </xdr:from>
    <xdr:to>
      <xdr:col>13</xdr:col>
      <xdr:colOff>190499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DF787-4EBB-417C-8044-3FDA872F4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580157</xdr:colOff>
      <xdr:row>14</xdr:row>
      <xdr:rowOff>184148</xdr:rowOff>
    </xdr:from>
    <xdr:to>
      <xdr:col>20</xdr:col>
      <xdr:colOff>568612</xdr:colOff>
      <xdr:row>29</xdr:row>
      <xdr:rowOff>156439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5090A-A4D3-457E-AC6F-2AF5F880E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63498</xdr:colOff>
      <xdr:row>23</xdr:row>
      <xdr:rowOff>31172</xdr:rowOff>
    </xdr:from>
    <xdr:to>
      <xdr:col>13</xdr:col>
      <xdr:colOff>811791</xdr:colOff>
      <xdr:row>49</xdr:row>
      <xdr:rowOff>112568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C3A8F-478C-4BFD-A2E0-E2C00D9A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964045</xdr:colOff>
      <xdr:row>18</xdr:row>
      <xdr:rowOff>87311</xdr:rowOff>
    </xdr:from>
    <xdr:to>
      <xdr:col>28</xdr:col>
      <xdr:colOff>131329</xdr:colOff>
      <xdr:row>58</xdr:row>
      <xdr:rowOff>98857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8309D-A34D-4123-8240-42CA9F3BF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174622</xdr:colOff>
      <xdr:row>51</xdr:row>
      <xdr:rowOff>188479</xdr:rowOff>
    </xdr:from>
    <xdr:to>
      <xdr:col>12</xdr:col>
      <xdr:colOff>114731</xdr:colOff>
      <xdr:row>74</xdr:row>
      <xdr:rowOff>96693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71996-B876-4B77-A442-6A599EDB6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261935</xdr:colOff>
      <xdr:row>34</xdr:row>
      <xdr:rowOff>128587</xdr:rowOff>
    </xdr:from>
    <xdr:to>
      <xdr:col>9</xdr:col>
      <xdr:colOff>507998</xdr:colOff>
      <xdr:row>70</xdr:row>
      <xdr:rowOff>134937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38DC2-67DD-4335-9246-EB0DED4B3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210342</xdr:colOff>
      <xdr:row>33</xdr:row>
      <xdr:rowOff>128587</xdr:rowOff>
    </xdr:from>
    <xdr:to>
      <xdr:col>17</xdr:col>
      <xdr:colOff>1524000</xdr:colOff>
      <xdr:row>69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31BD0-40EB-4E7B-B87A-31E69025C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140073</xdr:colOff>
      <xdr:row>3</xdr:row>
      <xdr:rowOff>21665</xdr:rowOff>
    </xdr:from>
    <xdr:to>
      <xdr:col>13</xdr:col>
      <xdr:colOff>183030</xdr:colOff>
      <xdr:row>22</xdr:row>
      <xdr:rowOff>119529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FEEE6-23EE-493B-B09F-8107346B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0726-B88D-434C-97AB-5951A9FA8F42}">
  <dimension ref="A1:K50"/>
  <sheetViews>
    <sheetView zoomScale="70" zoomScaleNormal="70" workbookViewId="0">
      <selection activeCell="F14" sqref="F14"/>
    </sheetView>
  </sheetViews>
  <sheetFormatPr defaultRowHeight="14.75" x14ac:dyDescent="0.75"/>
  <cols>
    <col min="1" max="1" width="45.6796875" bestFit="1" customWidth="1"/>
    <col min="2" max="2" width="11.31640625" bestFit="1" customWidth="1"/>
    <col min="3" max="3" width="11.81640625" bestFit="1" customWidth="1"/>
    <col min="4" max="4" width="10.1796875" bestFit="1" customWidth="1"/>
    <col min="5" max="5" width="8.6796875" bestFit="1" customWidth="1"/>
    <col min="7" max="7" width="37.1796875" bestFit="1" customWidth="1"/>
    <col min="8" max="8" width="9.31640625" bestFit="1" customWidth="1"/>
    <col min="9" max="9" width="11.81640625" bestFit="1" customWidth="1"/>
    <col min="10" max="10" width="10.1796875" bestFit="1" customWidth="1"/>
    <col min="11" max="11" width="5.90625" bestFit="1" customWidth="1"/>
  </cols>
  <sheetData>
    <row r="1" spans="1:11" x14ac:dyDescent="0.75">
      <c r="A1" t="s">
        <v>0</v>
      </c>
      <c r="G1" t="s">
        <v>1</v>
      </c>
    </row>
    <row r="2" spans="1:11" x14ac:dyDescent="0.75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11" x14ac:dyDescent="0.75">
      <c r="A3">
        <v>2011</v>
      </c>
      <c r="B3">
        <v>46119</v>
      </c>
      <c r="C3">
        <v>22581</v>
      </c>
      <c r="D3">
        <v>9445</v>
      </c>
      <c r="E3">
        <v>18292</v>
      </c>
      <c r="G3">
        <v>2011</v>
      </c>
      <c r="H3">
        <v>37890</v>
      </c>
      <c r="I3">
        <v>27534</v>
      </c>
      <c r="J3">
        <v>16652</v>
      </c>
      <c r="K3">
        <v>22596</v>
      </c>
    </row>
    <row r="4" spans="1:11" x14ac:dyDescent="0.75">
      <c r="A4">
        <v>2012</v>
      </c>
      <c r="B4">
        <v>47214</v>
      </c>
      <c r="C4">
        <v>22190</v>
      </c>
      <c r="D4">
        <v>9733</v>
      </c>
      <c r="E4">
        <v>18523</v>
      </c>
      <c r="G4">
        <v>2012</v>
      </c>
      <c r="H4">
        <v>38347</v>
      </c>
      <c r="I4">
        <v>26957</v>
      </c>
      <c r="J4">
        <v>17096</v>
      </c>
      <c r="K4">
        <v>22778</v>
      </c>
    </row>
    <row r="5" spans="1:11" x14ac:dyDescent="0.75">
      <c r="A5">
        <v>2013</v>
      </c>
      <c r="B5">
        <v>48159</v>
      </c>
      <c r="C5">
        <v>22123</v>
      </c>
      <c r="D5">
        <v>9977</v>
      </c>
      <c r="E5">
        <v>18785</v>
      </c>
      <c r="G5">
        <v>2013</v>
      </c>
      <c r="H5">
        <v>38662</v>
      </c>
      <c r="I5">
        <v>26806</v>
      </c>
      <c r="J5">
        <v>17509</v>
      </c>
      <c r="K5">
        <v>23026</v>
      </c>
    </row>
    <row r="6" spans="1:11" x14ac:dyDescent="0.75">
      <c r="A6">
        <v>2014</v>
      </c>
      <c r="B6">
        <v>49897</v>
      </c>
      <c r="C6">
        <v>22646</v>
      </c>
      <c r="D6">
        <v>10127</v>
      </c>
      <c r="E6">
        <v>19260</v>
      </c>
      <c r="G6">
        <v>2014</v>
      </c>
      <c r="H6">
        <v>39588</v>
      </c>
      <c r="I6">
        <v>27230</v>
      </c>
      <c r="J6">
        <v>17819</v>
      </c>
      <c r="K6">
        <v>23449</v>
      </c>
    </row>
    <row r="7" spans="1:11" x14ac:dyDescent="0.75">
      <c r="A7">
        <v>2015</v>
      </c>
      <c r="B7">
        <v>55404</v>
      </c>
      <c r="C7">
        <v>23866</v>
      </c>
      <c r="D7">
        <v>10741</v>
      </c>
      <c r="E7">
        <v>20770</v>
      </c>
      <c r="G7">
        <v>2015</v>
      </c>
      <c r="H7">
        <v>44427</v>
      </c>
      <c r="I7">
        <v>27950</v>
      </c>
      <c r="J7">
        <v>19082</v>
      </c>
      <c r="K7">
        <v>25121</v>
      </c>
    </row>
    <row r="8" spans="1:11" x14ac:dyDescent="0.75">
      <c r="A8">
        <v>2016</v>
      </c>
      <c r="B8">
        <v>58175</v>
      </c>
      <c r="C8">
        <v>24817</v>
      </c>
      <c r="D8">
        <v>11086</v>
      </c>
      <c r="E8">
        <v>21646</v>
      </c>
      <c r="G8">
        <v>2016</v>
      </c>
      <c r="H8">
        <v>44416</v>
      </c>
      <c r="I8">
        <v>28439</v>
      </c>
      <c r="J8">
        <v>19615</v>
      </c>
      <c r="K8">
        <v>25565</v>
      </c>
    </row>
    <row r="9" spans="1:11" x14ac:dyDescent="0.75">
      <c r="A9">
        <v>2017</v>
      </c>
      <c r="B9">
        <v>62042</v>
      </c>
      <c r="C9">
        <v>26405</v>
      </c>
      <c r="D9">
        <v>11759</v>
      </c>
      <c r="E9">
        <v>23047</v>
      </c>
      <c r="G9">
        <v>2017</v>
      </c>
      <c r="H9">
        <v>46270</v>
      </c>
      <c r="I9">
        <v>29667</v>
      </c>
      <c r="J9">
        <v>20870</v>
      </c>
      <c r="K9">
        <v>26912</v>
      </c>
    </row>
    <row r="10" spans="1:11" x14ac:dyDescent="0.75">
      <c r="A10">
        <v>2018</v>
      </c>
      <c r="B10">
        <v>63406</v>
      </c>
      <c r="C10">
        <v>27687</v>
      </c>
      <c r="D10">
        <v>12155</v>
      </c>
      <c r="E10">
        <v>23820</v>
      </c>
      <c r="G10">
        <v>2018</v>
      </c>
      <c r="H10">
        <v>47989</v>
      </c>
      <c r="I10">
        <v>30964</v>
      </c>
      <c r="J10">
        <v>21976</v>
      </c>
      <c r="K10">
        <v>28164</v>
      </c>
    </row>
    <row r="11" spans="1:11" x14ac:dyDescent="0.75">
      <c r="A11">
        <v>2019</v>
      </c>
      <c r="B11">
        <v>65046</v>
      </c>
      <c r="C11">
        <v>28839</v>
      </c>
      <c r="D11">
        <v>13013</v>
      </c>
      <c r="E11">
        <v>24880</v>
      </c>
      <c r="G11">
        <v>2019</v>
      </c>
      <c r="H11">
        <v>49322</v>
      </c>
      <c r="I11">
        <v>32042</v>
      </c>
      <c r="J11">
        <v>23614</v>
      </c>
      <c r="K11">
        <v>29625</v>
      </c>
    </row>
    <row r="12" spans="1:11" x14ac:dyDescent="0.75">
      <c r="A12">
        <v>2020</v>
      </c>
      <c r="B12">
        <v>63534</v>
      </c>
      <c r="C12">
        <v>27080</v>
      </c>
      <c r="D12">
        <v>12451</v>
      </c>
      <c r="E12">
        <v>23863</v>
      </c>
      <c r="G12">
        <v>2020</v>
      </c>
      <c r="H12">
        <v>46830</v>
      </c>
      <c r="I12">
        <v>30615</v>
      </c>
      <c r="J12">
        <v>22383</v>
      </c>
      <c r="K12">
        <v>28140</v>
      </c>
    </row>
    <row r="15" spans="1:11" x14ac:dyDescent="0.75">
      <c r="A15" t="s">
        <v>7</v>
      </c>
      <c r="G15" t="s">
        <v>8</v>
      </c>
    </row>
    <row r="16" spans="1:11" x14ac:dyDescent="0.75">
      <c r="A16" t="s">
        <v>2</v>
      </c>
      <c r="B16" t="s">
        <v>3</v>
      </c>
      <c r="C16" t="s">
        <v>4</v>
      </c>
      <c r="D16" t="s">
        <v>5</v>
      </c>
      <c r="E16" t="s">
        <v>6</v>
      </c>
      <c r="G16" t="s">
        <v>2</v>
      </c>
      <c r="H16" t="s">
        <v>3</v>
      </c>
      <c r="I16" t="s">
        <v>4</v>
      </c>
      <c r="J16" t="s">
        <v>5</v>
      </c>
      <c r="K16" t="s">
        <v>6</v>
      </c>
    </row>
    <row r="17" spans="1:11" x14ac:dyDescent="0.75">
      <c r="A17">
        <v>2011</v>
      </c>
      <c r="B17">
        <v>1830487</v>
      </c>
      <c r="C17">
        <v>3030693</v>
      </c>
      <c r="D17">
        <v>7226446</v>
      </c>
      <c r="E17">
        <v>12087626</v>
      </c>
      <c r="G17">
        <v>2011</v>
      </c>
      <c r="H17">
        <v>51.67</v>
      </c>
      <c r="I17">
        <v>96.53</v>
      </c>
      <c r="J17">
        <v>96.21</v>
      </c>
      <c r="K17">
        <v>89.55</v>
      </c>
    </row>
    <row r="18" spans="1:11" x14ac:dyDescent="0.75">
      <c r="A18">
        <v>2012</v>
      </c>
      <c r="B18">
        <v>1839177</v>
      </c>
      <c r="C18">
        <v>3031099</v>
      </c>
      <c r="D18">
        <v>7267257</v>
      </c>
      <c r="E18">
        <v>12137533</v>
      </c>
      <c r="G18">
        <v>2012</v>
      </c>
      <c r="H18">
        <v>51.92</v>
      </c>
      <c r="I18">
        <v>96.54</v>
      </c>
      <c r="J18">
        <v>96.75</v>
      </c>
      <c r="K18">
        <v>89.9</v>
      </c>
    </row>
    <row r="19" spans="1:11" x14ac:dyDescent="0.75">
      <c r="A19">
        <v>2013</v>
      </c>
      <c r="B19">
        <v>1848062</v>
      </c>
      <c r="C19">
        <v>3019905</v>
      </c>
      <c r="D19">
        <v>7307914</v>
      </c>
      <c r="E19">
        <v>12175881</v>
      </c>
      <c r="G19">
        <v>2013</v>
      </c>
      <c r="H19">
        <v>52.17</v>
      </c>
      <c r="I19">
        <v>96.19</v>
      </c>
      <c r="J19">
        <v>97.29</v>
      </c>
      <c r="K19">
        <v>90.17</v>
      </c>
    </row>
    <row r="20" spans="1:11" x14ac:dyDescent="0.75">
      <c r="A20">
        <v>2014</v>
      </c>
      <c r="B20">
        <v>1859198</v>
      </c>
      <c r="C20">
        <v>3010270</v>
      </c>
      <c r="D20">
        <v>7352123</v>
      </c>
      <c r="E20">
        <v>12221591</v>
      </c>
      <c r="G20">
        <v>2014</v>
      </c>
      <c r="H20">
        <v>52.48</v>
      </c>
      <c r="I20">
        <v>95.88</v>
      </c>
      <c r="J20">
        <v>97.88</v>
      </c>
      <c r="K20">
        <v>90.48</v>
      </c>
    </row>
    <row r="21" spans="1:11" x14ac:dyDescent="0.75">
      <c r="A21">
        <v>2015</v>
      </c>
      <c r="B21">
        <v>1872389</v>
      </c>
      <c r="C21">
        <v>3006228</v>
      </c>
      <c r="D21">
        <v>7394062</v>
      </c>
      <c r="E21">
        <v>12272679</v>
      </c>
      <c r="G21">
        <v>2015</v>
      </c>
      <c r="H21">
        <v>52.85</v>
      </c>
      <c r="I21">
        <v>95.75</v>
      </c>
      <c r="J21">
        <v>98.44</v>
      </c>
      <c r="K21">
        <v>90.83</v>
      </c>
    </row>
    <row r="22" spans="1:11" x14ac:dyDescent="0.75">
      <c r="A22">
        <v>2016</v>
      </c>
      <c r="B22">
        <v>1888325</v>
      </c>
      <c r="C22">
        <v>3007362</v>
      </c>
      <c r="D22">
        <v>7435584</v>
      </c>
      <c r="E22">
        <v>12331271</v>
      </c>
      <c r="G22">
        <v>2016</v>
      </c>
      <c r="H22">
        <v>53.3</v>
      </c>
      <c r="I22">
        <v>95.79</v>
      </c>
      <c r="J22">
        <v>98.99</v>
      </c>
      <c r="K22">
        <v>91.21</v>
      </c>
    </row>
    <row r="23" spans="1:11" x14ac:dyDescent="0.75">
      <c r="A23">
        <v>2017</v>
      </c>
      <c r="B23">
        <v>1904969</v>
      </c>
      <c r="C23">
        <v>3011351</v>
      </c>
      <c r="D23">
        <v>7476687</v>
      </c>
      <c r="E23">
        <v>12393007</v>
      </c>
      <c r="G23">
        <v>2017</v>
      </c>
      <c r="H23">
        <v>53.77</v>
      </c>
      <c r="I23">
        <v>95.91</v>
      </c>
      <c r="J23">
        <v>99.54</v>
      </c>
      <c r="K23">
        <v>91.62</v>
      </c>
    </row>
    <row r="24" spans="1:11" x14ac:dyDescent="0.75">
      <c r="A24">
        <v>2018</v>
      </c>
      <c r="B24">
        <v>1920728</v>
      </c>
      <c r="C24">
        <v>3021994</v>
      </c>
      <c r="D24">
        <v>7520631</v>
      </c>
      <c r="E24">
        <v>12463353</v>
      </c>
      <c r="G24">
        <v>2018</v>
      </c>
      <c r="H24">
        <v>54.22</v>
      </c>
      <c r="I24">
        <v>96.25</v>
      </c>
      <c r="J24">
        <v>100.12</v>
      </c>
      <c r="K24">
        <v>92.11</v>
      </c>
    </row>
    <row r="25" spans="1:11" x14ac:dyDescent="0.75">
      <c r="A25">
        <v>2019</v>
      </c>
      <c r="B25">
        <v>1936433</v>
      </c>
      <c r="C25">
        <v>3043234</v>
      </c>
      <c r="D25">
        <v>7569121</v>
      </c>
      <c r="E25">
        <v>12548788</v>
      </c>
      <c r="G25">
        <v>2019</v>
      </c>
      <c r="H25">
        <v>54.66</v>
      </c>
      <c r="I25">
        <v>96.93</v>
      </c>
      <c r="J25">
        <v>100.77</v>
      </c>
      <c r="K25">
        <v>92.72</v>
      </c>
    </row>
    <row r="26" spans="1:11" x14ac:dyDescent="0.75">
      <c r="A26">
        <v>2020</v>
      </c>
      <c r="B26">
        <v>1943215</v>
      </c>
      <c r="C26">
        <v>3020190</v>
      </c>
      <c r="D26">
        <v>7606067</v>
      </c>
      <c r="E26">
        <v>12569472</v>
      </c>
      <c r="G26">
        <v>2020</v>
      </c>
      <c r="H26">
        <v>54.85</v>
      </c>
      <c r="I26">
        <v>96.2</v>
      </c>
      <c r="J26">
        <v>101.26</v>
      </c>
      <c r="K26">
        <v>92.87</v>
      </c>
    </row>
    <row r="29" spans="1:11" x14ac:dyDescent="0.75">
      <c r="A29" t="s">
        <v>9</v>
      </c>
      <c r="G29" t="s">
        <v>10</v>
      </c>
    </row>
    <row r="30" spans="1:11" x14ac:dyDescent="0.75">
      <c r="A30" t="s">
        <v>2</v>
      </c>
      <c r="B30" t="s">
        <v>3</v>
      </c>
      <c r="C30" t="s">
        <v>4</v>
      </c>
      <c r="D30" t="s">
        <v>5</v>
      </c>
      <c r="E30" t="s">
        <v>6</v>
      </c>
      <c r="G30" t="s">
        <v>2</v>
      </c>
      <c r="H30" t="s">
        <v>3</v>
      </c>
      <c r="I30" t="s">
        <v>4</v>
      </c>
      <c r="J30" t="s">
        <v>5</v>
      </c>
      <c r="K30" t="s">
        <v>6</v>
      </c>
    </row>
    <row r="31" spans="1:11" x14ac:dyDescent="0.75">
      <c r="A31">
        <v>2011</v>
      </c>
      <c r="B31">
        <v>4203</v>
      </c>
      <c r="C31">
        <v>2447</v>
      </c>
      <c r="D31">
        <v>296</v>
      </c>
      <c r="E31">
        <v>1427</v>
      </c>
      <c r="G31">
        <v>2011</v>
      </c>
      <c r="H31">
        <v>0.1239</v>
      </c>
      <c r="I31">
        <v>9.0800000000000006E-2</v>
      </c>
      <c r="J31">
        <v>8.1900000000000001E-2</v>
      </c>
      <c r="K31">
        <v>0.09</v>
      </c>
    </row>
    <row r="32" spans="1:11" x14ac:dyDescent="0.75">
      <c r="A32">
        <v>2012</v>
      </c>
      <c r="B32">
        <v>4367</v>
      </c>
      <c r="C32">
        <v>2367</v>
      </c>
      <c r="D32">
        <v>308</v>
      </c>
      <c r="E32">
        <v>1437</v>
      </c>
      <c r="G32">
        <v>2012</v>
      </c>
      <c r="H32">
        <v>0.11360000000000001</v>
      </c>
      <c r="I32">
        <v>8.8300000000000003E-2</v>
      </c>
      <c r="J32">
        <v>6.7100000000000007E-2</v>
      </c>
      <c r="K32">
        <v>7.9000000000000001E-2</v>
      </c>
    </row>
    <row r="33" spans="1:11" x14ac:dyDescent="0.75">
      <c r="A33">
        <v>2013</v>
      </c>
      <c r="B33">
        <v>4434</v>
      </c>
      <c r="C33">
        <v>2334</v>
      </c>
      <c r="D33">
        <v>329</v>
      </c>
      <c r="E33">
        <v>1449</v>
      </c>
      <c r="G33">
        <v>2013</v>
      </c>
      <c r="H33">
        <v>0.1273</v>
      </c>
      <c r="I33">
        <v>6.93E-2</v>
      </c>
      <c r="J33">
        <v>5.8799999999999998E-2</v>
      </c>
      <c r="K33">
        <v>7.1999999999999995E-2</v>
      </c>
    </row>
    <row r="34" spans="1:11" x14ac:dyDescent="0.75">
      <c r="A34">
        <v>2014</v>
      </c>
      <c r="B34">
        <v>4458</v>
      </c>
      <c r="C34">
        <v>2375</v>
      </c>
      <c r="D34">
        <v>335</v>
      </c>
      <c r="E34">
        <v>1465</v>
      </c>
      <c r="G34">
        <v>2014</v>
      </c>
      <c r="H34">
        <v>0.1263</v>
      </c>
      <c r="I34">
        <v>6.59E-2</v>
      </c>
      <c r="J34">
        <v>7.1599999999999997E-2</v>
      </c>
      <c r="K34">
        <v>7.9000000000000001E-2</v>
      </c>
    </row>
    <row r="35" spans="1:11" x14ac:dyDescent="0.75">
      <c r="A35">
        <v>2015</v>
      </c>
      <c r="B35">
        <v>4510</v>
      </c>
      <c r="C35">
        <v>2487</v>
      </c>
      <c r="D35">
        <v>352</v>
      </c>
      <c r="E35">
        <v>1509</v>
      </c>
      <c r="G35">
        <v>2015</v>
      </c>
      <c r="H35">
        <v>0.1145</v>
      </c>
      <c r="I35">
        <v>5.4399999999999997E-2</v>
      </c>
      <c r="J35">
        <v>8.0199999999999994E-2</v>
      </c>
      <c r="K35">
        <v>7.9000000000000001E-2</v>
      </c>
    </row>
    <row r="36" spans="1:11" x14ac:dyDescent="0.75">
      <c r="A36">
        <v>2016</v>
      </c>
      <c r="B36">
        <v>4604</v>
      </c>
      <c r="C36">
        <v>2534</v>
      </c>
      <c r="D36">
        <v>362</v>
      </c>
      <c r="E36">
        <v>1541</v>
      </c>
      <c r="G36">
        <v>2016</v>
      </c>
      <c r="H36">
        <v>0.1249</v>
      </c>
      <c r="I36">
        <v>6.2100000000000002E-2</v>
      </c>
      <c r="J36">
        <v>8.9300000000000004E-2</v>
      </c>
      <c r="K36">
        <v>8.7999999999999995E-2</v>
      </c>
    </row>
    <row r="37" spans="1:11" x14ac:dyDescent="0.75">
      <c r="A37">
        <v>2017</v>
      </c>
      <c r="B37">
        <v>4699</v>
      </c>
      <c r="C37">
        <v>2639</v>
      </c>
      <c r="D37">
        <v>398</v>
      </c>
      <c r="E37">
        <v>1604</v>
      </c>
      <c r="G37">
        <v>2017</v>
      </c>
      <c r="H37">
        <v>0.13100000000000001</v>
      </c>
      <c r="I37">
        <v>6.8599999999999994E-2</v>
      </c>
      <c r="J37">
        <v>9.74E-2</v>
      </c>
      <c r="K37">
        <v>9.6000000000000002E-2</v>
      </c>
    </row>
    <row r="38" spans="1:11" x14ac:dyDescent="0.75">
      <c r="A38">
        <v>2018</v>
      </c>
      <c r="B38">
        <v>4787</v>
      </c>
      <c r="C38">
        <v>2747</v>
      </c>
      <c r="D38">
        <v>420</v>
      </c>
      <c r="E38">
        <v>1657</v>
      </c>
      <c r="G38">
        <v>2018</v>
      </c>
      <c r="H38">
        <v>0.13519999999999999</v>
      </c>
      <c r="I38">
        <v>7.1400000000000005E-2</v>
      </c>
      <c r="J38">
        <v>9.5600000000000004E-2</v>
      </c>
      <c r="K38">
        <v>9.6000000000000002E-2</v>
      </c>
    </row>
    <row r="39" spans="1:11" x14ac:dyDescent="0.75">
      <c r="A39">
        <v>2019</v>
      </c>
      <c r="B39">
        <v>4932</v>
      </c>
      <c r="C39">
        <v>2870</v>
      </c>
      <c r="D39">
        <v>445</v>
      </c>
      <c r="E39">
        <v>1725</v>
      </c>
      <c r="G39">
        <v>2019</v>
      </c>
      <c r="H39">
        <v>0.1356</v>
      </c>
      <c r="I39">
        <v>7.3200000000000001E-2</v>
      </c>
      <c r="J39">
        <v>6.4000000000000001E-2</v>
      </c>
      <c r="K39">
        <v>7.6999999999999999E-2</v>
      </c>
    </row>
    <row r="40" spans="1:11" x14ac:dyDescent="0.75">
      <c r="A40">
        <v>2020</v>
      </c>
      <c r="B40">
        <v>4979</v>
      </c>
      <c r="C40">
        <v>2839</v>
      </c>
      <c r="D40">
        <v>460</v>
      </c>
      <c r="E40">
        <v>1730</v>
      </c>
      <c r="G40">
        <v>2020</v>
      </c>
      <c r="H40">
        <v>0.13880000000000001</v>
      </c>
      <c r="I40">
        <v>8.72E-2</v>
      </c>
      <c r="J40">
        <v>6.9400000000000003E-2</v>
      </c>
      <c r="K40">
        <v>8.4000000000000005E-2</v>
      </c>
    </row>
    <row r="43" spans="1:11" x14ac:dyDescent="0.75">
      <c r="A43" t="s">
        <v>11</v>
      </c>
    </row>
    <row r="44" spans="1:11" x14ac:dyDescent="0.75">
      <c r="A44" t="s">
        <v>2</v>
      </c>
      <c r="B44" t="s">
        <v>12</v>
      </c>
      <c r="C44" t="s">
        <v>13</v>
      </c>
    </row>
    <row r="45" spans="1:11" x14ac:dyDescent="0.75">
      <c r="A45">
        <v>2016</v>
      </c>
      <c r="B45">
        <v>1.105</v>
      </c>
      <c r="C45">
        <v>1</v>
      </c>
    </row>
    <row r="46" spans="1:11" x14ac:dyDescent="0.75">
      <c r="A46">
        <v>2017</v>
      </c>
      <c r="B46">
        <v>1.1259999999999999</v>
      </c>
      <c r="C46">
        <v>1</v>
      </c>
    </row>
    <row r="47" spans="1:11" x14ac:dyDescent="0.75">
      <c r="A47">
        <v>2018</v>
      </c>
      <c r="B47">
        <v>1.179</v>
      </c>
      <c r="C47">
        <v>1</v>
      </c>
    </row>
    <row r="48" spans="1:11" x14ac:dyDescent="0.75">
      <c r="A48">
        <v>2019</v>
      </c>
      <c r="B48">
        <v>1.1180000000000001</v>
      </c>
      <c r="C48">
        <v>1</v>
      </c>
    </row>
    <row r="49" spans="1:3" x14ac:dyDescent="0.75">
      <c r="A49">
        <v>2020</v>
      </c>
      <c r="B49">
        <v>1.141</v>
      </c>
      <c r="C49">
        <v>1</v>
      </c>
    </row>
    <row r="50" spans="1:3" x14ac:dyDescent="0.75">
      <c r="A50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645F-1811-4CBD-9B8D-18FC8BBB3A45}">
  <dimension ref="A1:B22"/>
  <sheetViews>
    <sheetView zoomScale="85" zoomScaleNormal="85" workbookViewId="0">
      <selection activeCell="E24" sqref="E24"/>
    </sheetView>
  </sheetViews>
  <sheetFormatPr defaultRowHeight="14.75" x14ac:dyDescent="0.75"/>
  <cols>
    <col min="1" max="1" width="21.26953125" bestFit="1" customWidth="1"/>
    <col min="2" max="2" width="23.6328125" bestFit="1" customWidth="1"/>
  </cols>
  <sheetData>
    <row r="1" spans="1:2" x14ac:dyDescent="0.75">
      <c r="A1" t="s">
        <v>43</v>
      </c>
      <c r="B1" t="s">
        <v>52</v>
      </c>
    </row>
    <row r="2" spans="1:2" x14ac:dyDescent="0.75">
      <c r="A2" t="s">
        <v>20</v>
      </c>
      <c r="B2">
        <v>65800</v>
      </c>
    </row>
    <row r="3" spans="1:2" x14ac:dyDescent="0.75">
      <c r="A3" t="s">
        <v>21</v>
      </c>
      <c r="B3">
        <v>54269</v>
      </c>
    </row>
    <row r="4" spans="1:2" x14ac:dyDescent="0.75">
      <c r="A4" t="s">
        <v>22</v>
      </c>
      <c r="B4">
        <v>39282</v>
      </c>
    </row>
    <row r="5" spans="1:2" x14ac:dyDescent="0.75">
      <c r="A5" t="s">
        <v>23</v>
      </c>
      <c r="B5">
        <v>50091</v>
      </c>
    </row>
    <row r="6" spans="1:2" x14ac:dyDescent="0.75">
      <c r="A6" t="s">
        <v>24</v>
      </c>
      <c r="B6">
        <v>47517</v>
      </c>
    </row>
    <row r="7" spans="1:2" x14ac:dyDescent="0.75">
      <c r="A7" t="s">
        <v>25</v>
      </c>
      <c r="B7">
        <v>47700</v>
      </c>
    </row>
    <row r="8" spans="1:2" x14ac:dyDescent="0.75">
      <c r="A8" t="s">
        <v>26</v>
      </c>
      <c r="B8">
        <v>75000</v>
      </c>
    </row>
    <row r="9" spans="1:2" x14ac:dyDescent="0.75">
      <c r="A9" t="s">
        <v>27</v>
      </c>
      <c r="B9">
        <v>47299</v>
      </c>
    </row>
    <row r="10" spans="1:2" x14ac:dyDescent="0.75">
      <c r="A10" t="s">
        <v>28</v>
      </c>
      <c r="B10">
        <v>28276</v>
      </c>
    </row>
    <row r="11" spans="1:2" x14ac:dyDescent="0.75">
      <c r="A11" t="s">
        <v>29</v>
      </c>
      <c r="B11">
        <v>52871</v>
      </c>
    </row>
    <row r="12" spans="1:2" x14ac:dyDescent="0.75">
      <c r="A12" t="s">
        <v>30</v>
      </c>
      <c r="B12">
        <v>81154</v>
      </c>
    </row>
    <row r="13" spans="1:2" x14ac:dyDescent="0.75">
      <c r="A13" t="s">
        <v>31</v>
      </c>
      <c r="B13">
        <v>40564</v>
      </c>
    </row>
    <row r="14" spans="1:2" x14ac:dyDescent="0.75">
      <c r="A14" t="s">
        <v>32</v>
      </c>
      <c r="B14">
        <v>72400</v>
      </c>
    </row>
    <row r="15" spans="1:2" x14ac:dyDescent="0.75">
      <c r="A15" t="s">
        <v>33</v>
      </c>
      <c r="B15">
        <v>61146</v>
      </c>
    </row>
    <row r="16" spans="1:2" x14ac:dyDescent="0.75">
      <c r="A16" t="s">
        <v>34</v>
      </c>
      <c r="B16">
        <v>73956</v>
      </c>
    </row>
    <row r="17" spans="1:2" x14ac:dyDescent="0.75">
      <c r="A17" t="s">
        <v>35</v>
      </c>
      <c r="B17">
        <v>60282</v>
      </c>
    </row>
    <row r="18" spans="1:2" x14ac:dyDescent="0.75">
      <c r="A18" t="s">
        <v>6</v>
      </c>
      <c r="B18">
        <v>28067</v>
      </c>
    </row>
    <row r="19" spans="1:2" x14ac:dyDescent="0.75">
      <c r="A19" t="s">
        <v>36</v>
      </c>
      <c r="B19">
        <v>39777</v>
      </c>
    </row>
    <row r="20" spans="1:2" x14ac:dyDescent="0.75">
      <c r="A20" t="s">
        <v>37</v>
      </c>
      <c r="B20">
        <v>66984</v>
      </c>
    </row>
    <row r="21" spans="1:2" x14ac:dyDescent="0.75">
      <c r="A21" t="s">
        <v>38</v>
      </c>
      <c r="B21">
        <v>61211</v>
      </c>
    </row>
    <row r="22" spans="1:2" x14ac:dyDescent="0.75">
      <c r="A22" t="s">
        <v>39</v>
      </c>
      <c r="B22">
        <v>57098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DEEE-3BF8-4915-AD17-7496B3DCD713}">
  <dimension ref="A1:W30"/>
  <sheetViews>
    <sheetView zoomScale="70" zoomScaleNormal="70" workbookViewId="0">
      <selection activeCell="H25" sqref="H25"/>
    </sheetView>
  </sheetViews>
  <sheetFormatPr defaultRowHeight="14.75" x14ac:dyDescent="0.75"/>
  <cols>
    <col min="1" max="1" width="21.26953125" bestFit="1" customWidth="1"/>
    <col min="2" max="2" width="8.6796875" bestFit="1" customWidth="1"/>
    <col min="3" max="3" width="8.81640625" bestFit="1" customWidth="1"/>
    <col min="4" max="4" width="6.54296875" bestFit="1" customWidth="1"/>
    <col min="5" max="5" width="7.5" bestFit="1" customWidth="1"/>
    <col min="6" max="6" width="5.6328125" bestFit="1" customWidth="1"/>
  </cols>
  <sheetData>
    <row r="1" spans="1:7" x14ac:dyDescent="0.75">
      <c r="A1" t="s">
        <v>43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75">
      <c r="A2" t="s">
        <v>20</v>
      </c>
      <c r="B2">
        <v>27.4</v>
      </c>
      <c r="C2">
        <v>6.2</v>
      </c>
      <c r="D2">
        <v>2.2999999999999998</v>
      </c>
      <c r="E2">
        <v>0.7</v>
      </c>
      <c r="F2">
        <v>0.8</v>
      </c>
      <c r="G2">
        <f>SUM(B2:F2)</f>
        <v>37.4</v>
      </c>
    </row>
    <row r="3" spans="1:7" x14ac:dyDescent="0.75">
      <c r="A3" t="s">
        <v>21</v>
      </c>
      <c r="B3">
        <v>39.9</v>
      </c>
      <c r="C3">
        <v>22</v>
      </c>
      <c r="D3">
        <v>8.9</v>
      </c>
      <c r="E3">
        <v>2.9</v>
      </c>
      <c r="F3">
        <v>2.2000000000000002</v>
      </c>
      <c r="G3">
        <f t="shared" ref="G3:G22" si="0">SUM(B3:F3)</f>
        <v>75.900000000000006</v>
      </c>
    </row>
    <row r="4" spans="1:7" x14ac:dyDescent="0.75">
      <c r="A4" t="s">
        <v>22</v>
      </c>
      <c r="B4">
        <v>3.6</v>
      </c>
      <c r="C4">
        <v>2.2000000000000002</v>
      </c>
      <c r="D4">
        <v>2.2999999999999998</v>
      </c>
      <c r="E4">
        <v>0.4</v>
      </c>
      <c r="F4">
        <v>0.3</v>
      </c>
      <c r="G4">
        <f t="shared" si="0"/>
        <v>8.8000000000000025</v>
      </c>
    </row>
    <row r="5" spans="1:7" x14ac:dyDescent="0.75">
      <c r="A5" t="s">
        <v>23</v>
      </c>
      <c r="B5">
        <v>0.8</v>
      </c>
      <c r="C5">
        <v>0.5</v>
      </c>
      <c r="D5">
        <v>0.5</v>
      </c>
      <c r="E5">
        <v>0.1</v>
      </c>
      <c r="F5">
        <v>0.1</v>
      </c>
      <c r="G5">
        <f t="shared" si="0"/>
        <v>2</v>
      </c>
    </row>
    <row r="6" spans="1:7" x14ac:dyDescent="0.75">
      <c r="A6" t="s">
        <v>24</v>
      </c>
      <c r="B6">
        <v>42</v>
      </c>
      <c r="C6">
        <v>32.5</v>
      </c>
      <c r="D6">
        <v>8.5</v>
      </c>
      <c r="E6">
        <v>2.7</v>
      </c>
      <c r="F6">
        <v>3.9</v>
      </c>
      <c r="G6">
        <f t="shared" si="0"/>
        <v>89.600000000000009</v>
      </c>
    </row>
    <row r="7" spans="1:7" x14ac:dyDescent="0.75">
      <c r="A7" t="s">
        <v>25</v>
      </c>
      <c r="B7">
        <v>1</v>
      </c>
      <c r="C7">
        <v>0.7</v>
      </c>
      <c r="D7">
        <v>0.7</v>
      </c>
      <c r="E7">
        <v>0.5</v>
      </c>
      <c r="F7">
        <v>0.2</v>
      </c>
      <c r="G7">
        <f t="shared" si="0"/>
        <v>3.1</v>
      </c>
    </row>
    <row r="8" spans="1:7" x14ac:dyDescent="0.75">
      <c r="A8" t="s">
        <v>26</v>
      </c>
      <c r="B8">
        <v>51.4</v>
      </c>
      <c r="C8">
        <v>24.8</v>
      </c>
      <c r="D8">
        <v>5.2</v>
      </c>
      <c r="E8">
        <v>1.9</v>
      </c>
      <c r="F8">
        <v>3.8</v>
      </c>
      <c r="G8">
        <f t="shared" si="0"/>
        <v>87.100000000000009</v>
      </c>
    </row>
    <row r="9" spans="1:7" x14ac:dyDescent="0.75">
      <c r="A9" t="s">
        <v>27</v>
      </c>
      <c r="B9">
        <v>4.0999999999999996</v>
      </c>
      <c r="C9">
        <v>1.8</v>
      </c>
      <c r="D9">
        <v>1.9</v>
      </c>
      <c r="E9">
        <v>0.1</v>
      </c>
      <c r="F9">
        <v>0</v>
      </c>
      <c r="G9">
        <f t="shared" si="0"/>
        <v>7.8999999999999986</v>
      </c>
    </row>
    <row r="10" spans="1:7" x14ac:dyDescent="0.75">
      <c r="A10" t="s">
        <v>28</v>
      </c>
      <c r="B10">
        <v>4.5999999999999996</v>
      </c>
      <c r="C10">
        <v>2.6</v>
      </c>
      <c r="D10">
        <v>1.7</v>
      </c>
      <c r="E10">
        <v>0.2</v>
      </c>
      <c r="F10">
        <v>0.3</v>
      </c>
      <c r="G10">
        <f t="shared" si="0"/>
        <v>9.3999999999999986</v>
      </c>
    </row>
    <row r="11" spans="1:7" x14ac:dyDescent="0.75">
      <c r="A11" t="s">
        <v>29</v>
      </c>
      <c r="B11">
        <v>37.1</v>
      </c>
      <c r="C11">
        <v>29.4</v>
      </c>
      <c r="D11">
        <v>16.2</v>
      </c>
      <c r="E11">
        <v>5.4</v>
      </c>
      <c r="F11">
        <v>3.6</v>
      </c>
      <c r="G11">
        <f t="shared" si="0"/>
        <v>91.7</v>
      </c>
    </row>
    <row r="12" spans="1:7" x14ac:dyDescent="0.75">
      <c r="A12" t="s">
        <v>30</v>
      </c>
      <c r="B12">
        <v>15.1</v>
      </c>
      <c r="C12">
        <v>12.1</v>
      </c>
      <c r="D12">
        <v>3.7</v>
      </c>
      <c r="E12">
        <v>0.7</v>
      </c>
      <c r="F12">
        <v>1.4</v>
      </c>
      <c r="G12">
        <f t="shared" si="0"/>
        <v>33</v>
      </c>
    </row>
    <row r="13" spans="1:7" x14ac:dyDescent="0.75">
      <c r="A13" t="s">
        <v>31</v>
      </c>
      <c r="B13">
        <v>48.6</v>
      </c>
      <c r="C13">
        <v>24.8</v>
      </c>
      <c r="D13">
        <v>15.8</v>
      </c>
      <c r="E13">
        <v>2.5</v>
      </c>
      <c r="F13">
        <v>1.5</v>
      </c>
      <c r="G13">
        <f t="shared" si="0"/>
        <v>93.2</v>
      </c>
    </row>
    <row r="14" spans="1:7" x14ac:dyDescent="0.75">
      <c r="A14" t="s">
        <v>32</v>
      </c>
      <c r="B14">
        <v>103.2</v>
      </c>
      <c r="C14">
        <v>92.5</v>
      </c>
      <c r="D14">
        <v>35</v>
      </c>
      <c r="E14">
        <v>10.7</v>
      </c>
      <c r="F14">
        <v>6.6</v>
      </c>
      <c r="G14">
        <f t="shared" si="0"/>
        <v>247.99999999999997</v>
      </c>
    </row>
    <row r="15" spans="1:7" x14ac:dyDescent="0.75">
      <c r="A15" t="s">
        <v>33</v>
      </c>
      <c r="B15">
        <v>19.600000000000001</v>
      </c>
      <c r="C15">
        <v>9.6</v>
      </c>
      <c r="D15">
        <v>5.4</v>
      </c>
      <c r="E15">
        <v>1.6</v>
      </c>
      <c r="F15">
        <v>1.4</v>
      </c>
      <c r="G15">
        <f t="shared" si="0"/>
        <v>37.6</v>
      </c>
    </row>
    <row r="16" spans="1:7" x14ac:dyDescent="0.75">
      <c r="A16" t="s">
        <v>34</v>
      </c>
      <c r="B16">
        <v>73.400000000000006</v>
      </c>
      <c r="C16">
        <v>38.5</v>
      </c>
      <c r="D16">
        <v>24.1</v>
      </c>
      <c r="E16">
        <v>3.6</v>
      </c>
      <c r="F16">
        <v>1.2</v>
      </c>
      <c r="G16">
        <f t="shared" si="0"/>
        <v>140.79999999999998</v>
      </c>
    </row>
    <row r="17" spans="1:23" x14ac:dyDescent="0.75">
      <c r="A17" t="s">
        <v>35</v>
      </c>
      <c r="B17">
        <v>37.9</v>
      </c>
      <c r="C17">
        <v>18.8</v>
      </c>
      <c r="D17">
        <v>16.8</v>
      </c>
      <c r="E17">
        <v>2.2000000000000002</v>
      </c>
      <c r="F17">
        <v>0.7</v>
      </c>
      <c r="G17">
        <f t="shared" si="0"/>
        <v>76.400000000000006</v>
      </c>
    </row>
    <row r="18" spans="1:23" x14ac:dyDescent="0.75">
      <c r="A18" t="s">
        <v>6</v>
      </c>
      <c r="B18" s="1">
        <v>17</v>
      </c>
      <c r="C18" s="2">
        <v>11.8</v>
      </c>
      <c r="D18" s="2">
        <v>5</v>
      </c>
      <c r="E18" s="2">
        <v>1.1000000000000001</v>
      </c>
      <c r="F18" s="2">
        <v>1</v>
      </c>
      <c r="G18" s="2">
        <f t="shared" si="0"/>
        <v>35.9</v>
      </c>
    </row>
    <row r="19" spans="1:23" x14ac:dyDescent="0.75">
      <c r="A19" t="s">
        <v>36</v>
      </c>
      <c r="B19">
        <v>43.5</v>
      </c>
      <c r="C19">
        <v>45.6</v>
      </c>
      <c r="D19">
        <v>8.6999999999999993</v>
      </c>
      <c r="E19">
        <v>3.1</v>
      </c>
      <c r="F19">
        <v>2</v>
      </c>
      <c r="G19">
        <f t="shared" si="0"/>
        <v>102.89999999999999</v>
      </c>
    </row>
    <row r="20" spans="1:23" x14ac:dyDescent="0.75">
      <c r="A20" t="s">
        <v>37</v>
      </c>
      <c r="B20">
        <v>110.9</v>
      </c>
      <c r="C20">
        <v>94.5</v>
      </c>
      <c r="D20">
        <v>35.700000000000003</v>
      </c>
      <c r="E20">
        <v>6.2</v>
      </c>
      <c r="F20">
        <v>4.2</v>
      </c>
      <c r="G20">
        <f t="shared" si="0"/>
        <v>251.5</v>
      </c>
    </row>
    <row r="21" spans="1:23" x14ac:dyDescent="0.75">
      <c r="A21" t="s">
        <v>38</v>
      </c>
      <c r="B21">
        <v>2.9</v>
      </c>
      <c r="C21">
        <v>0.9</v>
      </c>
      <c r="D21">
        <v>0.7</v>
      </c>
      <c r="E21">
        <v>0.1</v>
      </c>
      <c r="F21">
        <v>0.1</v>
      </c>
      <c r="G21">
        <f t="shared" si="0"/>
        <v>4.6999999999999993</v>
      </c>
    </row>
    <row r="22" spans="1:23" x14ac:dyDescent="0.75">
      <c r="A22" t="s">
        <v>39</v>
      </c>
      <c r="B22">
        <v>13.7</v>
      </c>
      <c r="C22">
        <v>10.8</v>
      </c>
      <c r="D22">
        <v>4.8</v>
      </c>
      <c r="E22">
        <v>0.3</v>
      </c>
      <c r="F22">
        <v>2</v>
      </c>
      <c r="G22">
        <f t="shared" si="0"/>
        <v>31.6</v>
      </c>
    </row>
    <row r="23" spans="1:23" x14ac:dyDescent="0.75">
      <c r="A23" t="s">
        <v>60</v>
      </c>
      <c r="B23">
        <f>AVERAGE(B2:B22)</f>
        <v>33.223809523809521</v>
      </c>
      <c r="C23">
        <f t="shared" ref="C23:G23" si="1">AVERAGE(C2:C22)</f>
        <v>22.980952380952381</v>
      </c>
      <c r="D23">
        <f t="shared" si="1"/>
        <v>9.7095238095238106</v>
      </c>
      <c r="E23">
        <f t="shared" si="1"/>
        <v>2.2380952380952386</v>
      </c>
      <c r="F23">
        <f t="shared" si="1"/>
        <v>1.7761904761904763</v>
      </c>
      <c r="G23">
        <f t="shared" si="1"/>
        <v>69.928571428571445</v>
      </c>
    </row>
    <row r="25" spans="1:23" x14ac:dyDescent="0.75">
      <c r="A25" t="s">
        <v>61</v>
      </c>
      <c r="B25">
        <f>B18/B23</f>
        <v>0.51168123835459367</v>
      </c>
      <c r="C25">
        <f t="shared" ref="C25:G25" si="2">C18/C23</f>
        <v>0.51346871114794868</v>
      </c>
      <c r="D25">
        <f t="shared" si="2"/>
        <v>0.5149583128984796</v>
      </c>
      <c r="E25">
        <f t="shared" si="2"/>
        <v>0.49148936170212759</v>
      </c>
      <c r="F25">
        <f t="shared" si="2"/>
        <v>0.56300268096514738</v>
      </c>
      <c r="G25">
        <f t="shared" si="2"/>
        <v>0.51338100102145034</v>
      </c>
    </row>
    <row r="30" spans="1:23" x14ac:dyDescent="0.75">
      <c r="W30" t="s">
        <v>59</v>
      </c>
    </row>
  </sheetData>
  <conditionalFormatting sqref="B18">
    <cfRule type="cellIs" dxfId="4" priority="1" operator="greaterThan">
      <formula>$B$23</formula>
    </cfRule>
    <cfRule type="cellIs" dxfId="3" priority="2" operator="greaterThan">
      <formula>$B$23</formula>
    </cfRule>
    <cfRule type="cellIs" dxfId="2" priority="3" operator="greaterThan">
      <formula>$B$23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ED16-F40E-4BC1-AEBC-E58B61886BA7}">
  <dimension ref="A1:B106"/>
  <sheetViews>
    <sheetView topLeftCell="A3" zoomScale="70" zoomScaleNormal="70" workbookViewId="0">
      <selection activeCell="Y35" sqref="Y35"/>
    </sheetView>
  </sheetViews>
  <sheetFormatPr defaultRowHeight="14.75" x14ac:dyDescent="0.75"/>
  <cols>
    <col min="1" max="1" width="21.2265625" bestFit="1" customWidth="1"/>
  </cols>
  <sheetData>
    <row r="1" spans="1:2" x14ac:dyDescent="0.75">
      <c r="A1" t="s">
        <v>48</v>
      </c>
      <c r="B1" t="s">
        <v>51</v>
      </c>
    </row>
    <row r="2" spans="1:2" x14ac:dyDescent="0.75">
      <c r="A2">
        <v>93.87</v>
      </c>
      <c r="B2">
        <v>2190</v>
      </c>
    </row>
    <row r="3" spans="1:2" x14ac:dyDescent="0.75">
      <c r="A3">
        <v>295.5</v>
      </c>
      <c r="B3">
        <v>46054</v>
      </c>
    </row>
    <row r="4" spans="1:2" x14ac:dyDescent="0.75">
      <c r="A4">
        <v>263.39</v>
      </c>
      <c r="B4">
        <v>62050</v>
      </c>
    </row>
    <row r="5" spans="1:2" x14ac:dyDescent="0.75">
      <c r="A5">
        <v>237.79999999999998</v>
      </c>
      <c r="B5">
        <v>31034</v>
      </c>
    </row>
    <row r="6" spans="1:2" x14ac:dyDescent="0.75">
      <c r="A6">
        <v>283.35000000000002</v>
      </c>
      <c r="B6">
        <v>37074</v>
      </c>
    </row>
    <row r="7" spans="1:2" x14ac:dyDescent="0.75">
      <c r="A7">
        <v>112.08</v>
      </c>
      <c r="B7">
        <v>8714</v>
      </c>
    </row>
    <row r="8" spans="1:2" x14ac:dyDescent="0.75">
      <c r="A8">
        <v>240.60999999999999</v>
      </c>
      <c r="B8">
        <v>42150</v>
      </c>
    </row>
    <row r="9" spans="1:2" x14ac:dyDescent="0.75">
      <c r="A9">
        <v>200.87</v>
      </c>
      <c r="B9">
        <v>18594</v>
      </c>
    </row>
    <row r="10" spans="1:2" x14ac:dyDescent="0.75">
      <c r="A10">
        <v>211.59</v>
      </c>
      <c r="B10">
        <v>45322</v>
      </c>
    </row>
    <row r="11" spans="1:2" x14ac:dyDescent="0.75">
      <c r="A11">
        <v>239.99</v>
      </c>
      <c r="B11">
        <v>19998</v>
      </c>
    </row>
    <row r="12" spans="1:2" x14ac:dyDescent="0.75">
      <c r="A12">
        <v>252.32</v>
      </c>
      <c r="B12">
        <v>12540</v>
      </c>
    </row>
    <row r="13" spans="1:2" x14ac:dyDescent="0.75">
      <c r="A13">
        <v>420.77</v>
      </c>
      <c r="B13">
        <v>54719</v>
      </c>
    </row>
    <row r="14" spans="1:2" x14ac:dyDescent="0.75">
      <c r="A14">
        <v>389.95</v>
      </c>
      <c r="B14">
        <v>26532</v>
      </c>
    </row>
    <row r="15" spans="1:2" x14ac:dyDescent="0.75">
      <c r="A15">
        <v>136.17000000000002</v>
      </c>
      <c r="B15">
        <v>12460</v>
      </c>
    </row>
    <row r="16" spans="1:2" x14ac:dyDescent="0.75">
      <c r="A16">
        <v>469.29</v>
      </c>
      <c r="B16">
        <v>42473</v>
      </c>
    </row>
    <row r="17" spans="1:2" x14ac:dyDescent="0.75">
      <c r="A17">
        <v>335.55</v>
      </c>
      <c r="B17">
        <v>83156</v>
      </c>
    </row>
    <row r="18" spans="1:2" x14ac:dyDescent="0.75">
      <c r="A18">
        <v>368.13</v>
      </c>
      <c r="B18">
        <v>30971</v>
      </c>
    </row>
    <row r="19" spans="1:2" x14ac:dyDescent="0.75">
      <c r="A19">
        <v>405.85</v>
      </c>
      <c r="B19">
        <v>42026</v>
      </c>
    </row>
    <row r="20" spans="1:2" x14ac:dyDescent="0.75">
      <c r="A20">
        <v>160.41000000000003</v>
      </c>
      <c r="B20">
        <v>5000</v>
      </c>
    </row>
    <row r="21" spans="1:2" x14ac:dyDescent="0.75">
      <c r="A21">
        <v>143.56</v>
      </c>
      <c r="B21">
        <v>52017</v>
      </c>
    </row>
    <row r="22" spans="1:2" x14ac:dyDescent="0.75">
      <c r="A22">
        <v>146.24</v>
      </c>
      <c r="B22">
        <v>21646</v>
      </c>
    </row>
    <row r="23" spans="1:2" x14ac:dyDescent="0.75">
      <c r="A23">
        <v>137.35000000000002</v>
      </c>
      <c r="B23">
        <v>2643</v>
      </c>
    </row>
    <row r="24" spans="1:2" x14ac:dyDescent="0.75">
      <c r="A24">
        <v>295.43</v>
      </c>
      <c r="B24">
        <v>48604</v>
      </c>
    </row>
    <row r="25" spans="1:2" x14ac:dyDescent="0.75">
      <c r="A25">
        <v>315.69</v>
      </c>
      <c r="B25">
        <v>72082</v>
      </c>
    </row>
    <row r="26" spans="1:2" x14ac:dyDescent="0.75">
      <c r="A26">
        <v>261.60000000000002</v>
      </c>
      <c r="B26">
        <v>30333</v>
      </c>
    </row>
    <row r="27" spans="1:2" x14ac:dyDescent="0.75">
      <c r="A27">
        <v>263.55</v>
      </c>
      <c r="B27">
        <v>38724</v>
      </c>
    </row>
    <row r="28" spans="1:2" x14ac:dyDescent="0.75">
      <c r="A28">
        <v>103.38</v>
      </c>
      <c r="B28">
        <v>10731</v>
      </c>
    </row>
    <row r="29" spans="1:2" x14ac:dyDescent="0.75">
      <c r="A29">
        <v>237.68</v>
      </c>
      <c r="B29">
        <v>44587</v>
      </c>
    </row>
    <row r="30" spans="1:2" x14ac:dyDescent="0.75">
      <c r="A30">
        <v>247.92000000000002</v>
      </c>
      <c r="B30">
        <v>20657</v>
      </c>
    </row>
    <row r="31" spans="1:2" x14ac:dyDescent="0.75">
      <c r="A31">
        <v>291.84999999999997</v>
      </c>
      <c r="B31">
        <v>47359</v>
      </c>
    </row>
    <row r="32" spans="1:2" x14ac:dyDescent="0.75">
      <c r="A32">
        <v>253.08</v>
      </c>
      <c r="B32">
        <v>21459</v>
      </c>
    </row>
    <row r="33" spans="1:2" x14ac:dyDescent="0.75">
      <c r="A33">
        <v>299.43</v>
      </c>
      <c r="B33">
        <v>13643</v>
      </c>
    </row>
    <row r="34" spans="1:2" x14ac:dyDescent="0.75">
      <c r="A34">
        <v>400.3</v>
      </c>
      <c r="B34">
        <v>57668</v>
      </c>
    </row>
    <row r="35" spans="1:2" x14ac:dyDescent="0.75">
      <c r="A35">
        <v>407.23</v>
      </c>
      <c r="B35">
        <v>28129</v>
      </c>
    </row>
    <row r="36" spans="1:2" x14ac:dyDescent="0.75">
      <c r="A36">
        <v>174.44</v>
      </c>
      <c r="B36">
        <v>13879</v>
      </c>
    </row>
    <row r="37" spans="1:2" x14ac:dyDescent="0.75">
      <c r="A37">
        <v>457.14</v>
      </c>
      <c r="B37">
        <v>41720</v>
      </c>
    </row>
    <row r="38" spans="1:2" x14ac:dyDescent="0.75">
      <c r="A38">
        <v>345.92</v>
      </c>
      <c r="B38">
        <v>83435</v>
      </c>
    </row>
    <row r="39" spans="1:2" x14ac:dyDescent="0.75">
      <c r="A39">
        <v>441.34000000000003</v>
      </c>
      <c r="B39">
        <v>32359</v>
      </c>
    </row>
    <row r="40" spans="1:2" x14ac:dyDescent="0.75">
      <c r="A40">
        <v>439.49</v>
      </c>
      <c r="B40">
        <v>44133</v>
      </c>
    </row>
    <row r="41" spans="1:2" x14ac:dyDescent="0.75">
      <c r="A41">
        <v>166.41000000000003</v>
      </c>
      <c r="B41">
        <v>5400</v>
      </c>
    </row>
    <row r="42" spans="1:2" x14ac:dyDescent="0.75">
      <c r="A42">
        <v>169.58</v>
      </c>
      <c r="B42">
        <v>53845</v>
      </c>
    </row>
    <row r="43" spans="1:2" x14ac:dyDescent="0.75">
      <c r="A43">
        <v>155.81</v>
      </c>
      <c r="B43">
        <v>23047</v>
      </c>
    </row>
    <row r="44" spans="1:2" x14ac:dyDescent="0.75">
      <c r="A44">
        <v>147.94</v>
      </c>
      <c r="B44">
        <v>3100</v>
      </c>
    </row>
    <row r="45" spans="1:2" x14ac:dyDescent="0.75">
      <c r="A45">
        <v>316.52</v>
      </c>
      <c r="B45">
        <v>53072</v>
      </c>
    </row>
    <row r="46" spans="1:2" x14ac:dyDescent="0.75">
      <c r="A46">
        <v>327.33</v>
      </c>
      <c r="B46">
        <v>74544</v>
      </c>
    </row>
    <row r="47" spans="1:2" x14ac:dyDescent="0.75">
      <c r="A47">
        <v>317.51</v>
      </c>
      <c r="B47">
        <v>32602</v>
      </c>
    </row>
    <row r="48" spans="1:2" x14ac:dyDescent="0.75">
      <c r="A48">
        <v>293.11</v>
      </c>
      <c r="B48">
        <v>41614</v>
      </c>
    </row>
    <row r="49" spans="1:2" x14ac:dyDescent="0.75">
      <c r="A49">
        <v>95.4</v>
      </c>
      <c r="B49">
        <v>11299</v>
      </c>
    </row>
    <row r="50" spans="1:2" x14ac:dyDescent="0.75">
      <c r="A50">
        <v>253.89</v>
      </c>
      <c r="B50">
        <v>47998</v>
      </c>
    </row>
    <row r="51" spans="1:2" x14ac:dyDescent="0.75">
      <c r="A51">
        <v>204.66000000000003</v>
      </c>
      <c r="B51">
        <v>23443</v>
      </c>
    </row>
    <row r="52" spans="1:2" x14ac:dyDescent="0.75">
      <c r="A52">
        <v>265.74</v>
      </c>
      <c r="B52">
        <v>51513</v>
      </c>
    </row>
    <row r="53" spans="1:2" x14ac:dyDescent="0.75">
      <c r="A53">
        <v>306.57</v>
      </c>
      <c r="B53">
        <v>23575</v>
      </c>
    </row>
    <row r="54" spans="1:2" x14ac:dyDescent="0.75">
      <c r="A54">
        <v>287.59000000000003</v>
      </c>
      <c r="B54">
        <v>15243</v>
      </c>
    </row>
    <row r="55" spans="1:2" x14ac:dyDescent="0.75">
      <c r="A55">
        <v>470.90999999999997</v>
      </c>
      <c r="B55">
        <v>61654</v>
      </c>
    </row>
    <row r="56" spans="1:2" x14ac:dyDescent="0.75">
      <c r="A56">
        <v>431.7</v>
      </c>
      <c r="B56">
        <v>30380</v>
      </c>
    </row>
    <row r="57" spans="1:2" x14ac:dyDescent="0.75">
      <c r="A57">
        <v>207.87</v>
      </c>
      <c r="B57">
        <v>15484</v>
      </c>
    </row>
    <row r="58" spans="1:2" x14ac:dyDescent="0.75">
      <c r="A58">
        <v>447.46000000000004</v>
      </c>
      <c r="B58">
        <v>44504</v>
      </c>
    </row>
    <row r="59" spans="1:2" x14ac:dyDescent="0.75">
      <c r="A59">
        <v>309.60000000000002</v>
      </c>
      <c r="B59">
        <v>86475</v>
      </c>
    </row>
    <row r="60" spans="1:2" x14ac:dyDescent="0.75">
      <c r="A60">
        <v>428.06</v>
      </c>
      <c r="B60">
        <v>34640</v>
      </c>
    </row>
    <row r="61" spans="1:2" x14ac:dyDescent="0.75">
      <c r="A61">
        <v>486.83000000000004</v>
      </c>
      <c r="B61">
        <v>47567</v>
      </c>
    </row>
    <row r="62" spans="1:2" x14ac:dyDescent="0.75">
      <c r="A62">
        <v>178.01</v>
      </c>
      <c r="B62">
        <v>6076</v>
      </c>
    </row>
    <row r="63" spans="1:2" x14ac:dyDescent="0.75">
      <c r="A63">
        <v>186.66</v>
      </c>
      <c r="B63">
        <v>54644</v>
      </c>
    </row>
    <row r="64" spans="1:2" x14ac:dyDescent="0.75">
      <c r="A64">
        <v>163.81</v>
      </c>
      <c r="B64">
        <v>23820</v>
      </c>
    </row>
    <row r="65" spans="1:2" x14ac:dyDescent="0.75">
      <c r="A65">
        <v>193.31</v>
      </c>
      <c r="B65">
        <v>3666</v>
      </c>
    </row>
    <row r="66" spans="1:2" x14ac:dyDescent="0.75">
      <c r="A66">
        <v>337.11</v>
      </c>
      <c r="B66">
        <v>52529</v>
      </c>
    </row>
    <row r="67" spans="1:2" x14ac:dyDescent="0.75">
      <c r="A67">
        <v>317.2</v>
      </c>
      <c r="B67">
        <v>69010</v>
      </c>
    </row>
    <row r="68" spans="1:2" x14ac:dyDescent="0.75">
      <c r="A68">
        <v>449.32000000000005</v>
      </c>
      <c r="B68">
        <v>31975</v>
      </c>
    </row>
    <row r="69" spans="1:2" x14ac:dyDescent="0.75">
      <c r="A69">
        <v>343.19</v>
      </c>
      <c r="B69">
        <v>40619</v>
      </c>
    </row>
    <row r="70" spans="1:2" x14ac:dyDescent="0.75">
      <c r="A70">
        <v>102.87</v>
      </c>
      <c r="B70">
        <v>11509</v>
      </c>
    </row>
    <row r="71" spans="1:2" x14ac:dyDescent="0.75">
      <c r="A71">
        <v>265.39</v>
      </c>
      <c r="B71">
        <v>46842</v>
      </c>
    </row>
    <row r="72" spans="1:2" x14ac:dyDescent="0.75">
      <c r="A72">
        <v>272.23</v>
      </c>
      <c r="B72">
        <v>23684</v>
      </c>
    </row>
    <row r="73" spans="1:2" x14ac:dyDescent="0.75">
      <c r="A73">
        <v>299.26</v>
      </c>
      <c r="B73">
        <v>50165</v>
      </c>
    </row>
    <row r="74" spans="1:2" x14ac:dyDescent="0.75">
      <c r="A74">
        <v>360.76</v>
      </c>
      <c r="B74">
        <v>23354</v>
      </c>
    </row>
    <row r="75" spans="1:2" x14ac:dyDescent="0.75">
      <c r="A75">
        <v>339.37</v>
      </c>
      <c r="B75">
        <v>15327</v>
      </c>
    </row>
    <row r="76" spans="1:2" x14ac:dyDescent="0.75">
      <c r="A76">
        <v>475.72</v>
      </c>
      <c r="B76">
        <v>59836</v>
      </c>
    </row>
    <row r="77" spans="1:2" x14ac:dyDescent="0.75">
      <c r="A77">
        <v>521.65000000000009</v>
      </c>
      <c r="B77">
        <v>29585</v>
      </c>
    </row>
    <row r="78" spans="1:2" x14ac:dyDescent="0.75">
      <c r="A78">
        <v>252.99</v>
      </c>
      <c r="B78">
        <v>15748</v>
      </c>
    </row>
    <row r="79" spans="1:2" x14ac:dyDescent="0.75">
      <c r="A79">
        <v>475.63</v>
      </c>
      <c r="B79">
        <v>43969</v>
      </c>
    </row>
    <row r="80" spans="1:2" x14ac:dyDescent="0.75">
      <c r="A80">
        <v>311.59000000000003</v>
      </c>
      <c r="B80">
        <v>85420</v>
      </c>
    </row>
    <row r="81" spans="1:2" x14ac:dyDescent="0.75">
      <c r="A81">
        <v>506.65999999999997</v>
      </c>
      <c r="B81">
        <v>33675</v>
      </c>
    </row>
    <row r="82" spans="1:2" x14ac:dyDescent="0.75">
      <c r="A82">
        <v>489.37</v>
      </c>
      <c r="B82">
        <v>46638</v>
      </c>
    </row>
    <row r="83" spans="1:2" x14ac:dyDescent="0.75">
      <c r="A83">
        <v>238.75</v>
      </c>
      <c r="B83">
        <v>6126</v>
      </c>
    </row>
    <row r="84" spans="1:2" x14ac:dyDescent="0.75">
      <c r="A84">
        <v>223.67</v>
      </c>
      <c r="B84">
        <v>51991</v>
      </c>
    </row>
    <row r="85" spans="1:2" x14ac:dyDescent="0.75">
      <c r="A85">
        <v>183.93</v>
      </c>
      <c r="B85">
        <v>24880</v>
      </c>
    </row>
    <row r="86" spans="1:2" x14ac:dyDescent="0.75">
      <c r="A86">
        <v>155.73000000000002</v>
      </c>
      <c r="B86">
        <v>3731</v>
      </c>
    </row>
    <row r="87" spans="1:2" x14ac:dyDescent="0.75">
      <c r="A87">
        <v>302.27</v>
      </c>
      <c r="B87">
        <v>52450</v>
      </c>
    </row>
    <row r="88" spans="1:2" x14ac:dyDescent="0.75">
      <c r="A88">
        <v>315.09000000000003</v>
      </c>
      <c r="B88">
        <v>59329</v>
      </c>
    </row>
    <row r="89" spans="1:2" x14ac:dyDescent="0.75">
      <c r="A89">
        <v>426.70000000000005</v>
      </c>
      <c r="B89">
        <v>30498</v>
      </c>
    </row>
    <row r="90" spans="1:2" x14ac:dyDescent="0.75">
      <c r="A90">
        <v>291.31</v>
      </c>
      <c r="B90">
        <v>39069</v>
      </c>
    </row>
    <row r="91" spans="1:2" x14ac:dyDescent="0.75">
      <c r="A91">
        <v>135.69999999999999</v>
      </c>
      <c r="B91">
        <v>10137</v>
      </c>
    </row>
    <row r="92" spans="1:2" x14ac:dyDescent="0.75">
      <c r="A92">
        <v>254.48000000000002</v>
      </c>
      <c r="B92">
        <v>46255</v>
      </c>
    </row>
    <row r="93" spans="1:2" x14ac:dyDescent="0.75">
      <c r="A93">
        <v>225.67</v>
      </c>
      <c r="B93">
        <v>22955</v>
      </c>
    </row>
    <row r="94" spans="1:2" x14ac:dyDescent="0.75">
      <c r="A94">
        <v>253.39</v>
      </c>
      <c r="B94">
        <v>48635</v>
      </c>
    </row>
    <row r="95" spans="1:2" x14ac:dyDescent="0.75">
      <c r="A95">
        <v>332.71000000000004</v>
      </c>
      <c r="B95">
        <v>22198</v>
      </c>
    </row>
    <row r="96" spans="1:2" x14ac:dyDescent="0.75">
      <c r="A96">
        <v>335.38</v>
      </c>
      <c r="B96">
        <v>14148</v>
      </c>
    </row>
    <row r="97" spans="1:2" x14ac:dyDescent="0.75">
      <c r="A97">
        <v>433.65</v>
      </c>
      <c r="B97">
        <v>61124</v>
      </c>
    </row>
    <row r="98" spans="1:2" x14ac:dyDescent="0.75">
      <c r="A98">
        <v>441.52000000000004</v>
      </c>
      <c r="B98">
        <v>27090</v>
      </c>
    </row>
    <row r="99" spans="1:2" x14ac:dyDescent="0.75">
      <c r="A99">
        <v>216.25</v>
      </c>
      <c r="B99">
        <v>15737</v>
      </c>
    </row>
    <row r="100" spans="1:2" x14ac:dyDescent="0.75">
      <c r="A100">
        <v>385.77</v>
      </c>
      <c r="B100">
        <v>41965</v>
      </c>
    </row>
    <row r="101" spans="1:2" x14ac:dyDescent="0.75">
      <c r="A101">
        <v>269.14</v>
      </c>
      <c r="B101">
        <v>87184</v>
      </c>
    </row>
    <row r="102" spans="1:2" x14ac:dyDescent="0.75">
      <c r="A102">
        <v>438.70000000000005</v>
      </c>
      <c r="B102">
        <v>31746</v>
      </c>
    </row>
    <row r="103" spans="1:2" x14ac:dyDescent="0.75">
      <c r="A103">
        <v>444.16999999999996</v>
      </c>
      <c r="B103">
        <v>45205</v>
      </c>
    </row>
    <row r="104" spans="1:2" x14ac:dyDescent="0.75">
      <c r="A104">
        <v>164.82999999999998</v>
      </c>
      <c r="B104">
        <v>6086</v>
      </c>
    </row>
    <row r="105" spans="1:2" x14ac:dyDescent="0.75">
      <c r="A105">
        <v>200.35</v>
      </c>
      <c r="B105">
        <v>52327</v>
      </c>
    </row>
    <row r="106" spans="1:2" x14ac:dyDescent="0.75">
      <c r="A106">
        <v>163.13</v>
      </c>
      <c r="B106">
        <v>23863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8AAE-AEEB-45A0-8423-FCBB8F561EB8}">
  <dimension ref="A1:D22"/>
  <sheetViews>
    <sheetView topLeftCell="D8" zoomScale="92" zoomScaleNormal="92" workbookViewId="0">
      <selection activeCell="R22" sqref="R22"/>
    </sheetView>
  </sheetViews>
  <sheetFormatPr defaultRowHeight="14.75" x14ac:dyDescent="0.75"/>
  <cols>
    <col min="1" max="1" width="21.26953125" bestFit="1" customWidth="1"/>
    <col min="2" max="2" width="23.6328125" bestFit="1" customWidth="1"/>
    <col min="3" max="3" width="31.26953125" bestFit="1" customWidth="1"/>
    <col min="4" max="4" width="27.81640625" bestFit="1" customWidth="1"/>
  </cols>
  <sheetData>
    <row r="1" spans="1:4" x14ac:dyDescent="0.75">
      <c r="A1" t="s">
        <v>43</v>
      </c>
      <c r="B1" t="s">
        <v>52</v>
      </c>
      <c r="C1" t="s">
        <v>62</v>
      </c>
      <c r="D1" t="s">
        <v>63</v>
      </c>
    </row>
    <row r="2" spans="1:4" x14ac:dyDescent="0.75">
      <c r="A2" t="s">
        <v>20</v>
      </c>
      <c r="B2">
        <v>65800</v>
      </c>
      <c r="C2">
        <v>30.4</v>
      </c>
      <c r="D2">
        <f>B2*C2</f>
        <v>2000320</v>
      </c>
    </row>
    <row r="3" spans="1:4" x14ac:dyDescent="0.75">
      <c r="A3" t="s">
        <v>21</v>
      </c>
      <c r="B3">
        <v>54269</v>
      </c>
      <c r="C3">
        <v>26.38</v>
      </c>
      <c r="D3">
        <f t="shared" ref="D3:D22" si="0">B3*C3</f>
        <v>1431616.22</v>
      </c>
    </row>
    <row r="4" spans="1:4" x14ac:dyDescent="0.75">
      <c r="A4" t="s">
        <v>22</v>
      </c>
      <c r="B4">
        <v>39282</v>
      </c>
      <c r="C4">
        <v>20.71</v>
      </c>
      <c r="D4">
        <f t="shared" si="0"/>
        <v>813530.22000000009</v>
      </c>
    </row>
    <row r="5" spans="1:4" x14ac:dyDescent="0.75">
      <c r="A5" t="s">
        <v>23</v>
      </c>
      <c r="B5">
        <v>50091</v>
      </c>
      <c r="C5">
        <v>95.64</v>
      </c>
      <c r="D5">
        <f t="shared" si="0"/>
        <v>4790703.24</v>
      </c>
    </row>
    <row r="6" spans="1:4" x14ac:dyDescent="0.75">
      <c r="A6" t="s">
        <v>24</v>
      </c>
      <c r="B6">
        <v>47517</v>
      </c>
      <c r="C6">
        <v>49.54</v>
      </c>
      <c r="D6">
        <f t="shared" si="0"/>
        <v>2353992.1800000002</v>
      </c>
    </row>
    <row r="7" spans="1:4" x14ac:dyDescent="0.75">
      <c r="A7" t="s">
        <v>25</v>
      </c>
      <c r="B7">
        <v>47700</v>
      </c>
      <c r="C7">
        <v>8.59</v>
      </c>
      <c r="D7">
        <f t="shared" si="0"/>
        <v>409743</v>
      </c>
    </row>
    <row r="8" spans="1:4" x14ac:dyDescent="0.75">
      <c r="A8" t="s">
        <v>26</v>
      </c>
      <c r="B8">
        <v>75000</v>
      </c>
      <c r="C8">
        <v>28.1</v>
      </c>
      <c r="D8">
        <f t="shared" si="0"/>
        <v>2107500</v>
      </c>
    </row>
    <row r="9" spans="1:4" x14ac:dyDescent="0.75">
      <c r="A9" t="s">
        <v>27</v>
      </c>
      <c r="B9">
        <v>47299</v>
      </c>
      <c r="C9">
        <v>43.4</v>
      </c>
      <c r="D9">
        <f t="shared" si="0"/>
        <v>2052776.5999999999</v>
      </c>
    </row>
    <row r="10" spans="1:4" x14ac:dyDescent="0.75">
      <c r="A10" t="s">
        <v>28</v>
      </c>
      <c r="B10">
        <v>28276</v>
      </c>
      <c r="C10">
        <v>18.72</v>
      </c>
      <c r="D10">
        <f t="shared" si="0"/>
        <v>529326.72</v>
      </c>
    </row>
    <row r="11" spans="1:4" x14ac:dyDescent="0.75">
      <c r="A11" t="s">
        <v>29</v>
      </c>
      <c r="B11">
        <v>52871</v>
      </c>
      <c r="C11">
        <v>49.4</v>
      </c>
      <c r="D11">
        <f t="shared" si="0"/>
        <v>2611827.4</v>
      </c>
    </row>
    <row r="12" spans="1:4" x14ac:dyDescent="0.75">
      <c r="A12" t="s">
        <v>30</v>
      </c>
      <c r="B12">
        <v>81154</v>
      </c>
      <c r="C12">
        <v>42.15</v>
      </c>
      <c r="D12">
        <f t="shared" si="0"/>
        <v>3420641.1</v>
      </c>
    </row>
    <row r="13" spans="1:4" x14ac:dyDescent="0.75">
      <c r="A13" t="s">
        <v>31</v>
      </c>
      <c r="B13">
        <v>40564</v>
      </c>
      <c r="C13">
        <v>57.33</v>
      </c>
      <c r="D13">
        <f t="shared" si="0"/>
        <v>2325534.12</v>
      </c>
    </row>
    <row r="14" spans="1:4" x14ac:dyDescent="0.75">
      <c r="A14" t="s">
        <v>32</v>
      </c>
      <c r="B14">
        <v>72400</v>
      </c>
      <c r="C14">
        <v>78.040000000000006</v>
      </c>
      <c r="D14">
        <f t="shared" si="0"/>
        <v>5650096</v>
      </c>
    </row>
    <row r="15" spans="1:4" x14ac:dyDescent="0.75">
      <c r="A15" t="s">
        <v>33</v>
      </c>
      <c r="B15">
        <v>61146</v>
      </c>
      <c r="C15">
        <v>52.37</v>
      </c>
      <c r="D15">
        <f t="shared" si="0"/>
        <v>3202216.02</v>
      </c>
    </row>
    <row r="16" spans="1:4" x14ac:dyDescent="0.75">
      <c r="A16" t="s">
        <v>34</v>
      </c>
      <c r="B16">
        <v>73956</v>
      </c>
      <c r="C16">
        <v>65.73</v>
      </c>
      <c r="D16">
        <f t="shared" si="0"/>
        <v>4861127.88</v>
      </c>
    </row>
    <row r="17" spans="1:4" x14ac:dyDescent="0.75">
      <c r="A17" t="s">
        <v>35</v>
      </c>
      <c r="B17">
        <v>60282</v>
      </c>
      <c r="C17">
        <v>62.43</v>
      </c>
      <c r="D17">
        <f t="shared" si="0"/>
        <v>3763405.26</v>
      </c>
    </row>
    <row r="18" spans="1:4" x14ac:dyDescent="0.75">
      <c r="A18" t="s">
        <v>36</v>
      </c>
      <c r="B18">
        <v>39777</v>
      </c>
      <c r="C18">
        <v>46.29</v>
      </c>
      <c r="D18">
        <f t="shared" si="0"/>
        <v>1841277.33</v>
      </c>
    </row>
    <row r="19" spans="1:4" x14ac:dyDescent="0.75">
      <c r="A19" t="s">
        <v>37</v>
      </c>
      <c r="B19">
        <v>66984</v>
      </c>
      <c r="C19">
        <v>69.319999999999993</v>
      </c>
      <c r="D19">
        <f t="shared" si="0"/>
        <v>4643330.88</v>
      </c>
    </row>
    <row r="20" spans="1:4" x14ac:dyDescent="0.75">
      <c r="A20" t="s">
        <v>38</v>
      </c>
      <c r="B20">
        <v>61211</v>
      </c>
      <c r="C20">
        <v>26.61</v>
      </c>
      <c r="D20">
        <f t="shared" si="0"/>
        <v>1628824.71</v>
      </c>
    </row>
    <row r="21" spans="1:4" x14ac:dyDescent="0.75">
      <c r="A21" t="s">
        <v>39</v>
      </c>
      <c r="B21">
        <v>57098</v>
      </c>
      <c r="C21">
        <v>30.17</v>
      </c>
      <c r="D21">
        <f t="shared" si="0"/>
        <v>1722646.6600000001</v>
      </c>
    </row>
    <row r="22" spans="1:4" x14ac:dyDescent="0.75">
      <c r="A22" t="s">
        <v>6</v>
      </c>
      <c r="B22">
        <v>28067</v>
      </c>
      <c r="C22">
        <v>24.63</v>
      </c>
      <c r="D22">
        <f t="shared" si="0"/>
        <v>691290.21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7C6D-721F-4F05-8BC6-0D763214E15D}">
  <dimension ref="A1:H22"/>
  <sheetViews>
    <sheetView zoomScale="70" zoomScaleNormal="70" workbookViewId="0">
      <selection activeCell="F21" sqref="F21"/>
    </sheetView>
  </sheetViews>
  <sheetFormatPr defaultRowHeight="14.75" x14ac:dyDescent="0.75"/>
  <cols>
    <col min="1" max="1" width="21.26953125" bestFit="1" customWidth="1"/>
    <col min="8" max="8" width="26.86328125" bestFit="1" customWidth="1"/>
  </cols>
  <sheetData>
    <row r="1" spans="1:8" x14ac:dyDescent="0.75">
      <c r="A1" t="s">
        <v>65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64</v>
      </c>
    </row>
    <row r="2" spans="1:8" x14ac:dyDescent="0.75">
      <c r="A2" t="s">
        <v>20</v>
      </c>
      <c r="B2">
        <v>27.4</v>
      </c>
      <c r="C2">
        <v>6.2</v>
      </c>
      <c r="D2">
        <v>2.2999999999999998</v>
      </c>
      <c r="E2">
        <v>0.7</v>
      </c>
      <c r="F2">
        <v>0.8</v>
      </c>
      <c r="G2">
        <v>37.4</v>
      </c>
      <c r="H2">
        <v>52.8</v>
      </c>
    </row>
    <row r="3" spans="1:8" x14ac:dyDescent="0.75">
      <c r="A3" t="s">
        <v>21</v>
      </c>
      <c r="B3">
        <v>39.9</v>
      </c>
      <c r="C3">
        <v>22</v>
      </c>
      <c r="D3">
        <v>8.9</v>
      </c>
      <c r="E3">
        <v>2.9</v>
      </c>
      <c r="F3">
        <v>2.2000000000000002</v>
      </c>
      <c r="G3">
        <v>75.900000000000006</v>
      </c>
      <c r="H3">
        <v>156.63</v>
      </c>
    </row>
    <row r="4" spans="1:8" x14ac:dyDescent="0.75">
      <c r="A4" t="s">
        <v>22</v>
      </c>
      <c r="B4">
        <v>3.6</v>
      </c>
      <c r="C4">
        <v>2.2000000000000002</v>
      </c>
      <c r="D4">
        <v>2.2999999999999998</v>
      </c>
      <c r="E4">
        <v>0.4</v>
      </c>
      <c r="F4">
        <v>0.3</v>
      </c>
      <c r="G4">
        <v>8.8000000000000025</v>
      </c>
      <c r="H4">
        <v>128.69999999999999</v>
      </c>
    </row>
    <row r="5" spans="1:8" x14ac:dyDescent="0.75">
      <c r="A5" t="s">
        <v>23</v>
      </c>
      <c r="B5">
        <v>0.8</v>
      </c>
      <c r="C5">
        <v>0.5</v>
      </c>
      <c r="D5">
        <v>0.5</v>
      </c>
      <c r="E5">
        <v>0.1</v>
      </c>
      <c r="F5">
        <v>0.1</v>
      </c>
      <c r="G5">
        <v>2</v>
      </c>
      <c r="H5">
        <v>107.9</v>
      </c>
    </row>
    <row r="6" spans="1:8" x14ac:dyDescent="0.75">
      <c r="A6" t="s">
        <v>24</v>
      </c>
      <c r="B6">
        <v>42</v>
      </c>
      <c r="C6">
        <v>32.5</v>
      </c>
      <c r="D6">
        <v>8.5</v>
      </c>
      <c r="E6">
        <v>2.7</v>
      </c>
      <c r="F6">
        <v>3.9</v>
      </c>
      <c r="G6">
        <v>89.600000000000009</v>
      </c>
      <c r="H6">
        <v>161</v>
      </c>
    </row>
    <row r="7" spans="1:8" x14ac:dyDescent="0.75">
      <c r="A7" t="s">
        <v>25</v>
      </c>
      <c r="B7">
        <v>1</v>
      </c>
      <c r="C7">
        <v>0.7</v>
      </c>
      <c r="D7">
        <v>0.7</v>
      </c>
      <c r="E7">
        <v>0.5</v>
      </c>
      <c r="F7">
        <v>0.2</v>
      </c>
      <c r="G7">
        <v>3.1</v>
      </c>
      <c r="H7">
        <v>100.2</v>
      </c>
    </row>
    <row r="8" spans="1:8" x14ac:dyDescent="0.75">
      <c r="A8" t="s">
        <v>26</v>
      </c>
      <c r="B8">
        <v>51.4</v>
      </c>
      <c r="C8">
        <v>24.8</v>
      </c>
      <c r="D8">
        <v>5.2</v>
      </c>
      <c r="E8">
        <v>1.9</v>
      </c>
      <c r="F8">
        <v>3.8</v>
      </c>
      <c r="G8">
        <v>87.100000000000009</v>
      </c>
      <c r="H8">
        <v>144.9</v>
      </c>
    </row>
    <row r="9" spans="1:8" x14ac:dyDescent="0.75">
      <c r="A9" t="s">
        <v>27</v>
      </c>
      <c r="B9">
        <v>4.0999999999999996</v>
      </c>
      <c r="C9">
        <v>1.8</v>
      </c>
      <c r="D9">
        <v>1.9</v>
      </c>
      <c r="E9">
        <v>0.1</v>
      </c>
      <c r="F9">
        <v>0</v>
      </c>
      <c r="G9">
        <v>7.8999999999999986</v>
      </c>
      <c r="H9">
        <v>60.76</v>
      </c>
    </row>
    <row r="10" spans="1:8" x14ac:dyDescent="0.75">
      <c r="A10" t="s">
        <v>28</v>
      </c>
      <c r="B10">
        <v>4.5999999999999996</v>
      </c>
      <c r="C10">
        <v>2.6</v>
      </c>
      <c r="D10">
        <v>1.7</v>
      </c>
      <c r="E10">
        <v>0.2</v>
      </c>
      <c r="F10">
        <v>0.3</v>
      </c>
      <c r="G10">
        <v>9.3999999999999986</v>
      </c>
      <c r="H10">
        <v>51.83</v>
      </c>
    </row>
    <row r="11" spans="1:8" x14ac:dyDescent="0.75">
      <c r="A11" t="s">
        <v>29</v>
      </c>
      <c r="B11">
        <v>37.1</v>
      </c>
      <c r="C11">
        <v>29.4</v>
      </c>
      <c r="D11">
        <v>16.2</v>
      </c>
      <c r="E11">
        <v>5.4</v>
      </c>
      <c r="F11">
        <v>3.6</v>
      </c>
      <c r="G11">
        <v>91.7</v>
      </c>
      <c r="H11">
        <v>144.63</v>
      </c>
    </row>
    <row r="12" spans="1:8" x14ac:dyDescent="0.75">
      <c r="A12" t="s">
        <v>30</v>
      </c>
      <c r="B12">
        <v>15.1</v>
      </c>
      <c r="C12">
        <v>12.1</v>
      </c>
      <c r="D12">
        <v>3.7</v>
      </c>
      <c r="E12">
        <v>0.7</v>
      </c>
      <c r="F12">
        <v>1.4</v>
      </c>
      <c r="G12">
        <v>33</v>
      </c>
      <c r="H12">
        <v>137.44999999999999</v>
      </c>
    </row>
    <row r="13" spans="1:8" x14ac:dyDescent="0.75">
      <c r="A13" t="s">
        <v>31</v>
      </c>
      <c r="B13">
        <v>48.6</v>
      </c>
      <c r="C13">
        <v>24.8</v>
      </c>
      <c r="D13">
        <v>15.8</v>
      </c>
      <c r="E13">
        <v>2.5</v>
      </c>
      <c r="F13">
        <v>1.5</v>
      </c>
      <c r="G13">
        <v>93.2</v>
      </c>
      <c r="H13">
        <v>184</v>
      </c>
    </row>
    <row r="14" spans="1:8" x14ac:dyDescent="0.75">
      <c r="A14" t="s">
        <v>32</v>
      </c>
      <c r="B14">
        <v>103.2</v>
      </c>
      <c r="C14">
        <v>92.5</v>
      </c>
      <c r="D14">
        <v>35</v>
      </c>
      <c r="E14">
        <v>10.7</v>
      </c>
      <c r="F14">
        <v>6.6</v>
      </c>
      <c r="G14">
        <v>247.99999999999997</v>
      </c>
      <c r="H14">
        <v>210.05</v>
      </c>
    </row>
    <row r="15" spans="1:8" x14ac:dyDescent="0.75">
      <c r="A15" t="s">
        <v>33</v>
      </c>
      <c r="B15">
        <v>19.600000000000001</v>
      </c>
      <c r="C15">
        <v>9.6</v>
      </c>
      <c r="D15">
        <v>5.4</v>
      </c>
      <c r="E15">
        <v>1.6</v>
      </c>
      <c r="F15">
        <v>1.4</v>
      </c>
      <c r="G15">
        <v>37.6</v>
      </c>
      <c r="H15">
        <v>88.73</v>
      </c>
    </row>
    <row r="16" spans="1:8" x14ac:dyDescent="0.75">
      <c r="A16" t="s">
        <v>34</v>
      </c>
      <c r="B16">
        <v>73.400000000000006</v>
      </c>
      <c r="C16">
        <v>38.5</v>
      </c>
      <c r="D16">
        <v>24.1</v>
      </c>
      <c r="E16">
        <v>3.6</v>
      </c>
      <c r="F16">
        <v>1.2</v>
      </c>
      <c r="G16">
        <v>140.79999999999998</v>
      </c>
      <c r="H16">
        <v>213.8</v>
      </c>
    </row>
    <row r="17" spans="1:8" x14ac:dyDescent="0.75">
      <c r="A17" t="s">
        <v>35</v>
      </c>
      <c r="B17">
        <v>37.9</v>
      </c>
      <c r="C17">
        <v>18.8</v>
      </c>
      <c r="D17">
        <v>16.8</v>
      </c>
      <c r="E17">
        <v>2.2000000000000002</v>
      </c>
      <c r="F17">
        <v>0.7</v>
      </c>
      <c r="G17">
        <v>76.400000000000006</v>
      </c>
      <c r="H17">
        <v>112.37</v>
      </c>
    </row>
    <row r="18" spans="1:8" x14ac:dyDescent="0.75">
      <c r="A18" t="s">
        <v>36</v>
      </c>
      <c r="B18">
        <v>43.5</v>
      </c>
      <c r="C18">
        <v>45.6</v>
      </c>
      <c r="D18">
        <v>8.6999999999999993</v>
      </c>
      <c r="E18">
        <v>3.1</v>
      </c>
      <c r="F18">
        <v>2</v>
      </c>
      <c r="G18">
        <v>102.89999999999999</v>
      </c>
      <c r="H18">
        <v>208.33</v>
      </c>
    </row>
    <row r="19" spans="1:8" x14ac:dyDescent="0.75">
      <c r="A19" t="s">
        <v>37</v>
      </c>
      <c r="B19">
        <v>110.9</v>
      </c>
      <c r="C19">
        <v>94.5</v>
      </c>
      <c r="D19">
        <v>35.700000000000003</v>
      </c>
      <c r="E19">
        <v>6.2</v>
      </c>
      <c r="F19">
        <v>4.2</v>
      </c>
      <c r="G19">
        <v>251.5</v>
      </c>
      <c r="H19">
        <v>231.07</v>
      </c>
    </row>
    <row r="20" spans="1:8" x14ac:dyDescent="0.75">
      <c r="A20" t="s">
        <v>38</v>
      </c>
      <c r="B20">
        <v>2.9</v>
      </c>
      <c r="C20">
        <v>0.9</v>
      </c>
      <c r="D20">
        <v>0.7</v>
      </c>
      <c r="E20">
        <v>0.1</v>
      </c>
      <c r="F20">
        <v>0.1</v>
      </c>
      <c r="G20">
        <v>4.6999999999999993</v>
      </c>
      <c r="H20">
        <v>68</v>
      </c>
    </row>
    <row r="21" spans="1:8" x14ac:dyDescent="0.75">
      <c r="A21" t="s">
        <v>39</v>
      </c>
      <c r="B21">
        <v>13.7</v>
      </c>
      <c r="C21">
        <v>10.8</v>
      </c>
      <c r="D21">
        <v>4.8</v>
      </c>
      <c r="E21">
        <v>0.3</v>
      </c>
      <c r="F21">
        <v>2</v>
      </c>
      <c r="G21">
        <v>31.6</v>
      </c>
      <c r="H21">
        <v>50.09</v>
      </c>
    </row>
    <row r="22" spans="1:8" x14ac:dyDescent="0.75">
      <c r="A22" t="s">
        <v>6</v>
      </c>
      <c r="B22">
        <v>17</v>
      </c>
      <c r="C22">
        <v>11.8</v>
      </c>
      <c r="D22">
        <v>5</v>
      </c>
      <c r="E22">
        <v>1.1000000000000001</v>
      </c>
      <c r="F22">
        <v>1</v>
      </c>
      <c r="G22">
        <v>35.9</v>
      </c>
      <c r="H22">
        <v>75.06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6AE2-9868-4745-BF60-9889E8ED86CB}">
  <dimension ref="A1:V68"/>
  <sheetViews>
    <sheetView topLeftCell="A58" zoomScale="70" zoomScaleNormal="70" workbookViewId="0">
      <selection activeCell="A8" sqref="A8"/>
    </sheetView>
  </sheetViews>
  <sheetFormatPr defaultRowHeight="14.75" x14ac:dyDescent="0.75"/>
  <cols>
    <col min="1" max="1" width="27.58984375" bestFit="1" customWidth="1"/>
    <col min="2" max="2" width="22.7265625" bestFit="1" customWidth="1"/>
    <col min="3" max="3" width="19.6796875" bestFit="1" customWidth="1"/>
    <col min="4" max="4" width="23.90625" bestFit="1" customWidth="1"/>
    <col min="5" max="5" width="22.7265625" bestFit="1" customWidth="1"/>
    <col min="6" max="6" width="19.6796875" bestFit="1" customWidth="1"/>
    <col min="7" max="7" width="23.90625" bestFit="1" customWidth="1"/>
    <col min="8" max="8" width="22.7265625" bestFit="1" customWidth="1"/>
    <col min="9" max="9" width="19.6796875" bestFit="1" customWidth="1"/>
    <col min="10" max="10" width="23.90625" bestFit="1" customWidth="1"/>
    <col min="11" max="11" width="22.7265625" bestFit="1" customWidth="1"/>
    <col min="12" max="12" width="19.6796875" bestFit="1" customWidth="1"/>
    <col min="13" max="13" width="23.90625" bestFit="1" customWidth="1"/>
    <col min="14" max="14" width="22.7265625" bestFit="1" customWidth="1"/>
    <col min="15" max="15" width="19.6796875" bestFit="1" customWidth="1"/>
    <col min="16" max="16" width="23.90625" bestFit="1" customWidth="1"/>
  </cols>
  <sheetData>
    <row r="1" spans="1:16" x14ac:dyDescent="0.75">
      <c r="B1">
        <v>2020</v>
      </c>
      <c r="E1">
        <v>2019</v>
      </c>
      <c r="H1">
        <v>2018</v>
      </c>
      <c r="K1">
        <v>2017</v>
      </c>
      <c r="N1">
        <v>2016</v>
      </c>
    </row>
    <row r="2" spans="1:16" x14ac:dyDescent="0.75">
      <c r="A2" t="s">
        <v>43</v>
      </c>
      <c r="B2" t="s">
        <v>66</v>
      </c>
      <c r="C2" t="s">
        <v>67</v>
      </c>
      <c r="D2" t="s">
        <v>68</v>
      </c>
      <c r="E2" t="s">
        <v>66</v>
      </c>
      <c r="F2" t="s">
        <v>67</v>
      </c>
      <c r="G2" t="s">
        <v>68</v>
      </c>
      <c r="H2" t="s">
        <v>66</v>
      </c>
      <c r="I2" t="s">
        <v>67</v>
      </c>
      <c r="J2" t="s">
        <v>68</v>
      </c>
      <c r="K2" t="s">
        <v>66</v>
      </c>
      <c r="L2" t="s">
        <v>67</v>
      </c>
      <c r="M2" t="s">
        <v>68</v>
      </c>
      <c r="N2" t="s">
        <v>66</v>
      </c>
      <c r="O2" t="s">
        <v>67</v>
      </c>
      <c r="P2" t="s">
        <v>68</v>
      </c>
    </row>
    <row r="3" spans="1:16" x14ac:dyDescent="0.75">
      <c r="A3" t="s">
        <v>20</v>
      </c>
      <c r="B3">
        <v>151.12</v>
      </c>
      <c r="C3">
        <v>95.19</v>
      </c>
      <c r="D3">
        <v>55.93</v>
      </c>
      <c r="E3">
        <v>167.54000000000002</v>
      </c>
      <c r="F3">
        <v>93.5</v>
      </c>
      <c r="G3">
        <v>74.040000000000006</v>
      </c>
      <c r="H3">
        <v>123.68</v>
      </c>
      <c r="I3">
        <v>77.17</v>
      </c>
      <c r="J3">
        <v>46.51</v>
      </c>
      <c r="K3">
        <v>100.03</v>
      </c>
      <c r="L3">
        <v>68.959999999999994</v>
      </c>
      <c r="M3">
        <v>31.07</v>
      </c>
      <c r="N3">
        <v>96.51</v>
      </c>
      <c r="O3">
        <v>60.88</v>
      </c>
      <c r="P3">
        <v>35.630000000000003</v>
      </c>
    </row>
    <row r="4" spans="1:16" x14ac:dyDescent="0.75">
      <c r="A4" t="s">
        <v>21</v>
      </c>
      <c r="B4">
        <v>252</v>
      </c>
      <c r="C4">
        <v>178.06</v>
      </c>
      <c r="D4">
        <v>73.94</v>
      </c>
      <c r="E4">
        <v>269.65999999999997</v>
      </c>
      <c r="F4">
        <v>169.82</v>
      </c>
      <c r="G4">
        <v>99.84</v>
      </c>
      <c r="H4">
        <v>205.76</v>
      </c>
      <c r="I4">
        <v>144.37</v>
      </c>
      <c r="J4">
        <v>61.39</v>
      </c>
      <c r="K4">
        <v>197.18</v>
      </c>
      <c r="L4">
        <v>133.56</v>
      </c>
      <c r="M4">
        <v>63.62</v>
      </c>
      <c r="N4">
        <v>175.18</v>
      </c>
      <c r="O4">
        <v>134.22</v>
      </c>
      <c r="P4">
        <v>40.96</v>
      </c>
    </row>
    <row r="5" spans="1:16" x14ac:dyDescent="0.75">
      <c r="A5" t="s">
        <v>22</v>
      </c>
      <c r="B5">
        <v>367.87</v>
      </c>
      <c r="C5">
        <v>249.58</v>
      </c>
      <c r="D5">
        <v>118.29</v>
      </c>
      <c r="E5">
        <v>335.33</v>
      </c>
      <c r="F5">
        <v>235.2</v>
      </c>
      <c r="G5">
        <v>100.13</v>
      </c>
      <c r="H5">
        <v>376.84000000000003</v>
      </c>
      <c r="I5">
        <v>235.74</v>
      </c>
      <c r="J5">
        <v>141.1</v>
      </c>
      <c r="K5">
        <v>227.20000000000002</v>
      </c>
      <c r="L5">
        <v>178.77</v>
      </c>
      <c r="M5">
        <v>48.43</v>
      </c>
      <c r="N5">
        <v>260.52</v>
      </c>
      <c r="O5">
        <v>198.72</v>
      </c>
      <c r="P5">
        <v>61.8</v>
      </c>
    </row>
    <row r="6" spans="1:16" x14ac:dyDescent="0.75">
      <c r="A6" t="s">
        <v>23</v>
      </c>
      <c r="B6">
        <v>414.24</v>
      </c>
      <c r="C6">
        <v>223.31</v>
      </c>
      <c r="D6">
        <v>190.93</v>
      </c>
      <c r="E6">
        <v>361.05</v>
      </c>
      <c r="F6">
        <v>208.96</v>
      </c>
      <c r="G6">
        <v>152.09</v>
      </c>
      <c r="H6">
        <v>253.8</v>
      </c>
      <c r="I6">
        <v>135.08000000000001</v>
      </c>
      <c r="J6">
        <v>118.72</v>
      </c>
      <c r="K6">
        <v>198.35</v>
      </c>
      <c r="L6">
        <v>114.21</v>
      </c>
      <c r="M6">
        <v>84.14</v>
      </c>
      <c r="N6">
        <v>215.99</v>
      </c>
      <c r="O6">
        <v>122.96</v>
      </c>
      <c r="P6">
        <v>93.03</v>
      </c>
    </row>
    <row r="7" spans="1:16" x14ac:dyDescent="0.75">
      <c r="A7" t="s">
        <v>24</v>
      </c>
      <c r="B7">
        <v>266.90999999999997</v>
      </c>
      <c r="C7">
        <v>208.94</v>
      </c>
      <c r="D7">
        <v>57.97</v>
      </c>
      <c r="E7">
        <v>257.38</v>
      </c>
      <c r="F7">
        <v>180.57</v>
      </c>
      <c r="G7">
        <v>76.81</v>
      </c>
      <c r="H7">
        <v>235.25</v>
      </c>
      <c r="I7">
        <v>169.03</v>
      </c>
      <c r="J7">
        <v>66.22</v>
      </c>
      <c r="K7">
        <v>172.32</v>
      </c>
      <c r="L7">
        <v>142.75</v>
      </c>
      <c r="M7">
        <v>29.57</v>
      </c>
      <c r="N7">
        <v>186.18</v>
      </c>
      <c r="O7">
        <v>140.97999999999999</v>
      </c>
      <c r="P7">
        <v>45.2</v>
      </c>
    </row>
    <row r="8" spans="1:16" x14ac:dyDescent="0.75">
      <c r="A8" t="s">
        <v>25</v>
      </c>
    </row>
    <row r="9" spans="1:16" x14ac:dyDescent="0.75">
      <c r="A9" t="s">
        <v>26</v>
      </c>
      <c r="B9">
        <v>237.60000000000002</v>
      </c>
      <c r="C9">
        <v>147.77000000000001</v>
      </c>
      <c r="D9">
        <v>89.83</v>
      </c>
      <c r="E9">
        <v>237.88</v>
      </c>
      <c r="F9">
        <v>156.94999999999999</v>
      </c>
      <c r="G9">
        <v>80.930000000000007</v>
      </c>
      <c r="H9">
        <v>217.60000000000002</v>
      </c>
      <c r="I9">
        <v>144.36000000000001</v>
      </c>
      <c r="J9">
        <v>73.239999999999995</v>
      </c>
      <c r="K9">
        <v>181.56</v>
      </c>
      <c r="L9">
        <v>96.19</v>
      </c>
      <c r="M9">
        <v>85.37</v>
      </c>
      <c r="N9">
        <v>194.52999999999997</v>
      </c>
      <c r="O9">
        <v>106.32</v>
      </c>
      <c r="P9">
        <v>88.21</v>
      </c>
    </row>
    <row r="10" spans="1:16" x14ac:dyDescent="0.75">
      <c r="A10" t="s">
        <v>27</v>
      </c>
      <c r="B10">
        <v>276.62</v>
      </c>
      <c r="C10">
        <v>164.4</v>
      </c>
      <c r="D10">
        <v>112.22</v>
      </c>
      <c r="E10">
        <v>284.23</v>
      </c>
      <c r="F10">
        <v>150.41999999999999</v>
      </c>
      <c r="G10">
        <v>133.81</v>
      </c>
      <c r="H10">
        <v>295.02999999999997</v>
      </c>
      <c r="I10">
        <v>153.94</v>
      </c>
      <c r="J10">
        <v>141.09</v>
      </c>
      <c r="K10">
        <v>231.32</v>
      </c>
      <c r="L10">
        <v>133.09</v>
      </c>
      <c r="M10">
        <v>98.23</v>
      </c>
      <c r="N10">
        <v>213.41</v>
      </c>
      <c r="O10">
        <v>137.75</v>
      </c>
      <c r="P10">
        <v>75.66</v>
      </c>
    </row>
    <row r="11" spans="1:16" x14ac:dyDescent="0.75">
      <c r="A11" t="s">
        <v>28</v>
      </c>
      <c r="B11">
        <v>226.46</v>
      </c>
      <c r="C11">
        <v>180.62</v>
      </c>
      <c r="D11">
        <v>45.84</v>
      </c>
      <c r="E11">
        <v>255.31</v>
      </c>
      <c r="F11">
        <v>199.61</v>
      </c>
      <c r="G11">
        <v>55.7</v>
      </c>
      <c r="H11">
        <v>229.89000000000001</v>
      </c>
      <c r="I11">
        <v>176.3</v>
      </c>
      <c r="J11">
        <v>53.59</v>
      </c>
      <c r="K11">
        <v>159.65</v>
      </c>
      <c r="L11">
        <v>121.13</v>
      </c>
      <c r="M11">
        <v>38.520000000000003</v>
      </c>
      <c r="N11">
        <v>157.37</v>
      </c>
      <c r="O11">
        <v>125.35</v>
      </c>
      <c r="P11">
        <v>32.020000000000003</v>
      </c>
    </row>
    <row r="12" spans="1:16" x14ac:dyDescent="0.75">
      <c r="A12" t="s">
        <v>29</v>
      </c>
      <c r="B12">
        <v>272.53999999999996</v>
      </c>
      <c r="C12">
        <v>188.79</v>
      </c>
      <c r="D12">
        <v>83.75</v>
      </c>
      <c r="E12">
        <v>258.05</v>
      </c>
      <c r="F12">
        <v>188.68</v>
      </c>
      <c r="G12">
        <v>69.37</v>
      </c>
      <c r="H12">
        <v>196.63</v>
      </c>
      <c r="I12">
        <v>144.58000000000001</v>
      </c>
      <c r="J12">
        <v>52.05</v>
      </c>
      <c r="K12">
        <v>178.13</v>
      </c>
      <c r="L12">
        <v>125.46</v>
      </c>
      <c r="M12">
        <v>52.67</v>
      </c>
      <c r="N12">
        <v>196.38</v>
      </c>
      <c r="O12">
        <v>155.94</v>
      </c>
      <c r="P12">
        <v>40.44</v>
      </c>
    </row>
    <row r="13" spans="1:16" x14ac:dyDescent="0.75">
      <c r="A13" t="s">
        <v>30</v>
      </c>
      <c r="B13">
        <v>304.66000000000003</v>
      </c>
      <c r="C13">
        <v>180.52</v>
      </c>
      <c r="D13">
        <v>124.14</v>
      </c>
      <c r="E13">
        <v>326.82</v>
      </c>
      <c r="F13">
        <v>183.01</v>
      </c>
      <c r="G13">
        <v>143.81</v>
      </c>
      <c r="H13">
        <v>311.86</v>
      </c>
      <c r="I13">
        <v>158.36000000000001</v>
      </c>
      <c r="J13">
        <v>153.5</v>
      </c>
      <c r="K13">
        <v>275.43</v>
      </c>
      <c r="L13">
        <v>149.80000000000001</v>
      </c>
      <c r="M13">
        <v>125.63</v>
      </c>
      <c r="N13">
        <v>243.02</v>
      </c>
      <c r="O13">
        <v>155.05000000000001</v>
      </c>
      <c r="P13">
        <v>87.97</v>
      </c>
    </row>
    <row r="14" spans="1:16" x14ac:dyDescent="0.75">
      <c r="A14" t="s">
        <v>31</v>
      </c>
      <c r="B14">
        <v>358.9</v>
      </c>
      <c r="C14">
        <v>240.75</v>
      </c>
      <c r="D14">
        <v>118.15</v>
      </c>
      <c r="E14">
        <v>424.08000000000004</v>
      </c>
      <c r="F14">
        <v>297.85000000000002</v>
      </c>
      <c r="G14">
        <v>126.23</v>
      </c>
      <c r="H14">
        <v>354.56</v>
      </c>
      <c r="I14">
        <v>248.88</v>
      </c>
      <c r="J14">
        <v>105.68</v>
      </c>
      <c r="K14">
        <v>297.14</v>
      </c>
      <c r="L14">
        <v>212.79</v>
      </c>
      <c r="M14">
        <v>84.35</v>
      </c>
      <c r="N14">
        <v>377.56</v>
      </c>
      <c r="O14">
        <v>266.79000000000002</v>
      </c>
      <c r="P14">
        <v>110.77</v>
      </c>
    </row>
    <row r="15" spans="1:16" x14ac:dyDescent="0.75">
      <c r="A15" t="s">
        <v>32</v>
      </c>
      <c r="B15">
        <v>435.28000000000003</v>
      </c>
      <c r="C15">
        <v>303.42</v>
      </c>
      <c r="D15">
        <v>131.86000000000001</v>
      </c>
      <c r="E15">
        <v>449.75</v>
      </c>
      <c r="F15">
        <v>300.64</v>
      </c>
      <c r="G15">
        <v>149.11000000000001</v>
      </c>
      <c r="H15">
        <v>453.06000000000006</v>
      </c>
      <c r="I15">
        <v>317.60000000000002</v>
      </c>
      <c r="J15">
        <v>135.46</v>
      </c>
      <c r="K15">
        <v>295.58000000000004</v>
      </c>
      <c r="L15">
        <v>232.49</v>
      </c>
      <c r="M15">
        <v>63.09</v>
      </c>
      <c r="N15">
        <v>315.36</v>
      </c>
      <c r="O15">
        <v>252.69</v>
      </c>
      <c r="P15">
        <v>62.67</v>
      </c>
    </row>
    <row r="16" spans="1:16" x14ac:dyDescent="0.75">
      <c r="A16" t="s">
        <v>33</v>
      </c>
      <c r="B16">
        <v>173.92000000000002</v>
      </c>
      <c r="C16">
        <v>91.44</v>
      </c>
      <c r="D16">
        <v>82.48</v>
      </c>
      <c r="E16">
        <v>141.73000000000002</v>
      </c>
      <c r="F16">
        <v>84.53</v>
      </c>
      <c r="G16">
        <v>57.2</v>
      </c>
      <c r="H16">
        <v>102.82</v>
      </c>
      <c r="I16">
        <v>61.45</v>
      </c>
      <c r="J16">
        <v>41.37</v>
      </c>
      <c r="K16">
        <v>108.59</v>
      </c>
      <c r="L16">
        <v>58.68</v>
      </c>
      <c r="M16">
        <v>49.91</v>
      </c>
      <c r="N16">
        <v>91.02</v>
      </c>
      <c r="O16">
        <v>60.03</v>
      </c>
      <c r="P16">
        <v>30.99</v>
      </c>
    </row>
    <row r="17" spans="1:22" x14ac:dyDescent="0.75">
      <c r="A17" t="s">
        <v>34</v>
      </c>
      <c r="B17">
        <v>263.37</v>
      </c>
      <c r="C17">
        <v>205.26</v>
      </c>
      <c r="D17">
        <v>58.11</v>
      </c>
      <c r="E17">
        <v>269.37</v>
      </c>
      <c r="F17">
        <v>198.78</v>
      </c>
      <c r="G17">
        <v>70.59</v>
      </c>
      <c r="H17">
        <v>289.37</v>
      </c>
      <c r="I17">
        <v>198.93</v>
      </c>
      <c r="J17">
        <v>90.44</v>
      </c>
      <c r="K17">
        <v>251.51</v>
      </c>
      <c r="L17">
        <v>179.98</v>
      </c>
      <c r="M17">
        <v>71.53</v>
      </c>
      <c r="N17">
        <v>284.22000000000003</v>
      </c>
      <c r="O17">
        <v>188.05</v>
      </c>
      <c r="P17">
        <v>96.17</v>
      </c>
    </row>
    <row r="18" spans="1:22" x14ac:dyDescent="0.75">
      <c r="A18" t="s">
        <v>35</v>
      </c>
      <c r="B18">
        <v>246.46</v>
      </c>
      <c r="C18">
        <v>182.11</v>
      </c>
      <c r="D18">
        <v>64.349999999999994</v>
      </c>
      <c r="E18">
        <v>250.09</v>
      </c>
      <c r="F18">
        <v>167.49</v>
      </c>
      <c r="G18">
        <v>82.6</v>
      </c>
      <c r="H18">
        <v>271.10000000000002</v>
      </c>
      <c r="I18">
        <v>192.46</v>
      </c>
      <c r="J18">
        <v>78.64</v>
      </c>
      <c r="K18">
        <v>221.72</v>
      </c>
      <c r="L18">
        <v>148.47</v>
      </c>
      <c r="M18">
        <v>73.25</v>
      </c>
      <c r="N18">
        <v>270.63</v>
      </c>
      <c r="O18">
        <v>195.4</v>
      </c>
      <c r="P18">
        <v>75.23</v>
      </c>
    </row>
    <row r="19" spans="1:22" x14ac:dyDescent="0.75">
      <c r="A19" t="s">
        <v>6</v>
      </c>
      <c r="B19">
        <v>148.69</v>
      </c>
      <c r="C19">
        <v>98.25</v>
      </c>
      <c r="D19">
        <v>50.44</v>
      </c>
      <c r="E19">
        <v>150.61000000000001</v>
      </c>
      <c r="F19">
        <v>97.78</v>
      </c>
      <c r="G19">
        <v>52.83</v>
      </c>
      <c r="H19">
        <v>141.74</v>
      </c>
      <c r="I19">
        <v>93.8</v>
      </c>
      <c r="J19">
        <v>47.94</v>
      </c>
      <c r="K19">
        <v>114.56</v>
      </c>
      <c r="L19">
        <v>76.45</v>
      </c>
      <c r="M19">
        <v>38.11</v>
      </c>
      <c r="N19">
        <v>115.84</v>
      </c>
      <c r="O19">
        <v>79.34</v>
      </c>
      <c r="P19">
        <v>36.5</v>
      </c>
    </row>
    <row r="20" spans="1:22" x14ac:dyDescent="0.75">
      <c r="A20" t="s">
        <v>36</v>
      </c>
      <c r="B20">
        <v>361.98</v>
      </c>
      <c r="C20">
        <v>246.11</v>
      </c>
      <c r="D20">
        <v>115.87</v>
      </c>
      <c r="E20">
        <v>418.63</v>
      </c>
      <c r="F20">
        <v>301.54000000000002</v>
      </c>
      <c r="G20">
        <v>117.09</v>
      </c>
      <c r="H20">
        <v>342.01</v>
      </c>
      <c r="I20">
        <v>246.2</v>
      </c>
      <c r="J20">
        <v>95.81</v>
      </c>
      <c r="K20">
        <v>313.62</v>
      </c>
      <c r="L20">
        <v>227.3</v>
      </c>
      <c r="M20">
        <v>86.32</v>
      </c>
      <c r="N20">
        <v>259.58</v>
      </c>
      <c r="O20">
        <v>195.63</v>
      </c>
      <c r="P20">
        <v>63.95</v>
      </c>
    </row>
    <row r="21" spans="1:22" x14ac:dyDescent="0.75">
      <c r="A21" t="s">
        <v>37</v>
      </c>
      <c r="B21">
        <v>395.71000000000004</v>
      </c>
      <c r="C21">
        <v>214.06</v>
      </c>
      <c r="D21">
        <v>181.65</v>
      </c>
      <c r="E21">
        <v>364.98</v>
      </c>
      <c r="F21">
        <v>209.26</v>
      </c>
      <c r="G21">
        <v>155.72</v>
      </c>
      <c r="H21">
        <v>447.76</v>
      </c>
      <c r="I21">
        <v>307.54000000000002</v>
      </c>
      <c r="J21">
        <v>140.22</v>
      </c>
      <c r="K21">
        <v>348.71</v>
      </c>
      <c r="L21">
        <v>225.22</v>
      </c>
      <c r="M21">
        <v>123.49</v>
      </c>
      <c r="N21">
        <v>300.81</v>
      </c>
      <c r="O21">
        <v>170.32</v>
      </c>
      <c r="P21">
        <v>130.49</v>
      </c>
    </row>
    <row r="22" spans="1:22" x14ac:dyDescent="0.75">
      <c r="A22" t="s">
        <v>38</v>
      </c>
      <c r="B22">
        <v>132.93</v>
      </c>
      <c r="C22">
        <v>70.400000000000006</v>
      </c>
      <c r="D22">
        <v>62.53</v>
      </c>
      <c r="E22">
        <v>160.18</v>
      </c>
      <c r="F22">
        <v>74.12</v>
      </c>
      <c r="G22">
        <v>86.06</v>
      </c>
      <c r="H22">
        <v>168.96</v>
      </c>
      <c r="I22">
        <v>81.17</v>
      </c>
      <c r="J22">
        <v>87.79</v>
      </c>
      <c r="K22">
        <v>145.32</v>
      </c>
      <c r="L22">
        <v>73.7</v>
      </c>
      <c r="M22">
        <v>71.62</v>
      </c>
      <c r="N22">
        <v>139.26</v>
      </c>
      <c r="O22">
        <v>63.14</v>
      </c>
      <c r="P22">
        <v>76.12</v>
      </c>
    </row>
    <row r="23" spans="1:22" x14ac:dyDescent="0.75">
      <c r="A23" t="s">
        <v>39</v>
      </c>
      <c r="B23">
        <v>196.41000000000003</v>
      </c>
      <c r="C23">
        <v>131.62</v>
      </c>
      <c r="D23">
        <v>64.790000000000006</v>
      </c>
      <c r="E23">
        <v>190.45</v>
      </c>
      <c r="F23">
        <v>121.82</v>
      </c>
      <c r="G23">
        <v>68.63</v>
      </c>
      <c r="H23">
        <v>195.75</v>
      </c>
      <c r="I23">
        <v>118.68</v>
      </c>
      <c r="J23">
        <v>77.069999999999993</v>
      </c>
      <c r="K23">
        <v>134.84</v>
      </c>
      <c r="L23">
        <v>84.89</v>
      </c>
      <c r="M23">
        <v>49.95</v>
      </c>
      <c r="N23">
        <v>112.78</v>
      </c>
      <c r="O23">
        <v>84.69</v>
      </c>
      <c r="P23">
        <v>28.09</v>
      </c>
    </row>
    <row r="27" spans="1:22" x14ac:dyDescent="0.75">
      <c r="A27" t="s">
        <v>69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 t="s">
        <v>25</v>
      </c>
      <c r="H27" t="s">
        <v>26</v>
      </c>
      <c r="I27" t="s">
        <v>27</v>
      </c>
      <c r="J27" t="s">
        <v>28</v>
      </c>
      <c r="K27" t="s">
        <v>29</v>
      </c>
      <c r="L27" t="s">
        <v>30</v>
      </c>
      <c r="M27" t="s">
        <v>31</v>
      </c>
      <c r="N27" t="s">
        <v>32</v>
      </c>
      <c r="O27" t="s">
        <v>33</v>
      </c>
      <c r="P27" t="s">
        <v>34</v>
      </c>
      <c r="Q27" t="s">
        <v>35</v>
      </c>
      <c r="R27" t="s">
        <v>6</v>
      </c>
      <c r="S27" t="s">
        <v>36</v>
      </c>
      <c r="T27" t="s">
        <v>37</v>
      </c>
      <c r="U27" t="s">
        <v>38</v>
      </c>
      <c r="V27" t="s">
        <v>39</v>
      </c>
    </row>
    <row r="28" spans="1:22" x14ac:dyDescent="0.75">
      <c r="A28">
        <v>2016</v>
      </c>
      <c r="B28">
        <v>96.51</v>
      </c>
      <c r="C28">
        <v>175.18</v>
      </c>
      <c r="D28">
        <v>260.52</v>
      </c>
      <c r="E28">
        <v>215.99</v>
      </c>
      <c r="F28">
        <v>186.18</v>
      </c>
      <c r="H28">
        <v>194.52999999999997</v>
      </c>
      <c r="I28">
        <v>213.41</v>
      </c>
      <c r="J28">
        <v>157.37</v>
      </c>
      <c r="K28">
        <v>196.38</v>
      </c>
      <c r="L28">
        <v>243.02</v>
      </c>
      <c r="M28">
        <v>377.56</v>
      </c>
      <c r="N28">
        <v>315.36</v>
      </c>
      <c r="O28">
        <v>91.02</v>
      </c>
      <c r="P28">
        <v>284.22000000000003</v>
      </c>
      <c r="Q28">
        <v>270.63</v>
      </c>
      <c r="R28">
        <v>115.84</v>
      </c>
      <c r="S28">
        <v>259.58</v>
      </c>
      <c r="T28">
        <v>300.81</v>
      </c>
      <c r="U28">
        <v>139.26</v>
      </c>
      <c r="V28">
        <v>112.78</v>
      </c>
    </row>
    <row r="29" spans="1:22" x14ac:dyDescent="0.75">
      <c r="A29">
        <v>2017</v>
      </c>
      <c r="B29">
        <v>100.03</v>
      </c>
      <c r="C29">
        <v>197.18</v>
      </c>
      <c r="D29">
        <v>227.20000000000002</v>
      </c>
      <c r="E29">
        <v>198.35</v>
      </c>
      <c r="F29">
        <v>172.32</v>
      </c>
      <c r="H29">
        <v>181.56</v>
      </c>
      <c r="I29">
        <v>231.32</v>
      </c>
      <c r="J29">
        <v>159.65</v>
      </c>
      <c r="K29">
        <v>178.13</v>
      </c>
      <c r="L29">
        <v>275.43</v>
      </c>
      <c r="M29">
        <v>297.14</v>
      </c>
      <c r="N29">
        <v>295.58000000000004</v>
      </c>
      <c r="O29">
        <v>108.59</v>
      </c>
      <c r="P29">
        <v>251.51</v>
      </c>
      <c r="Q29">
        <v>221.72</v>
      </c>
      <c r="R29">
        <v>114.56</v>
      </c>
      <c r="S29">
        <v>313.62</v>
      </c>
      <c r="T29">
        <v>348.71</v>
      </c>
      <c r="U29">
        <v>145.32</v>
      </c>
      <c r="V29">
        <v>134.84</v>
      </c>
    </row>
    <row r="30" spans="1:22" x14ac:dyDescent="0.75">
      <c r="A30">
        <v>2018</v>
      </c>
      <c r="B30">
        <v>123.68</v>
      </c>
      <c r="C30">
        <v>205.76</v>
      </c>
      <c r="D30">
        <v>376.84000000000003</v>
      </c>
      <c r="E30">
        <v>253.8</v>
      </c>
      <c r="F30">
        <v>235.25</v>
      </c>
      <c r="H30">
        <v>217.60000000000002</v>
      </c>
      <c r="I30">
        <v>295.02999999999997</v>
      </c>
      <c r="J30">
        <v>229.89000000000001</v>
      </c>
      <c r="K30">
        <v>196.63</v>
      </c>
      <c r="L30">
        <v>311.86</v>
      </c>
      <c r="M30">
        <v>354.56</v>
      </c>
      <c r="N30">
        <v>453.06000000000006</v>
      </c>
      <c r="O30">
        <v>102.82</v>
      </c>
      <c r="P30">
        <v>289.37</v>
      </c>
      <c r="Q30">
        <v>271.10000000000002</v>
      </c>
      <c r="R30">
        <v>141.74</v>
      </c>
      <c r="S30">
        <v>342.01</v>
      </c>
      <c r="T30">
        <v>447.76</v>
      </c>
      <c r="U30">
        <v>168.96</v>
      </c>
      <c r="V30">
        <v>195.75</v>
      </c>
    </row>
    <row r="31" spans="1:22" x14ac:dyDescent="0.75">
      <c r="A31">
        <v>2019</v>
      </c>
      <c r="B31">
        <v>167.54000000000002</v>
      </c>
      <c r="C31">
        <v>269.65999999999997</v>
      </c>
      <c r="D31">
        <v>335.33</v>
      </c>
      <c r="E31">
        <v>361.05</v>
      </c>
      <c r="F31">
        <v>257.38</v>
      </c>
      <c r="H31">
        <v>237.88</v>
      </c>
      <c r="I31">
        <v>284.23</v>
      </c>
      <c r="J31">
        <v>255.31</v>
      </c>
      <c r="K31">
        <v>258.05</v>
      </c>
      <c r="L31">
        <v>326.82</v>
      </c>
      <c r="M31">
        <v>424.08000000000004</v>
      </c>
      <c r="N31">
        <v>449.75</v>
      </c>
      <c r="O31">
        <v>141.73000000000002</v>
      </c>
      <c r="P31">
        <v>269.37</v>
      </c>
      <c r="Q31">
        <v>250.09</v>
      </c>
      <c r="R31">
        <v>150.61000000000001</v>
      </c>
      <c r="S31">
        <v>418.63</v>
      </c>
      <c r="T31">
        <v>364.98</v>
      </c>
      <c r="U31">
        <v>160.18</v>
      </c>
      <c r="V31">
        <v>190.45</v>
      </c>
    </row>
    <row r="32" spans="1:22" x14ac:dyDescent="0.75">
      <c r="A32">
        <v>2020</v>
      </c>
      <c r="B32">
        <v>151.12</v>
      </c>
      <c r="C32">
        <v>252</v>
      </c>
      <c r="D32">
        <v>367.87</v>
      </c>
      <c r="E32">
        <v>414.24</v>
      </c>
      <c r="F32">
        <v>266.90999999999997</v>
      </c>
      <c r="H32">
        <v>237.60000000000002</v>
      </c>
      <c r="I32">
        <v>276.62</v>
      </c>
      <c r="J32">
        <v>226.46</v>
      </c>
      <c r="K32">
        <v>272.53999999999996</v>
      </c>
      <c r="L32">
        <v>304.66000000000003</v>
      </c>
      <c r="M32">
        <v>358.9</v>
      </c>
      <c r="N32">
        <v>435.28000000000003</v>
      </c>
      <c r="O32">
        <v>173.92000000000002</v>
      </c>
      <c r="P32">
        <v>263.37</v>
      </c>
      <c r="Q32">
        <v>246.46</v>
      </c>
      <c r="R32">
        <v>148.69</v>
      </c>
      <c r="S32">
        <v>361.98</v>
      </c>
      <c r="T32">
        <v>395.71000000000004</v>
      </c>
      <c r="U32">
        <v>132.93</v>
      </c>
      <c r="V32">
        <v>196.41000000000003</v>
      </c>
    </row>
    <row r="63" spans="1:22" x14ac:dyDescent="0.75">
      <c r="A63" t="s">
        <v>70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 t="s">
        <v>25</v>
      </c>
      <c r="H63" t="s">
        <v>26</v>
      </c>
      <c r="I63" t="s">
        <v>27</v>
      </c>
      <c r="J63" t="s">
        <v>28</v>
      </c>
      <c r="K63" t="s">
        <v>29</v>
      </c>
      <c r="L63" t="s">
        <v>30</v>
      </c>
      <c r="M63" t="s">
        <v>31</v>
      </c>
      <c r="N63" t="s">
        <v>32</v>
      </c>
      <c r="O63" t="s">
        <v>33</v>
      </c>
      <c r="P63" t="s">
        <v>34</v>
      </c>
      <c r="Q63" t="s">
        <v>35</v>
      </c>
      <c r="R63" t="s">
        <v>6</v>
      </c>
      <c r="S63" t="s">
        <v>36</v>
      </c>
      <c r="T63" t="s">
        <v>37</v>
      </c>
      <c r="U63" t="s">
        <v>38</v>
      </c>
      <c r="V63" t="s">
        <v>39</v>
      </c>
    </row>
    <row r="64" spans="1:22" x14ac:dyDescent="0.75">
      <c r="A64">
        <v>2017</v>
      </c>
      <c r="B64">
        <f>(B29-B28)/B28</f>
        <v>3.6472904362242209E-2</v>
      </c>
      <c r="C64">
        <f t="shared" ref="C64:V67" si="0">(C29-C28)/C28</f>
        <v>0.12558511245575979</v>
      </c>
      <c r="D64">
        <f t="shared" si="0"/>
        <v>-0.12789805005373855</v>
      </c>
      <c r="E64">
        <f t="shared" si="0"/>
        <v>-8.1670447705912377E-2</v>
      </c>
      <c r="F64">
        <f t="shared" si="0"/>
        <v>-7.4444086368031015E-2</v>
      </c>
      <c r="G64" t="e">
        <f t="shared" si="0"/>
        <v>#DIV/0!</v>
      </c>
      <c r="H64">
        <f t="shared" si="0"/>
        <v>-6.6673520793707766E-2</v>
      </c>
      <c r="I64">
        <f t="shared" si="0"/>
        <v>8.3922965184386841E-2</v>
      </c>
      <c r="J64">
        <f t="shared" si="0"/>
        <v>1.4488148948338319E-2</v>
      </c>
      <c r="K64">
        <f t="shared" si="0"/>
        <v>-9.2932070475608516E-2</v>
      </c>
      <c r="L64">
        <f t="shared" si="0"/>
        <v>0.13336350917619946</v>
      </c>
      <c r="M64">
        <f t="shared" si="0"/>
        <v>-0.21299925839601658</v>
      </c>
      <c r="N64">
        <f t="shared" si="0"/>
        <v>-6.2721968543886258E-2</v>
      </c>
      <c r="O64">
        <f t="shared" si="0"/>
        <v>0.19303449791254679</v>
      </c>
      <c r="P64">
        <f t="shared" si="0"/>
        <v>-0.1150869045105905</v>
      </c>
      <c r="Q64">
        <f t="shared" si="0"/>
        <v>-0.18072645309093596</v>
      </c>
      <c r="R64">
        <f t="shared" si="0"/>
        <v>-1.1049723756906087E-2</v>
      </c>
      <c r="S64">
        <f t="shared" si="0"/>
        <v>0.20818244857076826</v>
      </c>
      <c r="T64">
        <f t="shared" si="0"/>
        <v>0.15923672750241008</v>
      </c>
      <c r="U64">
        <f t="shared" si="0"/>
        <v>4.3515725980180976E-2</v>
      </c>
      <c r="V64">
        <f t="shared" si="0"/>
        <v>0.19560205710232312</v>
      </c>
    </row>
    <row r="65" spans="1:22" x14ac:dyDescent="0.75">
      <c r="A65">
        <v>2018</v>
      </c>
      <c r="B65">
        <f t="shared" ref="B65:Q67" si="1">(B30-B29)/B29</f>
        <v>0.23642907127861648</v>
      </c>
      <c r="C65">
        <f t="shared" si="1"/>
        <v>4.3513540927071631E-2</v>
      </c>
      <c r="D65">
        <f t="shared" si="1"/>
        <v>0.65862676056338032</v>
      </c>
      <c r="E65">
        <f t="shared" si="1"/>
        <v>0.27955633980337796</v>
      </c>
      <c r="F65">
        <f t="shared" si="1"/>
        <v>0.36519266480965651</v>
      </c>
      <c r="G65" t="e">
        <f t="shared" si="1"/>
        <v>#DIV/0!</v>
      </c>
      <c r="H65">
        <f t="shared" si="1"/>
        <v>0.19850187265917615</v>
      </c>
      <c r="I65">
        <f t="shared" si="1"/>
        <v>0.2754193325263703</v>
      </c>
      <c r="J65">
        <f t="shared" si="1"/>
        <v>0.43996241778891326</v>
      </c>
      <c r="K65">
        <f t="shared" si="1"/>
        <v>0.10385673384606749</v>
      </c>
      <c r="L65">
        <f t="shared" si="1"/>
        <v>0.13226591148386163</v>
      </c>
      <c r="M65">
        <f t="shared" si="1"/>
        <v>0.1932422427138723</v>
      </c>
      <c r="N65">
        <f t="shared" si="1"/>
        <v>0.53278300290953373</v>
      </c>
      <c r="O65">
        <f t="shared" si="1"/>
        <v>-5.3135647849710012E-2</v>
      </c>
      <c r="P65">
        <f t="shared" si="1"/>
        <v>0.1505307940042146</v>
      </c>
      <c r="Q65">
        <f t="shared" si="1"/>
        <v>0.22271333213061531</v>
      </c>
      <c r="R65">
        <f t="shared" si="0"/>
        <v>0.23725558659217882</v>
      </c>
      <c r="S65">
        <f t="shared" si="0"/>
        <v>9.052356354824305E-2</v>
      </c>
      <c r="T65">
        <f t="shared" si="0"/>
        <v>0.28404691577528612</v>
      </c>
      <c r="U65">
        <f t="shared" si="0"/>
        <v>0.16267547481420325</v>
      </c>
      <c r="V65">
        <f t="shared" si="0"/>
        <v>0.45172055769801245</v>
      </c>
    </row>
    <row r="66" spans="1:22" x14ac:dyDescent="0.75">
      <c r="A66">
        <v>2019</v>
      </c>
      <c r="B66">
        <f t="shared" si="1"/>
        <v>0.35462483829236752</v>
      </c>
      <c r="C66">
        <f t="shared" si="0"/>
        <v>0.31055598755832026</v>
      </c>
      <c r="D66">
        <f t="shared" si="0"/>
        <v>-0.110152850015922</v>
      </c>
      <c r="E66">
        <f t="shared" si="0"/>
        <v>0.42257683215130021</v>
      </c>
      <c r="F66">
        <f t="shared" si="0"/>
        <v>9.4070138150903274E-2</v>
      </c>
      <c r="G66" t="e">
        <f t="shared" si="0"/>
        <v>#DIV/0!</v>
      </c>
      <c r="H66">
        <f t="shared" si="0"/>
        <v>9.3198529411764569E-2</v>
      </c>
      <c r="I66">
        <f t="shared" si="0"/>
        <v>-3.6606446802019986E-2</v>
      </c>
      <c r="J66">
        <f t="shared" si="0"/>
        <v>0.11057462264561306</v>
      </c>
      <c r="K66">
        <f t="shared" si="0"/>
        <v>0.3123633219752836</v>
      </c>
      <c r="L66">
        <f t="shared" si="0"/>
        <v>4.7970243057782268E-2</v>
      </c>
      <c r="M66">
        <f t="shared" si="0"/>
        <v>0.1960740072202167</v>
      </c>
      <c r="N66">
        <f t="shared" si="0"/>
        <v>-7.3058756014657191E-3</v>
      </c>
      <c r="O66">
        <f t="shared" si="0"/>
        <v>0.37842832133826132</v>
      </c>
      <c r="P66">
        <f t="shared" si="0"/>
        <v>-6.9115665065487095E-2</v>
      </c>
      <c r="Q66">
        <f t="shared" si="0"/>
        <v>-7.7499077831058721E-2</v>
      </c>
      <c r="R66">
        <f t="shared" si="0"/>
        <v>6.2579370678707516E-2</v>
      </c>
      <c r="S66">
        <f t="shared" si="0"/>
        <v>0.22402853717727553</v>
      </c>
      <c r="T66">
        <f t="shared" si="0"/>
        <v>-0.18487582633553684</v>
      </c>
      <c r="U66">
        <f t="shared" si="0"/>
        <v>-5.1964962121212127E-2</v>
      </c>
      <c r="V66">
        <f t="shared" si="0"/>
        <v>-2.7075351213282306E-2</v>
      </c>
    </row>
    <row r="67" spans="1:22" x14ac:dyDescent="0.75">
      <c r="A67">
        <v>2020</v>
      </c>
      <c r="B67">
        <f t="shared" si="1"/>
        <v>-9.8006446221797869E-2</v>
      </c>
      <c r="C67">
        <f t="shared" si="0"/>
        <v>-6.548987614032474E-2</v>
      </c>
      <c r="D67">
        <f t="shared" si="0"/>
        <v>9.7038737959621937E-2</v>
      </c>
      <c r="E67">
        <f t="shared" si="0"/>
        <v>0.14732031574574159</v>
      </c>
      <c r="F67">
        <f t="shared" si="0"/>
        <v>3.7026964022068433E-2</v>
      </c>
      <c r="G67" t="e">
        <f t="shared" si="0"/>
        <v>#DIV/0!</v>
      </c>
      <c r="H67">
        <f t="shared" si="0"/>
        <v>-1.177064065915473E-3</v>
      </c>
      <c r="I67">
        <f t="shared" si="0"/>
        <v>-2.6774091404848231E-2</v>
      </c>
      <c r="J67">
        <f t="shared" si="0"/>
        <v>-0.11299988249578941</v>
      </c>
      <c r="K67">
        <f t="shared" si="0"/>
        <v>5.615190854485546E-2</v>
      </c>
      <c r="L67">
        <f t="shared" si="0"/>
        <v>-6.7804907900373204E-2</v>
      </c>
      <c r="M67">
        <f t="shared" si="0"/>
        <v>-0.15369741558196581</v>
      </c>
      <c r="N67">
        <f t="shared" si="0"/>
        <v>-3.2173429683157242E-2</v>
      </c>
      <c r="O67">
        <f t="shared" si="0"/>
        <v>0.22712199252099058</v>
      </c>
      <c r="P67">
        <f t="shared" si="0"/>
        <v>-2.2274195344693173E-2</v>
      </c>
      <c r="Q67">
        <f t="shared" si="0"/>
        <v>-1.451477468111478E-2</v>
      </c>
      <c r="R67">
        <f t="shared" si="0"/>
        <v>-1.2748157492862464E-2</v>
      </c>
      <c r="S67">
        <f t="shared" si="0"/>
        <v>-0.13532236103480394</v>
      </c>
      <c r="T67">
        <f t="shared" si="0"/>
        <v>8.4196394322976653E-2</v>
      </c>
      <c r="U67">
        <f t="shared" si="0"/>
        <v>-0.17012111374703459</v>
      </c>
      <c r="V67">
        <f t="shared" si="0"/>
        <v>3.1294302966658111E-2</v>
      </c>
    </row>
    <row r="68" spans="1:22" x14ac:dyDescent="0.75">
      <c r="A68" t="s">
        <v>60</v>
      </c>
      <c r="B68">
        <f>AVERAGE(B64:B67)</f>
        <v>0.13238009192785707</v>
      </c>
      <c r="C68">
        <f t="shared" ref="C68:V68" si="2">AVERAGE(C64:C67)</f>
        <v>0.10354119120020673</v>
      </c>
      <c r="D68">
        <f t="shared" si="2"/>
        <v>0.12940364961333542</v>
      </c>
      <c r="E68">
        <f t="shared" si="2"/>
        <v>0.19194575999862684</v>
      </c>
      <c r="F68">
        <f t="shared" si="2"/>
        <v>0.1054614201536493</v>
      </c>
      <c r="G68" t="e">
        <f t="shared" si="2"/>
        <v>#DIV/0!</v>
      </c>
      <c r="H68">
        <f t="shared" si="2"/>
        <v>5.5962454302829368E-2</v>
      </c>
      <c r="I68">
        <f t="shared" si="2"/>
        <v>7.3990439875972244E-2</v>
      </c>
      <c r="J68">
        <f t="shared" si="2"/>
        <v>0.1130063267217688</v>
      </c>
      <c r="K68">
        <f t="shared" si="2"/>
        <v>9.4859973472649503E-2</v>
      </c>
      <c r="L68">
        <f t="shared" si="2"/>
        <v>6.1448688954367545E-2</v>
      </c>
      <c r="M68">
        <f t="shared" si="2"/>
        <v>5.6548939890266534E-3</v>
      </c>
      <c r="N68">
        <f t="shared" si="2"/>
        <v>0.10764543227025614</v>
      </c>
      <c r="O68">
        <f t="shared" si="2"/>
        <v>0.18636229098052215</v>
      </c>
      <c r="P68">
        <f t="shared" si="2"/>
        <v>-1.3986492729139044E-2</v>
      </c>
      <c r="Q68">
        <f t="shared" si="2"/>
        <v>-1.2506743368123539E-2</v>
      </c>
      <c r="R68">
        <f t="shared" si="2"/>
        <v>6.9009269005279456E-2</v>
      </c>
      <c r="S68">
        <f t="shared" si="2"/>
        <v>9.685304706537072E-2</v>
      </c>
      <c r="T68">
        <f t="shared" si="2"/>
        <v>8.5651052816284004E-2</v>
      </c>
      <c r="U68">
        <f t="shared" si="2"/>
        <v>-3.9737187684656256E-3</v>
      </c>
      <c r="V68">
        <f t="shared" si="2"/>
        <v>0.16288539163842786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6C53-8010-446C-B529-DC2D420F5DBF}">
  <dimension ref="A1:V36"/>
  <sheetViews>
    <sheetView zoomScale="70" zoomScaleNormal="70" workbookViewId="0">
      <selection activeCell="B26" sqref="B26"/>
    </sheetView>
  </sheetViews>
  <sheetFormatPr defaultRowHeight="14.75" x14ac:dyDescent="0.75"/>
  <cols>
    <col min="1" max="2" width="22.7265625" bestFit="1" customWidth="1"/>
    <col min="3" max="3" width="23.6328125" bestFit="1" customWidth="1"/>
    <col min="4" max="4" width="15.58984375" bestFit="1" customWidth="1"/>
  </cols>
  <sheetData>
    <row r="1" spans="1:4" ht="29.5" x14ac:dyDescent="0.75">
      <c r="A1" t="s">
        <v>43</v>
      </c>
      <c r="B1" s="3" t="s">
        <v>71</v>
      </c>
      <c r="C1" t="s">
        <v>52</v>
      </c>
      <c r="D1" t="s">
        <v>72</v>
      </c>
    </row>
    <row r="2" spans="1:4" x14ac:dyDescent="0.75">
      <c r="A2" t="s">
        <v>20</v>
      </c>
      <c r="B2">
        <v>151.12</v>
      </c>
      <c r="C2">
        <v>65800</v>
      </c>
      <c r="D2">
        <v>37.4</v>
      </c>
    </row>
    <row r="3" spans="1:4" x14ac:dyDescent="0.75">
      <c r="A3" t="s">
        <v>21</v>
      </c>
      <c r="B3">
        <v>252</v>
      </c>
      <c r="C3">
        <v>54269</v>
      </c>
      <c r="D3">
        <v>75.900000000000006</v>
      </c>
    </row>
    <row r="4" spans="1:4" x14ac:dyDescent="0.75">
      <c r="A4" t="s">
        <v>22</v>
      </c>
      <c r="B4">
        <v>367.87</v>
      </c>
      <c r="C4">
        <v>39282</v>
      </c>
      <c r="D4">
        <v>8.8000000000000025</v>
      </c>
    </row>
    <row r="5" spans="1:4" x14ac:dyDescent="0.75">
      <c r="A5" t="s">
        <v>23</v>
      </c>
      <c r="B5">
        <v>414.24</v>
      </c>
      <c r="C5">
        <v>50091</v>
      </c>
      <c r="D5">
        <v>2</v>
      </c>
    </row>
    <row r="6" spans="1:4" x14ac:dyDescent="0.75">
      <c r="A6" t="s">
        <v>24</v>
      </c>
      <c r="B6">
        <v>266.90999999999997</v>
      </c>
      <c r="C6">
        <v>47517</v>
      </c>
      <c r="D6">
        <v>89.600000000000009</v>
      </c>
    </row>
    <row r="7" spans="1:4" x14ac:dyDescent="0.75">
      <c r="A7" t="s">
        <v>25</v>
      </c>
      <c r="B7" t="s">
        <v>18</v>
      </c>
      <c r="C7">
        <v>47700</v>
      </c>
      <c r="D7">
        <v>3.1</v>
      </c>
    </row>
    <row r="8" spans="1:4" x14ac:dyDescent="0.75">
      <c r="A8" t="s">
        <v>26</v>
      </c>
      <c r="B8">
        <v>237.60000000000002</v>
      </c>
      <c r="C8">
        <v>75000</v>
      </c>
      <c r="D8">
        <v>87.100000000000009</v>
      </c>
    </row>
    <row r="9" spans="1:4" x14ac:dyDescent="0.75">
      <c r="A9" t="s">
        <v>27</v>
      </c>
      <c r="B9">
        <v>276.62</v>
      </c>
      <c r="C9">
        <v>47299</v>
      </c>
      <c r="D9">
        <v>7.8999999999999986</v>
      </c>
    </row>
    <row r="10" spans="1:4" x14ac:dyDescent="0.75">
      <c r="A10" t="s">
        <v>28</v>
      </c>
      <c r="B10">
        <v>226.46</v>
      </c>
      <c r="C10">
        <v>28276</v>
      </c>
      <c r="D10">
        <v>9.3999999999999986</v>
      </c>
    </row>
    <row r="11" spans="1:4" x14ac:dyDescent="0.75">
      <c r="A11" t="s">
        <v>29</v>
      </c>
      <c r="B11">
        <v>272.53999999999996</v>
      </c>
      <c r="C11">
        <v>52871</v>
      </c>
      <c r="D11">
        <v>91.7</v>
      </c>
    </row>
    <row r="12" spans="1:4" x14ac:dyDescent="0.75">
      <c r="A12" t="s">
        <v>30</v>
      </c>
      <c r="B12">
        <v>304.66000000000003</v>
      </c>
      <c r="C12">
        <v>81154</v>
      </c>
      <c r="D12">
        <v>33</v>
      </c>
    </row>
    <row r="13" spans="1:4" x14ac:dyDescent="0.75">
      <c r="A13" t="s">
        <v>31</v>
      </c>
      <c r="B13">
        <v>358.9</v>
      </c>
      <c r="C13">
        <v>40564</v>
      </c>
      <c r="D13">
        <v>93.2</v>
      </c>
    </row>
    <row r="14" spans="1:4" x14ac:dyDescent="0.75">
      <c r="A14" t="s">
        <v>32</v>
      </c>
      <c r="B14">
        <v>435.28000000000003</v>
      </c>
      <c r="C14">
        <v>72400</v>
      </c>
      <c r="D14">
        <v>247.99999999999997</v>
      </c>
    </row>
    <row r="15" spans="1:4" x14ac:dyDescent="0.75">
      <c r="A15" t="s">
        <v>33</v>
      </c>
      <c r="B15">
        <v>173.92000000000002</v>
      </c>
      <c r="C15">
        <v>61146</v>
      </c>
      <c r="D15">
        <v>37.6</v>
      </c>
    </row>
    <row r="16" spans="1:4" x14ac:dyDescent="0.75">
      <c r="A16" t="s">
        <v>34</v>
      </c>
      <c r="B16">
        <v>263.37</v>
      </c>
      <c r="C16">
        <v>73956</v>
      </c>
      <c r="D16">
        <v>140.79999999999998</v>
      </c>
    </row>
    <row r="17" spans="1:4" x14ac:dyDescent="0.75">
      <c r="A17" t="s">
        <v>35</v>
      </c>
      <c r="B17">
        <v>246.46</v>
      </c>
      <c r="C17">
        <v>60282</v>
      </c>
      <c r="D17">
        <v>76.400000000000006</v>
      </c>
    </row>
    <row r="18" spans="1:4" x14ac:dyDescent="0.75">
      <c r="A18" t="s">
        <v>6</v>
      </c>
      <c r="B18">
        <v>148.69</v>
      </c>
      <c r="C18">
        <v>28067</v>
      </c>
      <c r="D18">
        <v>102.89999999999999</v>
      </c>
    </row>
    <row r="19" spans="1:4" x14ac:dyDescent="0.75">
      <c r="A19" t="s">
        <v>36</v>
      </c>
      <c r="B19">
        <v>361.98</v>
      </c>
      <c r="C19">
        <v>39777</v>
      </c>
      <c r="D19">
        <v>251.5</v>
      </c>
    </row>
    <row r="20" spans="1:4" x14ac:dyDescent="0.75">
      <c r="A20" t="s">
        <v>37</v>
      </c>
      <c r="B20">
        <v>395.71000000000004</v>
      </c>
      <c r="C20">
        <v>66984</v>
      </c>
      <c r="D20">
        <v>4.6999999999999993</v>
      </c>
    </row>
    <row r="21" spans="1:4" x14ac:dyDescent="0.75">
      <c r="A21" t="s">
        <v>38</v>
      </c>
      <c r="B21">
        <v>132.93</v>
      </c>
      <c r="C21">
        <v>61211</v>
      </c>
      <c r="D21">
        <v>31.6</v>
      </c>
    </row>
    <row r="22" spans="1:4" x14ac:dyDescent="0.75">
      <c r="A22" t="s">
        <v>39</v>
      </c>
      <c r="B22">
        <v>196.41000000000003</v>
      </c>
      <c r="C22">
        <v>57098</v>
      </c>
      <c r="D22">
        <v>35.9</v>
      </c>
    </row>
    <row r="36" spans="22:22" x14ac:dyDescent="0.75">
      <c r="V36" t="s">
        <v>59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7FE7-527A-4664-B9D3-094643AE0DEB}">
  <dimension ref="A1:L46"/>
  <sheetViews>
    <sheetView topLeftCell="A12" zoomScale="70" zoomScaleNormal="70" workbookViewId="0">
      <selection activeCell="H35" sqref="H35"/>
    </sheetView>
  </sheetViews>
  <sheetFormatPr defaultRowHeight="14.75" x14ac:dyDescent="0.75"/>
  <cols>
    <col min="1" max="1" width="21.26953125" bestFit="1" customWidth="1"/>
    <col min="7" max="7" width="21.26953125" bestFit="1" customWidth="1"/>
  </cols>
  <sheetData>
    <row r="1" spans="1:12" x14ac:dyDescent="0.75">
      <c r="A1" t="s">
        <v>48</v>
      </c>
      <c r="B1">
        <v>2016</v>
      </c>
      <c r="C1">
        <v>2017</v>
      </c>
      <c r="D1">
        <v>2018</v>
      </c>
      <c r="E1">
        <v>2019</v>
      </c>
      <c r="F1">
        <v>2020</v>
      </c>
      <c r="G1" t="s">
        <v>69</v>
      </c>
      <c r="H1">
        <v>2016</v>
      </c>
      <c r="I1">
        <v>2017</v>
      </c>
      <c r="J1">
        <v>2018</v>
      </c>
      <c r="K1">
        <v>2019</v>
      </c>
      <c r="L1">
        <v>2020</v>
      </c>
    </row>
    <row r="2" spans="1:12" x14ac:dyDescent="0.75">
      <c r="A2" t="s">
        <v>20</v>
      </c>
      <c r="B2">
        <v>93.87</v>
      </c>
      <c r="C2">
        <v>137.35000000000002</v>
      </c>
      <c r="D2">
        <v>147.94</v>
      </c>
      <c r="E2">
        <v>193.31</v>
      </c>
      <c r="F2">
        <v>155.73000000000002</v>
      </c>
      <c r="G2" t="s">
        <v>20</v>
      </c>
      <c r="H2">
        <v>96.51</v>
      </c>
      <c r="I2">
        <v>100.03</v>
      </c>
      <c r="J2">
        <v>123.68</v>
      </c>
      <c r="K2">
        <v>167.54000000000002</v>
      </c>
      <c r="L2">
        <v>151.12</v>
      </c>
    </row>
    <row r="3" spans="1:12" x14ac:dyDescent="0.75">
      <c r="A3" t="s">
        <v>21</v>
      </c>
      <c r="B3">
        <v>295.5</v>
      </c>
      <c r="C3">
        <v>295.43</v>
      </c>
      <c r="D3">
        <v>316.52</v>
      </c>
      <c r="E3">
        <v>337.11</v>
      </c>
      <c r="F3">
        <v>302.27</v>
      </c>
      <c r="G3" t="s">
        <v>21</v>
      </c>
      <c r="H3">
        <v>175.18</v>
      </c>
      <c r="I3">
        <v>197.18</v>
      </c>
      <c r="J3">
        <v>205.76</v>
      </c>
      <c r="K3">
        <v>269.65999999999997</v>
      </c>
      <c r="L3">
        <v>252</v>
      </c>
    </row>
    <row r="4" spans="1:12" x14ac:dyDescent="0.75">
      <c r="A4" t="s">
        <v>22</v>
      </c>
      <c r="B4">
        <v>263.39</v>
      </c>
      <c r="C4">
        <v>315.69</v>
      </c>
      <c r="D4">
        <v>327.33</v>
      </c>
      <c r="E4">
        <v>317.2</v>
      </c>
      <c r="F4">
        <v>315.09000000000003</v>
      </c>
      <c r="G4" t="s">
        <v>22</v>
      </c>
      <c r="H4">
        <v>260.52</v>
      </c>
      <c r="I4">
        <v>227.20000000000002</v>
      </c>
      <c r="J4">
        <v>376.84000000000003</v>
      </c>
      <c r="K4">
        <v>335.33</v>
      </c>
      <c r="L4">
        <v>367.87</v>
      </c>
    </row>
    <row r="5" spans="1:12" x14ac:dyDescent="0.75">
      <c r="A5" t="s">
        <v>23</v>
      </c>
      <c r="B5">
        <v>237.79999999999998</v>
      </c>
      <c r="C5">
        <v>261.60000000000002</v>
      </c>
      <c r="D5">
        <v>317.51</v>
      </c>
      <c r="E5">
        <v>449.32000000000005</v>
      </c>
      <c r="F5">
        <v>426.70000000000005</v>
      </c>
      <c r="G5" t="s">
        <v>23</v>
      </c>
      <c r="H5">
        <v>215.99</v>
      </c>
      <c r="I5">
        <v>198.35</v>
      </c>
      <c r="J5">
        <v>253.8</v>
      </c>
      <c r="K5">
        <v>361.05</v>
      </c>
      <c r="L5">
        <v>414.24</v>
      </c>
    </row>
    <row r="6" spans="1:12" x14ac:dyDescent="0.75">
      <c r="A6" t="s">
        <v>24</v>
      </c>
      <c r="B6">
        <v>283.35000000000002</v>
      </c>
      <c r="C6">
        <v>263.55</v>
      </c>
      <c r="D6">
        <v>293.11</v>
      </c>
      <c r="E6">
        <v>343.19</v>
      </c>
      <c r="F6">
        <v>291.31</v>
      </c>
      <c r="G6" t="s">
        <v>24</v>
      </c>
      <c r="H6">
        <v>186.18</v>
      </c>
      <c r="I6">
        <v>172.32</v>
      </c>
      <c r="J6">
        <v>235.25</v>
      </c>
      <c r="K6">
        <v>257.38</v>
      </c>
      <c r="L6">
        <v>266.90999999999997</v>
      </c>
    </row>
    <row r="7" spans="1:12" x14ac:dyDescent="0.75">
      <c r="A7" t="s">
        <v>25</v>
      </c>
      <c r="B7">
        <v>112.08</v>
      </c>
      <c r="C7">
        <v>103.38</v>
      </c>
      <c r="D7">
        <v>95.4</v>
      </c>
      <c r="E7">
        <v>102.87</v>
      </c>
      <c r="F7">
        <v>135.69999999999999</v>
      </c>
      <c r="G7" t="s">
        <v>25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</row>
    <row r="8" spans="1:12" x14ac:dyDescent="0.75">
      <c r="A8" t="s">
        <v>26</v>
      </c>
      <c r="B8">
        <v>240.60999999999999</v>
      </c>
      <c r="C8">
        <v>237.68</v>
      </c>
      <c r="D8">
        <v>253.89</v>
      </c>
      <c r="E8">
        <v>265.39</v>
      </c>
      <c r="F8">
        <v>254.48000000000002</v>
      </c>
      <c r="G8" t="s">
        <v>26</v>
      </c>
      <c r="H8">
        <v>194.52999999999997</v>
      </c>
      <c r="I8">
        <v>181.56</v>
      </c>
      <c r="J8">
        <v>217.60000000000002</v>
      </c>
      <c r="K8">
        <v>237.88</v>
      </c>
      <c r="L8">
        <v>237.60000000000002</v>
      </c>
    </row>
    <row r="9" spans="1:12" x14ac:dyDescent="0.75">
      <c r="A9" t="s">
        <v>27</v>
      </c>
      <c r="B9">
        <v>200.87</v>
      </c>
      <c r="C9">
        <v>247.92000000000002</v>
      </c>
      <c r="D9">
        <v>204.66000000000003</v>
      </c>
      <c r="E9">
        <v>272.23</v>
      </c>
      <c r="F9">
        <v>225.67</v>
      </c>
      <c r="G9" t="s">
        <v>27</v>
      </c>
      <c r="H9">
        <v>213.41</v>
      </c>
      <c r="I9">
        <v>231.32</v>
      </c>
      <c r="J9">
        <v>295.02999999999997</v>
      </c>
      <c r="K9">
        <v>284.23</v>
      </c>
      <c r="L9">
        <v>276.62</v>
      </c>
    </row>
    <row r="10" spans="1:12" x14ac:dyDescent="0.75">
      <c r="A10" t="s">
        <v>28</v>
      </c>
      <c r="B10">
        <v>211.59</v>
      </c>
      <c r="C10">
        <v>291.84999999999997</v>
      </c>
      <c r="D10">
        <v>265.74</v>
      </c>
      <c r="E10">
        <v>299.26</v>
      </c>
      <c r="F10">
        <v>253.39</v>
      </c>
      <c r="G10" t="s">
        <v>28</v>
      </c>
      <c r="H10">
        <v>157.37</v>
      </c>
      <c r="I10">
        <v>159.65</v>
      </c>
      <c r="J10">
        <v>229.89000000000001</v>
      </c>
      <c r="K10">
        <v>255.31</v>
      </c>
      <c r="L10">
        <v>226.46</v>
      </c>
    </row>
    <row r="11" spans="1:12" x14ac:dyDescent="0.75">
      <c r="A11" t="s">
        <v>29</v>
      </c>
      <c r="B11">
        <v>239.99</v>
      </c>
      <c r="C11">
        <v>253.08</v>
      </c>
      <c r="D11">
        <v>306.57</v>
      </c>
      <c r="E11">
        <v>360.76</v>
      </c>
      <c r="F11">
        <v>332.71000000000004</v>
      </c>
      <c r="G11" t="s">
        <v>29</v>
      </c>
      <c r="H11">
        <v>196.38</v>
      </c>
      <c r="I11">
        <v>178.13</v>
      </c>
      <c r="J11">
        <v>196.63</v>
      </c>
      <c r="K11">
        <v>258.05</v>
      </c>
      <c r="L11">
        <v>272.53999999999996</v>
      </c>
    </row>
    <row r="12" spans="1:12" x14ac:dyDescent="0.75">
      <c r="A12" t="s">
        <v>30</v>
      </c>
      <c r="B12">
        <v>252.32</v>
      </c>
      <c r="C12">
        <v>299.43</v>
      </c>
      <c r="D12">
        <v>287.59000000000003</v>
      </c>
      <c r="E12">
        <v>339.37</v>
      </c>
      <c r="F12">
        <v>335.38</v>
      </c>
      <c r="G12" t="s">
        <v>30</v>
      </c>
      <c r="H12">
        <v>243.02</v>
      </c>
      <c r="I12">
        <v>275.43</v>
      </c>
      <c r="J12">
        <v>311.86</v>
      </c>
      <c r="K12">
        <v>326.82</v>
      </c>
      <c r="L12">
        <v>304.66000000000003</v>
      </c>
    </row>
    <row r="13" spans="1:12" x14ac:dyDescent="0.75">
      <c r="A13" t="s">
        <v>31</v>
      </c>
      <c r="B13">
        <v>420.77</v>
      </c>
      <c r="C13">
        <v>400.3</v>
      </c>
      <c r="D13">
        <v>470.90999999999997</v>
      </c>
      <c r="E13">
        <v>475.72</v>
      </c>
      <c r="F13">
        <v>433.65</v>
      </c>
      <c r="G13" t="s">
        <v>31</v>
      </c>
      <c r="H13">
        <v>377.56</v>
      </c>
      <c r="I13">
        <v>297.14</v>
      </c>
      <c r="J13">
        <v>354.56</v>
      </c>
      <c r="K13">
        <v>424.08000000000004</v>
      </c>
      <c r="L13">
        <v>358.9</v>
      </c>
    </row>
    <row r="14" spans="1:12" x14ac:dyDescent="0.75">
      <c r="A14" t="s">
        <v>32</v>
      </c>
      <c r="B14">
        <v>389.95</v>
      </c>
      <c r="C14">
        <v>407.23</v>
      </c>
      <c r="D14">
        <v>431.7</v>
      </c>
      <c r="E14">
        <v>521.65000000000009</v>
      </c>
      <c r="F14">
        <v>441.52000000000004</v>
      </c>
      <c r="G14" t="s">
        <v>32</v>
      </c>
      <c r="H14">
        <v>315.36</v>
      </c>
      <c r="I14">
        <v>295.58000000000004</v>
      </c>
      <c r="J14">
        <v>453.06000000000006</v>
      </c>
      <c r="K14">
        <v>449.75</v>
      </c>
      <c r="L14">
        <v>435.28000000000003</v>
      </c>
    </row>
    <row r="15" spans="1:12" x14ac:dyDescent="0.75">
      <c r="A15" t="s">
        <v>33</v>
      </c>
      <c r="B15">
        <v>136.17000000000002</v>
      </c>
      <c r="C15">
        <v>174.44</v>
      </c>
      <c r="D15">
        <v>207.87</v>
      </c>
      <c r="E15">
        <v>252.99</v>
      </c>
      <c r="F15">
        <v>216.25</v>
      </c>
      <c r="G15" t="s">
        <v>33</v>
      </c>
      <c r="H15">
        <v>91.02</v>
      </c>
      <c r="I15">
        <v>108.59</v>
      </c>
      <c r="J15">
        <v>102.82</v>
      </c>
      <c r="K15">
        <v>141.73000000000002</v>
      </c>
      <c r="L15">
        <v>173.92000000000002</v>
      </c>
    </row>
    <row r="16" spans="1:12" x14ac:dyDescent="0.75">
      <c r="A16" t="s">
        <v>34</v>
      </c>
      <c r="B16">
        <v>469.29</v>
      </c>
      <c r="C16">
        <v>457.14</v>
      </c>
      <c r="D16">
        <v>447.46000000000004</v>
      </c>
      <c r="E16">
        <v>475.63</v>
      </c>
      <c r="F16">
        <v>385.77</v>
      </c>
      <c r="G16" t="s">
        <v>34</v>
      </c>
      <c r="H16">
        <v>284.22000000000003</v>
      </c>
      <c r="I16">
        <v>251.51</v>
      </c>
      <c r="J16">
        <v>289.37</v>
      </c>
      <c r="K16">
        <v>269.37</v>
      </c>
      <c r="L16">
        <v>263.37</v>
      </c>
    </row>
    <row r="17" spans="1:12" x14ac:dyDescent="0.75">
      <c r="A17" t="s">
        <v>35</v>
      </c>
      <c r="B17">
        <v>335.55</v>
      </c>
      <c r="C17">
        <v>345.92</v>
      </c>
      <c r="D17">
        <v>309.60000000000002</v>
      </c>
      <c r="E17">
        <v>311.59000000000003</v>
      </c>
      <c r="F17">
        <v>269.14</v>
      </c>
      <c r="G17" t="s">
        <v>35</v>
      </c>
      <c r="H17">
        <v>270.63</v>
      </c>
      <c r="I17">
        <v>221.72</v>
      </c>
      <c r="J17">
        <v>271.10000000000002</v>
      </c>
      <c r="K17">
        <v>250.09</v>
      </c>
      <c r="L17">
        <v>246.46</v>
      </c>
    </row>
    <row r="18" spans="1:12" x14ac:dyDescent="0.75">
      <c r="A18" t="s">
        <v>6</v>
      </c>
      <c r="B18">
        <v>146.24</v>
      </c>
      <c r="C18">
        <v>155.81</v>
      </c>
      <c r="D18">
        <v>163.81</v>
      </c>
      <c r="E18">
        <v>183.93</v>
      </c>
      <c r="F18">
        <v>163.13</v>
      </c>
      <c r="G18" t="s">
        <v>6</v>
      </c>
      <c r="H18">
        <v>115.84</v>
      </c>
      <c r="I18">
        <v>114.56</v>
      </c>
      <c r="J18">
        <v>141.74</v>
      </c>
      <c r="K18">
        <v>150.61000000000001</v>
      </c>
      <c r="L18">
        <v>148.69</v>
      </c>
    </row>
    <row r="19" spans="1:12" x14ac:dyDescent="0.75">
      <c r="A19" t="s">
        <v>36</v>
      </c>
      <c r="B19">
        <v>368.13</v>
      </c>
      <c r="C19">
        <v>441.34000000000003</v>
      </c>
      <c r="D19">
        <v>428.06</v>
      </c>
      <c r="E19">
        <v>506.65999999999997</v>
      </c>
      <c r="F19">
        <v>438.70000000000005</v>
      </c>
      <c r="G19" t="s">
        <v>36</v>
      </c>
      <c r="H19">
        <v>259.58</v>
      </c>
      <c r="I19">
        <v>313.62</v>
      </c>
      <c r="J19">
        <v>342.01</v>
      </c>
      <c r="K19">
        <v>418.63</v>
      </c>
      <c r="L19">
        <v>361.98</v>
      </c>
    </row>
    <row r="20" spans="1:12" x14ac:dyDescent="0.75">
      <c r="A20" t="s">
        <v>37</v>
      </c>
      <c r="B20">
        <v>405.85</v>
      </c>
      <c r="C20">
        <v>439.49</v>
      </c>
      <c r="D20">
        <v>486.83000000000004</v>
      </c>
      <c r="E20">
        <v>489.37</v>
      </c>
      <c r="F20">
        <v>444.16999999999996</v>
      </c>
      <c r="G20" t="s">
        <v>37</v>
      </c>
      <c r="H20">
        <v>300.81</v>
      </c>
      <c r="I20">
        <v>348.71</v>
      </c>
      <c r="J20">
        <v>447.76</v>
      </c>
      <c r="K20">
        <v>364.98</v>
      </c>
      <c r="L20">
        <v>395.71000000000004</v>
      </c>
    </row>
    <row r="21" spans="1:12" x14ac:dyDescent="0.75">
      <c r="A21" t="s">
        <v>38</v>
      </c>
      <c r="B21">
        <v>160.41000000000003</v>
      </c>
      <c r="C21">
        <v>166.41000000000003</v>
      </c>
      <c r="D21">
        <v>178.01</v>
      </c>
      <c r="E21">
        <v>238.75</v>
      </c>
      <c r="F21">
        <v>164.82999999999998</v>
      </c>
      <c r="G21" t="s">
        <v>38</v>
      </c>
      <c r="H21">
        <v>139.26</v>
      </c>
      <c r="I21">
        <v>145.32</v>
      </c>
      <c r="J21">
        <v>168.96</v>
      </c>
      <c r="K21">
        <v>160.18</v>
      </c>
      <c r="L21">
        <v>132.93</v>
      </c>
    </row>
    <row r="22" spans="1:12" x14ac:dyDescent="0.75">
      <c r="A22" t="s">
        <v>39</v>
      </c>
      <c r="B22">
        <v>143.56</v>
      </c>
      <c r="C22">
        <v>169.58</v>
      </c>
      <c r="D22">
        <v>186.66</v>
      </c>
      <c r="E22">
        <v>223.67</v>
      </c>
      <c r="F22">
        <v>200.35</v>
      </c>
      <c r="G22" t="s">
        <v>39</v>
      </c>
      <c r="H22">
        <v>112.78</v>
      </c>
      <c r="I22">
        <v>134.84</v>
      </c>
      <c r="J22">
        <v>195.75</v>
      </c>
      <c r="K22">
        <v>190.45</v>
      </c>
      <c r="L22">
        <v>196.41000000000003</v>
      </c>
    </row>
    <row r="25" spans="1:12" x14ac:dyDescent="0.75">
      <c r="A25" t="s">
        <v>73</v>
      </c>
      <c r="B25">
        <v>2016</v>
      </c>
      <c r="C25">
        <v>2017</v>
      </c>
      <c r="D25">
        <v>2018</v>
      </c>
      <c r="E25">
        <v>2019</v>
      </c>
      <c r="F25">
        <v>2020</v>
      </c>
      <c r="G25" t="s">
        <v>60</v>
      </c>
    </row>
    <row r="26" spans="1:12" x14ac:dyDescent="0.75">
      <c r="A26" t="s">
        <v>20</v>
      </c>
      <c r="B26">
        <f>B2-H2</f>
        <v>-2.6400000000000006</v>
      </c>
      <c r="C26">
        <f>C2-I2</f>
        <v>37.320000000000022</v>
      </c>
      <c r="D26">
        <f t="shared" ref="D26:F41" si="0">D2-J2</f>
        <v>24.259999999999991</v>
      </c>
      <c r="E26">
        <f t="shared" si="0"/>
        <v>25.769999999999982</v>
      </c>
      <c r="F26">
        <f t="shared" si="0"/>
        <v>4.6100000000000136</v>
      </c>
      <c r="G26">
        <f>AVERAGE(B26:F26)</f>
        <v>17.864000000000001</v>
      </c>
    </row>
    <row r="27" spans="1:12" x14ac:dyDescent="0.75">
      <c r="A27" t="s">
        <v>21</v>
      </c>
      <c r="B27">
        <f>B3-H3</f>
        <v>120.32</v>
      </c>
      <c r="C27">
        <f t="shared" ref="C27:F46" si="1">C3-I3</f>
        <v>98.25</v>
      </c>
      <c r="D27">
        <f t="shared" si="0"/>
        <v>110.75999999999999</v>
      </c>
      <c r="E27">
        <f t="shared" si="0"/>
        <v>67.450000000000045</v>
      </c>
      <c r="F27">
        <f t="shared" si="0"/>
        <v>50.269999999999982</v>
      </c>
      <c r="G27">
        <f t="shared" ref="G27:G46" si="2">AVERAGE(B27:F27)</f>
        <v>89.41</v>
      </c>
    </row>
    <row r="28" spans="1:12" x14ac:dyDescent="0.75">
      <c r="A28" t="s">
        <v>22</v>
      </c>
      <c r="B28">
        <f t="shared" ref="B28:B46" si="3">B4-H4</f>
        <v>2.8700000000000045</v>
      </c>
      <c r="C28">
        <f t="shared" si="1"/>
        <v>88.489999999999981</v>
      </c>
      <c r="D28">
        <f t="shared" si="0"/>
        <v>-49.510000000000048</v>
      </c>
      <c r="E28">
        <f t="shared" si="0"/>
        <v>-18.129999999999995</v>
      </c>
      <c r="F28">
        <f t="shared" si="0"/>
        <v>-52.779999999999973</v>
      </c>
      <c r="G28">
        <f t="shared" si="2"/>
        <v>-5.8120000000000065</v>
      </c>
    </row>
    <row r="29" spans="1:12" x14ac:dyDescent="0.75">
      <c r="A29" t="s">
        <v>23</v>
      </c>
      <c r="B29">
        <f t="shared" si="3"/>
        <v>21.809999999999974</v>
      </c>
      <c r="C29">
        <f t="shared" si="1"/>
        <v>63.250000000000028</v>
      </c>
      <c r="D29">
        <f t="shared" si="0"/>
        <v>63.70999999999998</v>
      </c>
      <c r="E29">
        <f t="shared" si="0"/>
        <v>88.270000000000039</v>
      </c>
      <c r="F29">
        <f t="shared" si="0"/>
        <v>12.460000000000036</v>
      </c>
      <c r="G29">
        <f t="shared" si="2"/>
        <v>49.900000000000013</v>
      </c>
    </row>
    <row r="30" spans="1:12" x14ac:dyDescent="0.75">
      <c r="A30" t="s">
        <v>24</v>
      </c>
      <c r="B30">
        <f t="shared" si="3"/>
        <v>97.170000000000016</v>
      </c>
      <c r="C30">
        <f t="shared" si="1"/>
        <v>91.230000000000018</v>
      </c>
      <c r="D30">
        <f t="shared" si="0"/>
        <v>57.860000000000014</v>
      </c>
      <c r="E30">
        <f t="shared" si="0"/>
        <v>85.81</v>
      </c>
      <c r="F30">
        <f t="shared" si="0"/>
        <v>24.400000000000034</v>
      </c>
      <c r="G30">
        <f t="shared" si="2"/>
        <v>71.294000000000011</v>
      </c>
    </row>
    <row r="31" spans="1:12" x14ac:dyDescent="0.75">
      <c r="A31" t="s">
        <v>25</v>
      </c>
      <c r="B31" t="e">
        <f t="shared" si="3"/>
        <v>#VALUE!</v>
      </c>
      <c r="C31" t="e">
        <f t="shared" si="1"/>
        <v>#VALUE!</v>
      </c>
      <c r="D31" t="e">
        <f t="shared" si="0"/>
        <v>#VALUE!</v>
      </c>
      <c r="E31" t="e">
        <f t="shared" si="0"/>
        <v>#VALUE!</v>
      </c>
      <c r="F31" t="e">
        <f t="shared" si="0"/>
        <v>#VALUE!</v>
      </c>
      <c r="G31" t="e">
        <f t="shared" si="2"/>
        <v>#VALUE!</v>
      </c>
    </row>
    <row r="32" spans="1:12" x14ac:dyDescent="0.75">
      <c r="A32" t="s">
        <v>26</v>
      </c>
      <c r="B32">
        <f t="shared" si="3"/>
        <v>46.080000000000013</v>
      </c>
      <c r="C32">
        <f t="shared" si="1"/>
        <v>56.120000000000005</v>
      </c>
      <c r="D32">
        <f t="shared" si="0"/>
        <v>36.289999999999964</v>
      </c>
      <c r="E32">
        <f t="shared" si="0"/>
        <v>27.509999999999991</v>
      </c>
      <c r="F32">
        <f t="shared" si="0"/>
        <v>16.879999999999995</v>
      </c>
      <c r="G32">
        <f t="shared" si="2"/>
        <v>36.575999999999993</v>
      </c>
    </row>
    <row r="33" spans="1:7" x14ac:dyDescent="0.75">
      <c r="A33" t="s">
        <v>27</v>
      </c>
      <c r="B33">
        <f t="shared" si="3"/>
        <v>-12.539999999999992</v>
      </c>
      <c r="C33">
        <f t="shared" si="1"/>
        <v>16.600000000000023</v>
      </c>
      <c r="D33">
        <f t="shared" si="0"/>
        <v>-90.369999999999948</v>
      </c>
      <c r="E33">
        <f t="shared" si="0"/>
        <v>-12</v>
      </c>
      <c r="F33">
        <f t="shared" si="0"/>
        <v>-50.950000000000017</v>
      </c>
      <c r="G33">
        <f t="shared" si="2"/>
        <v>-29.851999999999986</v>
      </c>
    </row>
    <row r="34" spans="1:7" x14ac:dyDescent="0.75">
      <c r="A34" t="s">
        <v>28</v>
      </c>
      <c r="B34">
        <f t="shared" si="3"/>
        <v>54.22</v>
      </c>
      <c r="C34">
        <f t="shared" si="1"/>
        <v>132.19999999999996</v>
      </c>
      <c r="D34">
        <f t="shared" si="0"/>
        <v>35.849999999999994</v>
      </c>
      <c r="E34">
        <f t="shared" si="0"/>
        <v>43.949999999999989</v>
      </c>
      <c r="F34">
        <f t="shared" si="0"/>
        <v>26.929999999999978</v>
      </c>
      <c r="G34">
        <f t="shared" si="2"/>
        <v>58.629999999999974</v>
      </c>
    </row>
    <row r="35" spans="1:7" x14ac:dyDescent="0.75">
      <c r="A35" t="s">
        <v>29</v>
      </c>
      <c r="B35">
        <f t="shared" si="3"/>
        <v>43.610000000000014</v>
      </c>
      <c r="C35">
        <f t="shared" si="1"/>
        <v>74.950000000000017</v>
      </c>
      <c r="D35">
        <f t="shared" si="0"/>
        <v>109.94</v>
      </c>
      <c r="E35">
        <f t="shared" si="0"/>
        <v>102.70999999999998</v>
      </c>
      <c r="F35">
        <f t="shared" si="0"/>
        <v>60.170000000000073</v>
      </c>
      <c r="G35">
        <f t="shared" si="2"/>
        <v>78.276000000000025</v>
      </c>
    </row>
    <row r="36" spans="1:7" x14ac:dyDescent="0.75">
      <c r="A36" t="s">
        <v>30</v>
      </c>
      <c r="B36">
        <f t="shared" si="3"/>
        <v>9.2999999999999829</v>
      </c>
      <c r="C36">
        <f t="shared" si="1"/>
        <v>24</v>
      </c>
      <c r="D36">
        <f t="shared" si="0"/>
        <v>-24.269999999999982</v>
      </c>
      <c r="E36">
        <f t="shared" si="0"/>
        <v>12.550000000000011</v>
      </c>
      <c r="F36">
        <f t="shared" si="0"/>
        <v>30.71999999999997</v>
      </c>
      <c r="G36">
        <f t="shared" si="2"/>
        <v>10.459999999999997</v>
      </c>
    </row>
    <row r="37" spans="1:7" x14ac:dyDescent="0.75">
      <c r="A37" t="s">
        <v>31</v>
      </c>
      <c r="B37">
        <f t="shared" si="3"/>
        <v>43.20999999999998</v>
      </c>
      <c r="C37">
        <f t="shared" si="1"/>
        <v>103.16000000000003</v>
      </c>
      <c r="D37">
        <f t="shared" si="0"/>
        <v>116.34999999999997</v>
      </c>
      <c r="E37">
        <f t="shared" si="0"/>
        <v>51.639999999999986</v>
      </c>
      <c r="F37">
        <f t="shared" si="0"/>
        <v>74.75</v>
      </c>
      <c r="G37">
        <f t="shared" si="2"/>
        <v>77.821999999999989</v>
      </c>
    </row>
    <row r="38" spans="1:7" x14ac:dyDescent="0.75">
      <c r="A38" t="s">
        <v>32</v>
      </c>
      <c r="B38">
        <f t="shared" si="3"/>
        <v>74.589999999999975</v>
      </c>
      <c r="C38">
        <f t="shared" si="1"/>
        <v>111.64999999999998</v>
      </c>
      <c r="D38">
        <f t="shared" si="0"/>
        <v>-21.36000000000007</v>
      </c>
      <c r="E38">
        <f t="shared" si="0"/>
        <v>71.900000000000091</v>
      </c>
      <c r="F38">
        <f t="shared" si="0"/>
        <v>6.2400000000000091</v>
      </c>
      <c r="G38">
        <f t="shared" si="2"/>
        <v>48.603999999999999</v>
      </c>
    </row>
    <row r="39" spans="1:7" x14ac:dyDescent="0.75">
      <c r="A39" t="s">
        <v>33</v>
      </c>
      <c r="B39">
        <f t="shared" si="3"/>
        <v>45.15000000000002</v>
      </c>
      <c r="C39">
        <f t="shared" si="1"/>
        <v>65.849999999999994</v>
      </c>
      <c r="D39">
        <f t="shared" si="0"/>
        <v>105.05000000000001</v>
      </c>
      <c r="E39">
        <f t="shared" si="0"/>
        <v>111.25999999999999</v>
      </c>
      <c r="F39">
        <f t="shared" si="0"/>
        <v>42.329999999999984</v>
      </c>
      <c r="G39">
        <f t="shared" si="2"/>
        <v>73.927999999999997</v>
      </c>
    </row>
    <row r="40" spans="1:7" x14ac:dyDescent="0.75">
      <c r="A40" t="s">
        <v>34</v>
      </c>
      <c r="B40">
        <f t="shared" si="3"/>
        <v>185.07</v>
      </c>
      <c r="C40">
        <f t="shared" si="1"/>
        <v>205.63</v>
      </c>
      <c r="D40">
        <f t="shared" si="0"/>
        <v>158.09000000000003</v>
      </c>
      <c r="E40">
        <f t="shared" si="0"/>
        <v>206.26</v>
      </c>
      <c r="F40">
        <f t="shared" si="0"/>
        <v>122.39999999999998</v>
      </c>
      <c r="G40">
        <f t="shared" si="2"/>
        <v>175.48999999999998</v>
      </c>
    </row>
    <row r="41" spans="1:7" x14ac:dyDescent="0.75">
      <c r="A41" t="s">
        <v>35</v>
      </c>
      <c r="B41">
        <f t="shared" si="3"/>
        <v>64.920000000000016</v>
      </c>
      <c r="C41">
        <f t="shared" si="1"/>
        <v>124.20000000000002</v>
      </c>
      <c r="D41">
        <f t="shared" si="0"/>
        <v>38.5</v>
      </c>
      <c r="E41">
        <f t="shared" si="0"/>
        <v>61.500000000000028</v>
      </c>
      <c r="F41">
        <f t="shared" si="0"/>
        <v>22.679999999999978</v>
      </c>
      <c r="G41">
        <f t="shared" si="2"/>
        <v>62.360000000000014</v>
      </c>
    </row>
    <row r="42" spans="1:7" x14ac:dyDescent="0.75">
      <c r="A42" t="s">
        <v>6</v>
      </c>
      <c r="B42">
        <f t="shared" si="3"/>
        <v>30.400000000000006</v>
      </c>
      <c r="C42">
        <f t="shared" si="1"/>
        <v>41.25</v>
      </c>
      <c r="D42">
        <f t="shared" si="1"/>
        <v>22.069999999999993</v>
      </c>
      <c r="E42">
        <f t="shared" si="1"/>
        <v>33.319999999999993</v>
      </c>
      <c r="F42">
        <f t="shared" si="1"/>
        <v>14.439999999999998</v>
      </c>
      <c r="G42">
        <f t="shared" si="2"/>
        <v>28.295999999999999</v>
      </c>
    </row>
    <row r="43" spans="1:7" x14ac:dyDescent="0.75">
      <c r="A43" t="s">
        <v>36</v>
      </c>
      <c r="B43">
        <f t="shared" si="3"/>
        <v>108.55000000000001</v>
      </c>
      <c r="C43">
        <f t="shared" si="1"/>
        <v>127.72000000000003</v>
      </c>
      <c r="D43">
        <f t="shared" si="1"/>
        <v>86.050000000000011</v>
      </c>
      <c r="E43">
        <f t="shared" si="1"/>
        <v>88.029999999999973</v>
      </c>
      <c r="F43">
        <f t="shared" si="1"/>
        <v>76.720000000000027</v>
      </c>
      <c r="G43">
        <f t="shared" si="2"/>
        <v>97.414000000000016</v>
      </c>
    </row>
    <row r="44" spans="1:7" x14ac:dyDescent="0.75">
      <c r="A44" t="s">
        <v>37</v>
      </c>
      <c r="B44">
        <f t="shared" si="3"/>
        <v>105.04000000000002</v>
      </c>
      <c r="C44">
        <f t="shared" si="1"/>
        <v>90.78000000000003</v>
      </c>
      <c r="D44">
        <f t="shared" si="1"/>
        <v>39.07000000000005</v>
      </c>
      <c r="E44">
        <f t="shared" si="1"/>
        <v>124.38999999999999</v>
      </c>
      <c r="F44">
        <f t="shared" si="1"/>
        <v>48.459999999999923</v>
      </c>
      <c r="G44">
        <f t="shared" si="2"/>
        <v>81.548000000000002</v>
      </c>
    </row>
    <row r="45" spans="1:7" x14ac:dyDescent="0.75">
      <c r="A45" t="s">
        <v>38</v>
      </c>
      <c r="B45">
        <f t="shared" si="3"/>
        <v>21.150000000000034</v>
      </c>
      <c r="C45">
        <f t="shared" si="1"/>
        <v>21.090000000000032</v>
      </c>
      <c r="D45">
        <f t="shared" si="1"/>
        <v>9.0499999999999829</v>
      </c>
      <c r="E45">
        <f t="shared" si="1"/>
        <v>78.569999999999993</v>
      </c>
      <c r="F45">
        <f t="shared" si="1"/>
        <v>31.899999999999977</v>
      </c>
      <c r="G45">
        <f t="shared" si="2"/>
        <v>32.352000000000004</v>
      </c>
    </row>
    <row r="46" spans="1:7" x14ac:dyDescent="0.75">
      <c r="A46" t="s">
        <v>39</v>
      </c>
      <c r="B46">
        <f t="shared" si="3"/>
        <v>30.78</v>
      </c>
      <c r="C46">
        <f t="shared" si="1"/>
        <v>34.740000000000009</v>
      </c>
      <c r="D46">
        <f t="shared" si="1"/>
        <v>-9.0900000000000034</v>
      </c>
      <c r="E46">
        <f t="shared" si="1"/>
        <v>33.22</v>
      </c>
      <c r="F46">
        <f t="shared" si="1"/>
        <v>3.9399999999999693</v>
      </c>
      <c r="G46">
        <f t="shared" si="2"/>
        <v>18.717999999999996</v>
      </c>
    </row>
  </sheetData>
  <conditionalFormatting sqref="B26:G4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6311-C741-44D2-9F5B-315865813F4C}">
  <dimension ref="A1:F25"/>
  <sheetViews>
    <sheetView zoomScale="90" zoomScaleNormal="90" workbookViewId="0">
      <selection activeCell="D9" sqref="D9"/>
    </sheetView>
  </sheetViews>
  <sheetFormatPr defaultRowHeight="14.75" x14ac:dyDescent="0.75"/>
  <cols>
    <col min="1" max="1" width="20.04296875" bestFit="1" customWidth="1"/>
    <col min="2" max="2" width="21.26953125" bestFit="1" customWidth="1"/>
    <col min="4" max="4" width="20.04296875" bestFit="1" customWidth="1"/>
    <col min="5" max="5" width="21.26953125" bestFit="1" customWidth="1"/>
    <col min="6" max="6" width="13.1796875" bestFit="1" customWidth="1"/>
  </cols>
  <sheetData>
    <row r="1" spans="1:6" x14ac:dyDescent="0.75">
      <c r="A1" t="s">
        <v>74</v>
      </c>
      <c r="B1" t="s">
        <v>19</v>
      </c>
      <c r="D1" t="s">
        <v>75</v>
      </c>
      <c r="E1" t="s">
        <v>19</v>
      </c>
      <c r="F1" t="s">
        <v>82</v>
      </c>
    </row>
    <row r="2" spans="1:6" x14ac:dyDescent="0.75">
      <c r="A2">
        <v>1</v>
      </c>
      <c r="B2" t="s">
        <v>24</v>
      </c>
      <c r="D2">
        <v>1</v>
      </c>
      <c r="E2" t="s">
        <v>36</v>
      </c>
      <c r="F2">
        <v>2</v>
      </c>
    </row>
    <row r="3" spans="1:6" x14ac:dyDescent="0.75">
      <c r="A3">
        <v>2</v>
      </c>
      <c r="B3" t="s">
        <v>32</v>
      </c>
      <c r="D3">
        <v>2</v>
      </c>
      <c r="E3" t="s">
        <v>34</v>
      </c>
      <c r="F3" s="6">
        <v>6</v>
      </c>
    </row>
    <row r="4" spans="1:6" x14ac:dyDescent="0.75">
      <c r="A4">
        <v>3</v>
      </c>
      <c r="B4" t="s">
        <v>36</v>
      </c>
      <c r="D4">
        <v>3</v>
      </c>
      <c r="E4" t="s">
        <v>32</v>
      </c>
      <c r="F4">
        <v>-1</v>
      </c>
    </row>
    <row r="5" spans="1:6" x14ac:dyDescent="0.75">
      <c r="A5">
        <v>4</v>
      </c>
      <c r="B5" t="s">
        <v>37</v>
      </c>
      <c r="D5">
        <v>4</v>
      </c>
      <c r="E5" t="s">
        <v>31</v>
      </c>
      <c r="F5">
        <v>3</v>
      </c>
    </row>
    <row r="6" spans="1:6" x14ac:dyDescent="0.75">
      <c r="A6">
        <v>5</v>
      </c>
      <c r="B6" t="s">
        <v>29</v>
      </c>
      <c r="D6">
        <v>5</v>
      </c>
      <c r="E6" t="s">
        <v>35</v>
      </c>
      <c r="F6" s="6">
        <v>6</v>
      </c>
    </row>
    <row r="7" spans="1:6" x14ac:dyDescent="0.75">
      <c r="A7">
        <v>6</v>
      </c>
      <c r="B7" t="s">
        <v>21</v>
      </c>
      <c r="D7">
        <v>6</v>
      </c>
      <c r="E7" t="s">
        <v>37</v>
      </c>
      <c r="F7">
        <v>-2</v>
      </c>
    </row>
    <row r="8" spans="1:6" x14ac:dyDescent="0.75">
      <c r="A8">
        <v>7</v>
      </c>
      <c r="B8" t="s">
        <v>31</v>
      </c>
      <c r="D8">
        <v>7</v>
      </c>
      <c r="E8" t="s">
        <v>27</v>
      </c>
      <c r="F8" t="s">
        <v>18</v>
      </c>
    </row>
    <row r="9" spans="1:6" x14ac:dyDescent="0.75">
      <c r="A9">
        <v>8</v>
      </c>
      <c r="B9" t="s">
        <v>34</v>
      </c>
      <c r="D9">
        <v>8</v>
      </c>
      <c r="E9" t="s">
        <v>20</v>
      </c>
      <c r="F9" s="6">
        <v>6</v>
      </c>
    </row>
    <row r="10" spans="1:6" x14ac:dyDescent="0.75">
      <c r="A10">
        <v>9</v>
      </c>
      <c r="B10" t="s">
        <v>26</v>
      </c>
      <c r="D10">
        <v>9</v>
      </c>
      <c r="E10" t="s">
        <v>24</v>
      </c>
      <c r="F10">
        <v>-8</v>
      </c>
    </row>
    <row r="11" spans="1:6" x14ac:dyDescent="0.75">
      <c r="A11">
        <v>10</v>
      </c>
      <c r="B11" t="s">
        <v>33</v>
      </c>
      <c r="D11">
        <v>10</v>
      </c>
      <c r="E11" t="s">
        <v>28</v>
      </c>
      <c r="F11" t="s">
        <v>18</v>
      </c>
    </row>
    <row r="12" spans="1:6" x14ac:dyDescent="0.75">
      <c r="A12">
        <v>11</v>
      </c>
      <c r="B12" t="s">
        <v>35</v>
      </c>
      <c r="D12">
        <v>11</v>
      </c>
      <c r="E12" t="s">
        <v>29</v>
      </c>
      <c r="F12">
        <v>-6</v>
      </c>
    </row>
    <row r="13" spans="1:6" x14ac:dyDescent="0.75">
      <c r="A13">
        <v>12</v>
      </c>
      <c r="B13" t="s">
        <v>30</v>
      </c>
      <c r="D13">
        <v>12</v>
      </c>
      <c r="E13" t="s">
        <v>39</v>
      </c>
      <c r="F13">
        <v>1</v>
      </c>
    </row>
    <row r="14" spans="1:6" x14ac:dyDescent="0.75">
      <c r="A14">
        <v>13</v>
      </c>
      <c r="B14" t="s">
        <v>39</v>
      </c>
      <c r="D14">
        <v>13</v>
      </c>
      <c r="E14" t="s">
        <v>30</v>
      </c>
      <c r="F14">
        <v>-1</v>
      </c>
    </row>
    <row r="15" spans="1:6" x14ac:dyDescent="0.75">
      <c r="A15">
        <v>14</v>
      </c>
      <c r="B15" t="s">
        <v>20</v>
      </c>
      <c r="D15">
        <v>14</v>
      </c>
      <c r="E15" t="s">
        <v>26</v>
      </c>
      <c r="F15">
        <v>-5</v>
      </c>
    </row>
    <row r="16" spans="1:6" x14ac:dyDescent="0.75">
      <c r="A16">
        <v>15</v>
      </c>
      <c r="B16" t="s">
        <v>38</v>
      </c>
      <c r="C16" s="5"/>
      <c r="D16">
        <v>15</v>
      </c>
      <c r="E16" t="s">
        <v>21</v>
      </c>
      <c r="F16">
        <v>-9</v>
      </c>
    </row>
    <row r="17" spans="1:6" x14ac:dyDescent="0.75">
      <c r="A17">
        <v>16</v>
      </c>
      <c r="B17" t="s">
        <v>22</v>
      </c>
      <c r="C17" s="5"/>
      <c r="D17">
        <v>16</v>
      </c>
      <c r="E17" t="s">
        <v>23</v>
      </c>
      <c r="F17" t="s">
        <v>18</v>
      </c>
    </row>
    <row r="18" spans="1:6" x14ac:dyDescent="0.75">
      <c r="D18">
        <v>17</v>
      </c>
      <c r="E18" t="s">
        <v>76</v>
      </c>
      <c r="F18" t="s">
        <v>18</v>
      </c>
    </row>
    <row r="19" spans="1:6" x14ac:dyDescent="0.75">
      <c r="D19">
        <v>18</v>
      </c>
      <c r="E19" t="s">
        <v>77</v>
      </c>
      <c r="F19" t="s">
        <v>18</v>
      </c>
    </row>
    <row r="20" spans="1:6" x14ac:dyDescent="0.75">
      <c r="D20">
        <v>19</v>
      </c>
      <c r="E20" t="s">
        <v>25</v>
      </c>
      <c r="F20" t="s">
        <v>18</v>
      </c>
    </row>
    <row r="21" spans="1:6" x14ac:dyDescent="0.75">
      <c r="D21">
        <v>20</v>
      </c>
      <c r="E21" t="s">
        <v>78</v>
      </c>
      <c r="F21" t="s">
        <v>18</v>
      </c>
    </row>
    <row r="22" spans="1:6" x14ac:dyDescent="0.75">
      <c r="D22">
        <v>21</v>
      </c>
      <c r="E22" t="s">
        <v>79</v>
      </c>
      <c r="F22" t="s">
        <v>18</v>
      </c>
    </row>
    <row r="23" spans="1:6" x14ac:dyDescent="0.75">
      <c r="D23">
        <v>22</v>
      </c>
      <c r="E23" t="s">
        <v>33</v>
      </c>
      <c r="F23">
        <v>-12</v>
      </c>
    </row>
    <row r="24" spans="1:6" x14ac:dyDescent="0.75">
      <c r="D24">
        <v>23</v>
      </c>
      <c r="E24" t="s">
        <v>80</v>
      </c>
      <c r="F24" t="s">
        <v>18</v>
      </c>
    </row>
    <row r="25" spans="1:6" x14ac:dyDescent="0.75">
      <c r="D25">
        <v>24</v>
      </c>
      <c r="E25" t="s">
        <v>81</v>
      </c>
      <c r="F25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22A3-3074-4560-95A9-A9B39185819C}">
  <dimension ref="A1:AS1528"/>
  <sheetViews>
    <sheetView tabSelected="1" zoomScale="55" zoomScaleNormal="55" workbookViewId="0">
      <selection activeCell="H33" sqref="H33"/>
    </sheetView>
  </sheetViews>
  <sheetFormatPr defaultRowHeight="14.75" x14ac:dyDescent="0.75"/>
  <cols>
    <col min="1" max="1" width="17.58984375" bestFit="1" customWidth="1"/>
    <col min="2" max="2" width="21.26953125" bestFit="1" customWidth="1"/>
    <col min="3" max="3" width="6" bestFit="1" customWidth="1"/>
    <col min="4" max="4" width="3.76953125" bestFit="1" customWidth="1"/>
    <col min="5" max="5" width="4.6796875" bestFit="1" customWidth="1"/>
    <col min="6" max="6" width="5.26953125" bestFit="1" customWidth="1"/>
    <col min="7" max="7" width="5.6796875" bestFit="1" customWidth="1"/>
    <col min="8" max="8" width="10.40625" bestFit="1" customWidth="1"/>
    <col min="9" max="9" width="11.36328125" bestFit="1" customWidth="1"/>
    <col min="10" max="10" width="12.81640625" bestFit="1" customWidth="1"/>
    <col min="11" max="11" width="13.2265625" bestFit="1" customWidth="1"/>
    <col min="12" max="12" width="14.1796875" bestFit="1" customWidth="1"/>
    <col min="13" max="13" width="12.453125" bestFit="1" customWidth="1"/>
    <col min="14" max="14" width="13.453125" bestFit="1" customWidth="1"/>
    <col min="15" max="15" width="11.58984375" bestFit="1" customWidth="1"/>
    <col min="16" max="16" width="13.76953125" bestFit="1" customWidth="1"/>
    <col min="17" max="17" width="16.08984375" bestFit="1" customWidth="1"/>
    <col min="18" max="18" width="10.7265625" bestFit="1" customWidth="1"/>
    <col min="19" max="19" width="4.6796875" bestFit="1" customWidth="1"/>
    <col min="20" max="20" width="10.40625" bestFit="1" customWidth="1"/>
    <col min="21" max="21" width="17.90625" bestFit="1" customWidth="1"/>
    <col min="22" max="22" width="21.453125" bestFit="1" customWidth="1"/>
    <col min="23" max="23" width="6" bestFit="1" customWidth="1"/>
    <col min="24" max="24" width="3.76953125" bestFit="1" customWidth="1"/>
    <col min="25" max="25" width="4.6796875" bestFit="1" customWidth="1"/>
    <col min="26" max="27" width="5.26953125" bestFit="1" customWidth="1"/>
    <col min="28" max="28" width="10.54296875" bestFit="1" customWidth="1"/>
    <col min="29" max="29" width="11.54296875" bestFit="1" customWidth="1"/>
    <col min="30" max="30" width="13" bestFit="1" customWidth="1"/>
    <col min="31" max="31" width="13.36328125" bestFit="1" customWidth="1"/>
    <col min="32" max="32" width="14.36328125" bestFit="1" customWidth="1"/>
    <col min="33" max="33" width="12.54296875" bestFit="1" customWidth="1"/>
    <col min="34" max="34" width="13.58984375" bestFit="1" customWidth="1"/>
    <col min="35" max="35" width="11.6796875" bestFit="1" customWidth="1"/>
    <col min="36" max="36" width="13.76953125" bestFit="1" customWidth="1"/>
    <col min="37" max="37" width="16.08984375" bestFit="1" customWidth="1"/>
    <col min="38" max="38" width="10.86328125" bestFit="1" customWidth="1"/>
    <col min="39" max="39" width="4.6796875" bestFit="1" customWidth="1"/>
    <col min="40" max="40" width="10.453125" bestFit="1" customWidth="1"/>
    <col min="41" max="41" width="10.7265625" bestFit="1" customWidth="1"/>
    <col min="42" max="42" width="12.86328125" bestFit="1" customWidth="1"/>
    <col min="43" max="43" width="15.58984375" bestFit="1" customWidth="1"/>
    <col min="44" max="44" width="12.58984375" bestFit="1" customWidth="1"/>
    <col min="45" max="45" width="15.26953125" bestFit="1" customWidth="1"/>
    <col min="46" max="46" width="4.6796875" bestFit="1" customWidth="1"/>
    <col min="47" max="47" width="10.453125" bestFit="1" customWidth="1"/>
    <col min="48" max="48" width="10.7265625" bestFit="1" customWidth="1"/>
    <col min="49" max="49" width="12.86328125" bestFit="1" customWidth="1"/>
    <col min="50" max="50" width="15.58984375" bestFit="1" customWidth="1"/>
    <col min="51" max="51" width="12.58984375" bestFit="1" customWidth="1"/>
    <col min="52" max="52" width="15.26953125" bestFit="1" customWidth="1"/>
  </cols>
  <sheetData>
    <row r="1" spans="1:45" x14ac:dyDescent="0.75">
      <c r="A1" t="s">
        <v>83</v>
      </c>
      <c r="B1" t="s">
        <v>43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2</v>
      </c>
      <c r="U1" t="s">
        <v>83</v>
      </c>
      <c r="V1" t="s">
        <v>43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2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</row>
    <row r="2" spans="1:45" x14ac:dyDescent="0.75">
      <c r="A2" t="s">
        <v>106</v>
      </c>
      <c r="B2" t="s">
        <v>20</v>
      </c>
      <c r="C2" t="s">
        <v>107</v>
      </c>
      <c r="D2">
        <v>26</v>
      </c>
      <c r="E2">
        <v>1995</v>
      </c>
      <c r="F2">
        <v>3.02</v>
      </c>
      <c r="G2">
        <v>-0.06</v>
      </c>
      <c r="H2">
        <v>-0.02</v>
      </c>
      <c r="I2">
        <v>0.02</v>
      </c>
      <c r="K2">
        <v>0.1</v>
      </c>
      <c r="L2">
        <v>-0.05</v>
      </c>
      <c r="P2">
        <v>0.08</v>
      </c>
      <c r="Q2">
        <v>-0.09</v>
      </c>
      <c r="R2" t="s">
        <v>108</v>
      </c>
      <c r="S2">
        <v>2020</v>
      </c>
      <c r="U2" t="s">
        <v>109</v>
      </c>
      <c r="V2" t="s">
        <v>20</v>
      </c>
      <c r="W2" t="s">
        <v>107</v>
      </c>
      <c r="X2">
        <v>18</v>
      </c>
      <c r="Y2">
        <v>2002</v>
      </c>
      <c r="Z2">
        <v>5.34</v>
      </c>
      <c r="AA2">
        <v>-0.02</v>
      </c>
      <c r="AB2">
        <v>0.34</v>
      </c>
      <c r="AC2">
        <v>0.25</v>
      </c>
      <c r="AD2">
        <v>49.91</v>
      </c>
      <c r="AE2">
        <v>0.34</v>
      </c>
      <c r="AF2">
        <v>0.28000000000000003</v>
      </c>
      <c r="AG2">
        <v>0.03</v>
      </c>
      <c r="AH2">
        <v>-0.06</v>
      </c>
      <c r="AI2">
        <v>7</v>
      </c>
      <c r="AJ2">
        <v>0.06</v>
      </c>
      <c r="AK2">
        <v>-0.09</v>
      </c>
      <c r="AL2" t="s">
        <v>108</v>
      </c>
      <c r="AM2">
        <v>2021</v>
      </c>
      <c r="AN2">
        <v>-0.05</v>
      </c>
      <c r="AO2">
        <v>0.03</v>
      </c>
      <c r="AP2">
        <v>0.02</v>
      </c>
      <c r="AQ2">
        <v>0.09</v>
      </c>
      <c r="AR2">
        <v>0</v>
      </c>
      <c r="AS2">
        <v>-0.06</v>
      </c>
    </row>
    <row r="3" spans="1:45" x14ac:dyDescent="0.75">
      <c r="A3" t="s">
        <v>109</v>
      </c>
      <c r="B3" t="s">
        <v>20</v>
      </c>
      <c r="C3" t="s">
        <v>107</v>
      </c>
      <c r="D3">
        <v>19</v>
      </c>
      <c r="E3">
        <v>2002</v>
      </c>
      <c r="F3">
        <v>2.92</v>
      </c>
      <c r="G3">
        <v>-0.09</v>
      </c>
      <c r="H3">
        <v>0.08</v>
      </c>
      <c r="I3">
        <v>0.06</v>
      </c>
      <c r="K3">
        <v>0</v>
      </c>
      <c r="L3">
        <v>-0.09</v>
      </c>
      <c r="P3">
        <v>0.08</v>
      </c>
      <c r="Q3">
        <v>0.03</v>
      </c>
      <c r="R3" t="s">
        <v>108</v>
      </c>
      <c r="S3">
        <v>2020</v>
      </c>
      <c r="U3" t="s">
        <v>110</v>
      </c>
      <c r="V3" t="s">
        <v>20</v>
      </c>
      <c r="W3" t="s">
        <v>107</v>
      </c>
      <c r="X3">
        <v>21</v>
      </c>
      <c r="Y3">
        <v>1999</v>
      </c>
      <c r="Z3">
        <v>3.97</v>
      </c>
      <c r="AA3">
        <v>-0.04</v>
      </c>
      <c r="AB3">
        <v>-0.03</v>
      </c>
      <c r="AC3">
        <v>-0.01</v>
      </c>
      <c r="AE3">
        <v>-0.01</v>
      </c>
      <c r="AF3">
        <v>-0.06</v>
      </c>
      <c r="AJ3">
        <v>0.09</v>
      </c>
      <c r="AK3">
        <v>-7.0000000000000007E-2</v>
      </c>
      <c r="AL3" t="s">
        <v>108</v>
      </c>
      <c r="AM3">
        <v>2021</v>
      </c>
      <c r="AN3">
        <v>-0.04</v>
      </c>
      <c r="AO3">
        <v>0.02</v>
      </c>
      <c r="AP3">
        <v>0.02</v>
      </c>
      <c r="AR3">
        <v>0.02</v>
      </c>
      <c r="AS3">
        <v>0.05</v>
      </c>
    </row>
    <row r="4" spans="1:45" x14ac:dyDescent="0.75">
      <c r="A4" t="s">
        <v>110</v>
      </c>
      <c r="B4" t="s">
        <v>20</v>
      </c>
      <c r="C4" t="s">
        <v>107</v>
      </c>
      <c r="D4">
        <v>22</v>
      </c>
      <c r="E4">
        <v>1999</v>
      </c>
      <c r="F4">
        <v>1.95</v>
      </c>
      <c r="G4">
        <v>0.04</v>
      </c>
      <c r="H4">
        <v>0.55000000000000004</v>
      </c>
      <c r="I4">
        <v>0.02</v>
      </c>
      <c r="J4">
        <v>-0.04</v>
      </c>
      <c r="K4">
        <v>0.55000000000000004</v>
      </c>
      <c r="L4">
        <v>-0.04</v>
      </c>
      <c r="M4">
        <v>7.0000000000000007E-2</v>
      </c>
      <c r="P4">
        <v>-0.09</v>
      </c>
      <c r="Q4">
        <v>0</v>
      </c>
      <c r="R4" t="s">
        <v>108</v>
      </c>
      <c r="S4">
        <v>2020</v>
      </c>
      <c r="U4" t="s">
        <v>111</v>
      </c>
      <c r="V4" t="s">
        <v>20</v>
      </c>
      <c r="W4" t="s">
        <v>107</v>
      </c>
      <c r="X4">
        <v>28</v>
      </c>
      <c r="Y4">
        <v>1992</v>
      </c>
      <c r="Z4">
        <v>5.37</v>
      </c>
      <c r="AA4">
        <v>-0.06</v>
      </c>
      <c r="AB4">
        <v>0.85</v>
      </c>
      <c r="AC4">
        <v>0.19</v>
      </c>
      <c r="AD4">
        <v>20.07</v>
      </c>
      <c r="AE4">
        <v>0.85</v>
      </c>
      <c r="AF4">
        <v>0.23</v>
      </c>
      <c r="AG4">
        <v>0.01</v>
      </c>
      <c r="AH4">
        <v>0.05</v>
      </c>
      <c r="AI4">
        <v>17.36</v>
      </c>
      <c r="AJ4">
        <v>0.01</v>
      </c>
      <c r="AK4">
        <v>-0.1</v>
      </c>
      <c r="AL4" t="s">
        <v>108</v>
      </c>
      <c r="AM4">
        <v>2021</v>
      </c>
      <c r="AN4">
        <v>0.06</v>
      </c>
      <c r="AO4">
        <v>0.11</v>
      </c>
      <c r="AP4">
        <v>-0.02</v>
      </c>
      <c r="AQ4">
        <v>-0.02</v>
      </c>
      <c r="AR4">
        <v>-0.05</v>
      </c>
      <c r="AS4">
        <v>-0.11</v>
      </c>
    </row>
    <row r="5" spans="1:45" x14ac:dyDescent="0.75">
      <c r="A5" t="s">
        <v>111</v>
      </c>
      <c r="B5" t="s">
        <v>20</v>
      </c>
      <c r="C5" t="s">
        <v>107</v>
      </c>
      <c r="D5">
        <v>29</v>
      </c>
      <c r="E5">
        <v>1992</v>
      </c>
      <c r="F5">
        <v>1.96</v>
      </c>
      <c r="G5">
        <v>0.02</v>
      </c>
      <c r="H5">
        <v>0.02</v>
      </c>
      <c r="I5">
        <v>-0.05</v>
      </c>
      <c r="K5">
        <v>0.06</v>
      </c>
      <c r="L5">
        <v>0.03</v>
      </c>
      <c r="P5">
        <v>0.05</v>
      </c>
      <c r="Q5">
        <v>0.1</v>
      </c>
      <c r="R5" t="s">
        <v>108</v>
      </c>
      <c r="S5">
        <v>2020</v>
      </c>
      <c r="U5" t="s">
        <v>115</v>
      </c>
      <c r="V5" t="s">
        <v>20</v>
      </c>
      <c r="W5" t="s">
        <v>107</v>
      </c>
      <c r="X5">
        <v>24</v>
      </c>
      <c r="Y5">
        <v>1996</v>
      </c>
      <c r="Z5">
        <v>5.35</v>
      </c>
      <c r="AA5">
        <v>-0.04</v>
      </c>
      <c r="AB5">
        <v>-0.02</v>
      </c>
      <c r="AC5">
        <v>-0.02</v>
      </c>
      <c r="AE5">
        <v>0.05</v>
      </c>
      <c r="AF5">
        <v>-0.06</v>
      </c>
      <c r="AJ5">
        <v>-0.05</v>
      </c>
      <c r="AK5">
        <v>0.06</v>
      </c>
      <c r="AL5" t="s">
        <v>108</v>
      </c>
      <c r="AM5">
        <v>2021</v>
      </c>
      <c r="AN5">
        <v>0.09</v>
      </c>
      <c r="AO5">
        <v>0.02</v>
      </c>
      <c r="AP5">
        <v>0.05</v>
      </c>
      <c r="AR5">
        <v>-7.0000000000000007E-2</v>
      </c>
      <c r="AS5">
        <v>0.05</v>
      </c>
    </row>
    <row r="6" spans="1:45" x14ac:dyDescent="0.75">
      <c r="A6" t="s">
        <v>112</v>
      </c>
      <c r="B6" t="s">
        <v>20</v>
      </c>
      <c r="C6" t="s">
        <v>107</v>
      </c>
      <c r="D6">
        <v>24</v>
      </c>
      <c r="E6">
        <v>1997</v>
      </c>
      <c r="F6">
        <v>2.2599999999999998</v>
      </c>
      <c r="G6">
        <v>-7.0000000000000007E-2</v>
      </c>
      <c r="H6">
        <v>0.37</v>
      </c>
      <c r="I6">
        <v>0.48</v>
      </c>
      <c r="J6">
        <v>100.07</v>
      </c>
      <c r="K6">
        <v>0.41</v>
      </c>
      <c r="L6">
        <v>0.47</v>
      </c>
      <c r="M6">
        <v>-0.02</v>
      </c>
      <c r="N6">
        <v>0.1</v>
      </c>
      <c r="P6">
        <v>-0.01</v>
      </c>
      <c r="Q6">
        <v>-0.04</v>
      </c>
      <c r="R6" t="s">
        <v>108</v>
      </c>
      <c r="S6">
        <v>2020</v>
      </c>
      <c r="U6" t="s">
        <v>116</v>
      </c>
      <c r="V6" t="s">
        <v>20</v>
      </c>
      <c r="W6" t="s">
        <v>107</v>
      </c>
      <c r="X6">
        <v>29</v>
      </c>
      <c r="Y6">
        <v>1991</v>
      </c>
      <c r="Z6">
        <v>1.67</v>
      </c>
      <c r="AA6">
        <v>-0.08</v>
      </c>
      <c r="AB6">
        <v>-0.01</v>
      </c>
      <c r="AC6">
        <v>0.03</v>
      </c>
      <c r="AE6">
        <v>0.08</v>
      </c>
      <c r="AF6">
        <v>0.09</v>
      </c>
      <c r="AJ6">
        <v>0.09</v>
      </c>
      <c r="AK6">
        <v>0.09</v>
      </c>
      <c r="AL6" t="s">
        <v>108</v>
      </c>
      <c r="AM6">
        <v>2021</v>
      </c>
      <c r="AN6">
        <v>7.0000000000000007E-2</v>
      </c>
      <c r="AO6">
        <v>0.03</v>
      </c>
      <c r="AP6">
        <v>-0.03</v>
      </c>
      <c r="AR6">
        <v>7.0000000000000007E-2</v>
      </c>
      <c r="AS6">
        <v>-0.1</v>
      </c>
    </row>
    <row r="7" spans="1:45" x14ac:dyDescent="0.75">
      <c r="A7" t="s">
        <v>113</v>
      </c>
      <c r="B7" t="s">
        <v>20</v>
      </c>
      <c r="C7" t="s">
        <v>107</v>
      </c>
      <c r="D7">
        <v>24</v>
      </c>
      <c r="E7">
        <v>1997</v>
      </c>
      <c r="F7">
        <v>1.95</v>
      </c>
      <c r="G7">
        <v>0.01</v>
      </c>
      <c r="H7">
        <v>0.42</v>
      </c>
      <c r="I7">
        <v>0.46</v>
      </c>
      <c r="J7">
        <v>99.99</v>
      </c>
      <c r="K7">
        <v>0.56999999999999995</v>
      </c>
      <c r="L7">
        <v>0.5</v>
      </c>
      <c r="M7">
        <v>0.01</v>
      </c>
      <c r="N7">
        <v>-0.1</v>
      </c>
      <c r="P7">
        <v>-0.1</v>
      </c>
      <c r="Q7">
        <v>0.05</v>
      </c>
      <c r="R7" t="s">
        <v>108</v>
      </c>
      <c r="S7">
        <v>2020</v>
      </c>
      <c r="U7" t="s">
        <v>135</v>
      </c>
      <c r="V7" t="s">
        <v>20</v>
      </c>
      <c r="W7" t="s">
        <v>118</v>
      </c>
      <c r="X7">
        <v>25</v>
      </c>
      <c r="Y7">
        <v>1995</v>
      </c>
      <c r="Z7">
        <v>4.75</v>
      </c>
      <c r="AA7">
        <v>0.46</v>
      </c>
      <c r="AB7">
        <v>2.19</v>
      </c>
      <c r="AC7">
        <v>1.24</v>
      </c>
      <c r="AD7">
        <v>54.41</v>
      </c>
      <c r="AE7">
        <v>2.2599999999999998</v>
      </c>
      <c r="AF7">
        <v>1.25</v>
      </c>
      <c r="AG7">
        <v>0.2</v>
      </c>
      <c r="AH7">
        <v>0.26</v>
      </c>
      <c r="AI7">
        <v>18.05</v>
      </c>
      <c r="AJ7">
        <v>-0.09</v>
      </c>
      <c r="AK7">
        <v>-0.02</v>
      </c>
      <c r="AL7" t="s">
        <v>108</v>
      </c>
      <c r="AM7">
        <v>2021</v>
      </c>
      <c r="AN7">
        <v>0.06</v>
      </c>
      <c r="AO7">
        <v>0.18</v>
      </c>
      <c r="AP7">
        <v>0.19</v>
      </c>
      <c r="AQ7">
        <v>0.13</v>
      </c>
      <c r="AR7">
        <v>0.19</v>
      </c>
      <c r="AS7">
        <v>0.1</v>
      </c>
    </row>
    <row r="8" spans="1:45" x14ac:dyDescent="0.75">
      <c r="A8" t="s">
        <v>114</v>
      </c>
      <c r="B8" t="s">
        <v>20</v>
      </c>
      <c r="C8" t="s">
        <v>107</v>
      </c>
      <c r="D8">
        <v>22</v>
      </c>
      <c r="E8">
        <v>1999</v>
      </c>
      <c r="F8">
        <v>0.96</v>
      </c>
      <c r="G8">
        <v>0.09</v>
      </c>
      <c r="H8">
        <v>0.08</v>
      </c>
      <c r="I8">
        <v>0.06</v>
      </c>
      <c r="K8">
        <v>0.09</v>
      </c>
      <c r="L8">
        <v>-0.05</v>
      </c>
      <c r="P8">
        <v>-0.05</v>
      </c>
      <c r="Q8">
        <v>0.02</v>
      </c>
      <c r="R8" t="s">
        <v>108</v>
      </c>
      <c r="S8">
        <v>2020</v>
      </c>
      <c r="U8" t="s">
        <v>119</v>
      </c>
      <c r="V8" t="s">
        <v>20</v>
      </c>
      <c r="W8" t="s">
        <v>118</v>
      </c>
      <c r="X8">
        <v>24</v>
      </c>
      <c r="Y8">
        <v>1996</v>
      </c>
      <c r="Z8">
        <v>0.01</v>
      </c>
      <c r="AA8">
        <v>0.1</v>
      </c>
      <c r="AB8">
        <v>-0.1</v>
      </c>
      <c r="AC8">
        <v>-0.03</v>
      </c>
      <c r="AE8">
        <v>-0.01</v>
      </c>
      <c r="AF8">
        <v>-0.01</v>
      </c>
      <c r="AJ8">
        <v>-0.02</v>
      </c>
      <c r="AK8">
        <v>7.0000000000000007E-2</v>
      </c>
      <c r="AL8" t="s">
        <v>108</v>
      </c>
      <c r="AM8">
        <v>2021</v>
      </c>
      <c r="AN8">
        <v>-0.08</v>
      </c>
      <c r="AO8">
        <v>-0.05</v>
      </c>
      <c r="AP8">
        <v>-7.0000000000000007E-2</v>
      </c>
      <c r="AR8">
        <v>-0.04</v>
      </c>
      <c r="AS8">
        <v>-0.09</v>
      </c>
    </row>
    <row r="9" spans="1:45" x14ac:dyDescent="0.75">
      <c r="A9" t="s">
        <v>115</v>
      </c>
      <c r="B9" t="s">
        <v>20</v>
      </c>
      <c r="C9" t="s">
        <v>107</v>
      </c>
      <c r="D9">
        <v>25</v>
      </c>
      <c r="E9">
        <v>1996</v>
      </c>
      <c r="F9">
        <v>3.05</v>
      </c>
      <c r="G9">
        <v>-7.0000000000000007E-2</v>
      </c>
      <c r="H9">
        <v>0.01</v>
      </c>
      <c r="I9">
        <v>7.0000000000000007E-2</v>
      </c>
      <c r="K9">
        <v>-7.0000000000000007E-2</v>
      </c>
      <c r="L9">
        <v>-0.06</v>
      </c>
      <c r="P9">
        <v>-7.0000000000000007E-2</v>
      </c>
      <c r="Q9">
        <v>0.1</v>
      </c>
      <c r="R9" t="s">
        <v>108</v>
      </c>
      <c r="S9">
        <v>2020</v>
      </c>
      <c r="U9" t="s">
        <v>137</v>
      </c>
      <c r="V9" t="s">
        <v>20</v>
      </c>
      <c r="W9" t="s">
        <v>118</v>
      </c>
      <c r="X9">
        <v>31</v>
      </c>
      <c r="Y9">
        <v>1989</v>
      </c>
      <c r="Z9">
        <v>4.9000000000000004</v>
      </c>
      <c r="AA9">
        <v>0.43</v>
      </c>
      <c r="AB9">
        <v>2.09</v>
      </c>
      <c r="AC9">
        <v>1.02</v>
      </c>
      <c r="AD9">
        <v>50.09</v>
      </c>
      <c r="AE9">
        <v>2.04</v>
      </c>
      <c r="AF9">
        <v>1.06</v>
      </c>
      <c r="AG9">
        <v>0.15</v>
      </c>
      <c r="AH9">
        <v>0.48</v>
      </c>
      <c r="AI9">
        <v>13.21</v>
      </c>
      <c r="AJ9">
        <v>0.03</v>
      </c>
      <c r="AK9">
        <v>-7.0000000000000007E-2</v>
      </c>
      <c r="AL9" t="s">
        <v>108</v>
      </c>
      <c r="AM9">
        <v>2021</v>
      </c>
      <c r="AN9">
        <v>-0.1</v>
      </c>
      <c r="AO9">
        <v>0.28999999999999998</v>
      </c>
      <c r="AP9">
        <v>0.45</v>
      </c>
      <c r="AQ9">
        <v>0.15</v>
      </c>
      <c r="AR9">
        <v>0.03</v>
      </c>
      <c r="AS9">
        <v>-0.04</v>
      </c>
    </row>
    <row r="10" spans="1:45" x14ac:dyDescent="0.75">
      <c r="A10" t="s">
        <v>116</v>
      </c>
      <c r="B10" t="s">
        <v>20</v>
      </c>
      <c r="C10" t="s">
        <v>107</v>
      </c>
      <c r="D10">
        <v>30</v>
      </c>
      <c r="E10">
        <v>1991</v>
      </c>
      <c r="F10">
        <v>1.94</v>
      </c>
      <c r="G10">
        <v>-0.06</v>
      </c>
      <c r="H10">
        <v>0.56999999999999995</v>
      </c>
      <c r="I10">
        <v>0.08</v>
      </c>
      <c r="J10">
        <v>0.02</v>
      </c>
      <c r="K10">
        <v>0.49</v>
      </c>
      <c r="L10">
        <v>-0.09</v>
      </c>
      <c r="M10">
        <v>-0.09</v>
      </c>
      <c r="P10">
        <v>-0.05</v>
      </c>
      <c r="Q10">
        <v>0</v>
      </c>
      <c r="R10" t="s">
        <v>108</v>
      </c>
      <c r="S10">
        <v>2020</v>
      </c>
      <c r="U10" t="s">
        <v>121</v>
      </c>
      <c r="V10" t="s">
        <v>20</v>
      </c>
      <c r="W10" t="s">
        <v>118</v>
      </c>
      <c r="X10">
        <v>23</v>
      </c>
      <c r="Y10">
        <v>1997</v>
      </c>
      <c r="Z10">
        <v>1.55</v>
      </c>
      <c r="AA10">
        <v>0.09</v>
      </c>
      <c r="AB10">
        <v>0.53</v>
      </c>
      <c r="AC10">
        <v>-7.0000000000000007E-2</v>
      </c>
      <c r="AD10">
        <v>-0.04</v>
      </c>
      <c r="AE10">
        <v>0.64</v>
      </c>
      <c r="AF10">
        <v>-0.04</v>
      </c>
      <c r="AG10">
        <v>7.0000000000000007E-2</v>
      </c>
      <c r="AI10">
        <v>11.97</v>
      </c>
      <c r="AJ10">
        <v>0.03</v>
      </c>
      <c r="AK10">
        <v>-0.09</v>
      </c>
      <c r="AL10" t="s">
        <v>108</v>
      </c>
      <c r="AM10">
        <v>2021</v>
      </c>
      <c r="AN10">
        <v>-0.01</v>
      </c>
      <c r="AO10">
        <v>0.17</v>
      </c>
      <c r="AP10">
        <v>0.3</v>
      </c>
      <c r="AQ10">
        <v>0.3</v>
      </c>
      <c r="AR10">
        <v>-0.2</v>
      </c>
      <c r="AS10">
        <v>-0.21</v>
      </c>
    </row>
    <row r="11" spans="1:45" x14ac:dyDescent="0.75">
      <c r="A11" t="s">
        <v>117</v>
      </c>
      <c r="B11" t="s">
        <v>20</v>
      </c>
      <c r="C11" t="s">
        <v>118</v>
      </c>
      <c r="D11">
        <v>34</v>
      </c>
      <c r="E11">
        <v>1987</v>
      </c>
      <c r="F11">
        <v>1.29</v>
      </c>
      <c r="G11">
        <v>0</v>
      </c>
      <c r="H11">
        <v>1.59</v>
      </c>
      <c r="I11">
        <v>0.83</v>
      </c>
      <c r="J11">
        <v>49.92</v>
      </c>
      <c r="K11">
        <v>1.69</v>
      </c>
      <c r="L11">
        <v>0.79</v>
      </c>
      <c r="M11">
        <v>0.02</v>
      </c>
      <c r="N11">
        <v>-0.08</v>
      </c>
      <c r="P11">
        <v>0.08</v>
      </c>
      <c r="Q11">
        <v>0.01</v>
      </c>
      <c r="R11" t="s">
        <v>108</v>
      </c>
      <c r="S11">
        <v>2020</v>
      </c>
      <c r="U11" t="s">
        <v>1675</v>
      </c>
      <c r="V11" t="s">
        <v>20</v>
      </c>
      <c r="W11" t="s">
        <v>118</v>
      </c>
      <c r="X11">
        <v>23</v>
      </c>
      <c r="Y11">
        <v>1997</v>
      </c>
      <c r="Z11">
        <v>0.23</v>
      </c>
      <c r="AA11">
        <v>4.9400000000000004</v>
      </c>
      <c r="AB11">
        <v>9.98</v>
      </c>
      <c r="AC11">
        <v>5.03</v>
      </c>
      <c r="AD11">
        <v>50.05</v>
      </c>
      <c r="AE11">
        <v>12.03</v>
      </c>
      <c r="AF11">
        <v>5.95</v>
      </c>
      <c r="AG11">
        <v>0.57999999999999996</v>
      </c>
      <c r="AH11">
        <v>0.98</v>
      </c>
      <c r="AI11">
        <v>8.94</v>
      </c>
      <c r="AJ11">
        <v>-0.06</v>
      </c>
      <c r="AK11">
        <v>-0.1</v>
      </c>
      <c r="AL11" t="s">
        <v>108</v>
      </c>
      <c r="AM11">
        <v>2021</v>
      </c>
      <c r="AN11">
        <v>0.04</v>
      </c>
      <c r="AO11">
        <v>3.47</v>
      </c>
      <c r="AP11">
        <v>3.46</v>
      </c>
      <c r="AQ11">
        <v>0.37</v>
      </c>
      <c r="AR11">
        <v>1.59</v>
      </c>
      <c r="AS11">
        <v>1.56</v>
      </c>
    </row>
    <row r="12" spans="1:45" x14ac:dyDescent="0.75">
      <c r="A12" t="s">
        <v>119</v>
      </c>
      <c r="B12" t="s">
        <v>20</v>
      </c>
      <c r="C12" t="s">
        <v>118</v>
      </c>
      <c r="D12">
        <v>25</v>
      </c>
      <c r="E12">
        <v>1996</v>
      </c>
      <c r="F12">
        <v>1.72</v>
      </c>
      <c r="G12">
        <v>0.01</v>
      </c>
      <c r="H12">
        <v>0.62</v>
      </c>
      <c r="I12">
        <v>-0.06</v>
      </c>
      <c r="J12">
        <v>0.06</v>
      </c>
      <c r="K12">
        <v>0.54</v>
      </c>
      <c r="L12">
        <v>-0.02</v>
      </c>
      <c r="M12">
        <v>0.05</v>
      </c>
      <c r="P12">
        <v>0.08</v>
      </c>
      <c r="Q12">
        <v>0.04</v>
      </c>
      <c r="R12" t="s">
        <v>108</v>
      </c>
      <c r="S12">
        <v>2020</v>
      </c>
      <c r="U12" t="s">
        <v>1676</v>
      </c>
      <c r="V12" t="s">
        <v>20</v>
      </c>
      <c r="W12" t="s">
        <v>204</v>
      </c>
      <c r="X12">
        <v>24</v>
      </c>
      <c r="Y12">
        <v>1996</v>
      </c>
      <c r="Z12">
        <v>0.31</v>
      </c>
      <c r="AA12">
        <v>0.04</v>
      </c>
      <c r="AB12">
        <v>0.08</v>
      </c>
      <c r="AC12">
        <v>-0.06</v>
      </c>
      <c r="AE12">
        <v>-0.09</v>
      </c>
      <c r="AF12">
        <v>0.01</v>
      </c>
      <c r="AJ12">
        <v>-0.04</v>
      </c>
      <c r="AK12">
        <v>0.05</v>
      </c>
      <c r="AL12" t="s">
        <v>108</v>
      </c>
      <c r="AM12">
        <v>2021</v>
      </c>
      <c r="AN12">
        <v>-0.04</v>
      </c>
      <c r="AO12">
        <v>-0.1</v>
      </c>
      <c r="AP12">
        <v>-7.0000000000000007E-2</v>
      </c>
      <c r="AR12">
        <v>-0.1</v>
      </c>
      <c r="AS12">
        <v>-7.0000000000000007E-2</v>
      </c>
    </row>
    <row r="13" spans="1:45" x14ac:dyDescent="0.75">
      <c r="A13" t="s">
        <v>120</v>
      </c>
      <c r="B13" t="s">
        <v>20</v>
      </c>
      <c r="C13" t="s">
        <v>118</v>
      </c>
      <c r="D13">
        <v>33</v>
      </c>
      <c r="E13">
        <v>1988</v>
      </c>
      <c r="F13">
        <v>1.74</v>
      </c>
      <c r="G13">
        <v>0.01</v>
      </c>
      <c r="H13">
        <v>1.1599999999999999</v>
      </c>
      <c r="I13">
        <v>0.57999999999999996</v>
      </c>
      <c r="J13">
        <v>49.93</v>
      </c>
      <c r="K13">
        <v>1.08</v>
      </c>
      <c r="L13">
        <v>0.63</v>
      </c>
      <c r="M13">
        <v>0.01</v>
      </c>
      <c r="N13">
        <v>-0.05</v>
      </c>
      <c r="P13">
        <v>-0.02</v>
      </c>
      <c r="Q13">
        <v>0.08</v>
      </c>
      <c r="R13" t="s">
        <v>108</v>
      </c>
      <c r="S13">
        <v>2020</v>
      </c>
      <c r="U13" t="s">
        <v>120</v>
      </c>
      <c r="V13" t="s">
        <v>20</v>
      </c>
      <c r="W13" t="s">
        <v>178</v>
      </c>
      <c r="X13">
        <v>32</v>
      </c>
      <c r="Y13">
        <v>1988</v>
      </c>
      <c r="Z13">
        <v>0.81</v>
      </c>
      <c r="AA13">
        <v>-0.03</v>
      </c>
      <c r="AB13">
        <v>0.04</v>
      </c>
      <c r="AC13">
        <v>0.03</v>
      </c>
      <c r="AE13">
        <v>-0.05</v>
      </c>
      <c r="AF13">
        <v>-0.05</v>
      </c>
      <c r="AJ13">
        <v>-0.01</v>
      </c>
      <c r="AK13">
        <v>-0.04</v>
      </c>
      <c r="AL13" t="s">
        <v>108</v>
      </c>
      <c r="AM13">
        <v>2021</v>
      </c>
      <c r="AN13">
        <v>0.02</v>
      </c>
      <c r="AO13">
        <v>7.0000000000000007E-2</v>
      </c>
      <c r="AP13">
        <v>-0.03</v>
      </c>
      <c r="AR13">
        <v>-0.08</v>
      </c>
      <c r="AS13">
        <v>-0.06</v>
      </c>
    </row>
    <row r="14" spans="1:45" x14ac:dyDescent="0.75">
      <c r="A14" t="s">
        <v>121</v>
      </c>
      <c r="B14" t="s">
        <v>20</v>
      </c>
      <c r="C14" t="s">
        <v>118</v>
      </c>
      <c r="D14">
        <v>23</v>
      </c>
      <c r="E14">
        <v>1997</v>
      </c>
      <c r="F14">
        <v>1.45</v>
      </c>
      <c r="G14">
        <v>0.77</v>
      </c>
      <c r="H14">
        <v>1.46</v>
      </c>
      <c r="I14">
        <v>1.48</v>
      </c>
      <c r="J14">
        <v>100</v>
      </c>
      <c r="K14">
        <v>1.34</v>
      </c>
      <c r="L14">
        <v>1.39</v>
      </c>
      <c r="M14">
        <v>0.45</v>
      </c>
      <c r="N14">
        <v>0.46</v>
      </c>
      <c r="P14">
        <v>0.01</v>
      </c>
      <c r="Q14">
        <v>-0.04</v>
      </c>
      <c r="R14" t="s">
        <v>108</v>
      </c>
      <c r="S14">
        <v>2020</v>
      </c>
      <c r="U14" t="s">
        <v>122</v>
      </c>
      <c r="V14" t="s">
        <v>20</v>
      </c>
      <c r="W14" t="s">
        <v>123</v>
      </c>
      <c r="X14">
        <v>26</v>
      </c>
      <c r="Y14">
        <v>1994</v>
      </c>
      <c r="Z14">
        <v>5.25</v>
      </c>
      <c r="AA14">
        <v>0.09</v>
      </c>
      <c r="AB14">
        <v>-0.09</v>
      </c>
      <c r="AC14">
        <v>-0.09</v>
      </c>
      <c r="AE14">
        <v>0.03</v>
      </c>
      <c r="AF14">
        <v>-7.0000000000000007E-2</v>
      </c>
      <c r="AJ14">
        <v>7.0000000000000007E-2</v>
      </c>
      <c r="AK14">
        <v>-0.02</v>
      </c>
      <c r="AL14" t="s">
        <v>108</v>
      </c>
      <c r="AM14">
        <v>2021</v>
      </c>
      <c r="AN14">
        <v>0.09</v>
      </c>
      <c r="AO14">
        <v>-0.01</v>
      </c>
      <c r="AP14">
        <v>-0.01</v>
      </c>
      <c r="AR14">
        <v>0.01</v>
      </c>
      <c r="AS14">
        <v>-0.01</v>
      </c>
    </row>
    <row r="15" spans="1:45" x14ac:dyDescent="0.75">
      <c r="A15" t="s">
        <v>122</v>
      </c>
      <c r="B15" t="s">
        <v>20</v>
      </c>
      <c r="C15" t="s">
        <v>123</v>
      </c>
      <c r="D15">
        <v>27</v>
      </c>
      <c r="E15">
        <v>1994</v>
      </c>
      <c r="F15">
        <v>1.97</v>
      </c>
      <c r="G15">
        <v>0.08</v>
      </c>
      <c r="H15">
        <v>-0.05</v>
      </c>
      <c r="I15">
        <v>-0.09</v>
      </c>
      <c r="K15">
        <v>0.1</v>
      </c>
      <c r="L15">
        <v>0.02</v>
      </c>
      <c r="P15">
        <v>-0.01</v>
      </c>
      <c r="Q15">
        <v>0.08</v>
      </c>
      <c r="R15" t="s">
        <v>108</v>
      </c>
      <c r="S15">
        <v>2020</v>
      </c>
      <c r="U15" t="s">
        <v>106</v>
      </c>
      <c r="V15" t="s">
        <v>20</v>
      </c>
      <c r="W15" t="s">
        <v>126</v>
      </c>
      <c r="X15">
        <v>25</v>
      </c>
      <c r="Y15">
        <v>1995</v>
      </c>
      <c r="Z15">
        <v>-0.02</v>
      </c>
      <c r="AA15">
        <v>0.06</v>
      </c>
      <c r="AB15">
        <v>-0.08</v>
      </c>
      <c r="AC15">
        <v>0.08</v>
      </c>
      <c r="AE15">
        <v>7.0000000000000007E-2</v>
      </c>
      <c r="AF15">
        <v>0.01</v>
      </c>
      <c r="AJ15">
        <v>-0.08</v>
      </c>
      <c r="AK15">
        <v>-0.01</v>
      </c>
      <c r="AL15" t="s">
        <v>108</v>
      </c>
      <c r="AM15">
        <v>2021</v>
      </c>
      <c r="AN15">
        <v>-0.09</v>
      </c>
      <c r="AO15">
        <v>-0.09</v>
      </c>
      <c r="AP15">
        <v>-0.04</v>
      </c>
      <c r="AR15">
        <v>-0.04</v>
      </c>
      <c r="AS15">
        <v>-0.02</v>
      </c>
    </row>
    <row r="16" spans="1:45" x14ac:dyDescent="0.75">
      <c r="A16" t="s">
        <v>124</v>
      </c>
      <c r="B16" t="s">
        <v>20</v>
      </c>
      <c r="C16" t="s">
        <v>123</v>
      </c>
      <c r="D16">
        <v>37</v>
      </c>
      <c r="E16">
        <v>1984</v>
      </c>
      <c r="F16">
        <v>3.06</v>
      </c>
      <c r="G16">
        <v>-0.01</v>
      </c>
      <c r="H16">
        <v>0.02</v>
      </c>
      <c r="I16">
        <v>-0.08</v>
      </c>
      <c r="K16">
        <v>0.03</v>
      </c>
      <c r="L16">
        <v>-7.0000000000000007E-2</v>
      </c>
      <c r="P16">
        <v>-7.0000000000000007E-2</v>
      </c>
      <c r="Q16">
        <v>0</v>
      </c>
      <c r="R16" t="s">
        <v>108</v>
      </c>
      <c r="S16">
        <v>2020</v>
      </c>
      <c r="U16" t="s">
        <v>1677</v>
      </c>
      <c r="V16" t="s">
        <v>20</v>
      </c>
      <c r="W16" t="s">
        <v>126</v>
      </c>
      <c r="X16">
        <v>30</v>
      </c>
      <c r="Y16">
        <v>1990</v>
      </c>
      <c r="Z16">
        <v>0.02</v>
      </c>
      <c r="AA16">
        <v>7.0000000000000007E-2</v>
      </c>
      <c r="AB16">
        <v>0.03</v>
      </c>
      <c r="AC16">
        <v>0.04</v>
      </c>
      <c r="AE16">
        <v>0.09</v>
      </c>
      <c r="AF16">
        <v>0.02</v>
      </c>
      <c r="AJ16">
        <v>0.03</v>
      </c>
      <c r="AK16">
        <v>0.02</v>
      </c>
      <c r="AL16" t="s">
        <v>108</v>
      </c>
      <c r="AM16">
        <v>2021</v>
      </c>
      <c r="AN16">
        <v>-0.02</v>
      </c>
      <c r="AO16">
        <v>-0.02</v>
      </c>
      <c r="AP16">
        <v>-7.0000000000000007E-2</v>
      </c>
      <c r="AR16">
        <v>0.06</v>
      </c>
      <c r="AS16">
        <v>0.01</v>
      </c>
    </row>
    <row r="17" spans="1:45" x14ac:dyDescent="0.75">
      <c r="A17" t="s">
        <v>125</v>
      </c>
      <c r="B17" t="s">
        <v>20</v>
      </c>
      <c r="C17" t="s">
        <v>126</v>
      </c>
      <c r="D17">
        <v>25</v>
      </c>
      <c r="E17">
        <v>1996</v>
      </c>
      <c r="F17">
        <v>1.26</v>
      </c>
      <c r="G17">
        <v>-0.08</v>
      </c>
      <c r="H17">
        <v>-7.0000000000000007E-2</v>
      </c>
      <c r="I17">
        <v>0.06</v>
      </c>
      <c r="K17">
        <v>-0.1</v>
      </c>
      <c r="L17">
        <v>-0.05</v>
      </c>
      <c r="P17">
        <v>0.03</v>
      </c>
      <c r="Q17">
        <v>-0.02</v>
      </c>
      <c r="R17" t="s">
        <v>108</v>
      </c>
      <c r="S17">
        <v>2020</v>
      </c>
      <c r="U17" t="s">
        <v>130</v>
      </c>
      <c r="V17" t="s">
        <v>20</v>
      </c>
      <c r="W17" t="s">
        <v>126</v>
      </c>
      <c r="X17">
        <v>31</v>
      </c>
      <c r="Y17">
        <v>1989</v>
      </c>
      <c r="Z17">
        <v>1.91</v>
      </c>
      <c r="AA17">
        <v>0.06</v>
      </c>
      <c r="AB17">
        <v>0.98</v>
      </c>
      <c r="AC17">
        <v>-0.05</v>
      </c>
      <c r="AD17">
        <v>7.0000000000000007E-2</v>
      </c>
      <c r="AE17">
        <v>0.93</v>
      </c>
      <c r="AF17">
        <v>0.06</v>
      </c>
      <c r="AG17">
        <v>0.08</v>
      </c>
      <c r="AI17">
        <v>24.93</v>
      </c>
      <c r="AJ17">
        <v>-0.06</v>
      </c>
      <c r="AK17">
        <v>0.04</v>
      </c>
      <c r="AL17" t="s">
        <v>108</v>
      </c>
      <c r="AM17">
        <v>2021</v>
      </c>
      <c r="AN17">
        <v>0.09</v>
      </c>
      <c r="AO17">
        <v>0.1</v>
      </c>
      <c r="AP17">
        <v>0.09</v>
      </c>
      <c r="AQ17">
        <v>0.09</v>
      </c>
      <c r="AR17">
        <v>-0.13</v>
      </c>
      <c r="AS17">
        <v>-0.12</v>
      </c>
    </row>
    <row r="18" spans="1:45" x14ac:dyDescent="0.75">
      <c r="A18" t="s">
        <v>127</v>
      </c>
      <c r="B18" t="s">
        <v>20</v>
      </c>
      <c r="C18" t="s">
        <v>126</v>
      </c>
      <c r="D18">
        <v>24</v>
      </c>
      <c r="E18">
        <v>1996</v>
      </c>
      <c r="F18">
        <v>2.98</v>
      </c>
      <c r="G18">
        <v>0.32</v>
      </c>
      <c r="H18">
        <v>1.01</v>
      </c>
      <c r="I18">
        <v>0.36</v>
      </c>
      <c r="J18">
        <v>33.31</v>
      </c>
      <c r="K18">
        <v>1.06</v>
      </c>
      <c r="L18">
        <v>0.28999999999999998</v>
      </c>
      <c r="M18">
        <v>0.26</v>
      </c>
      <c r="N18">
        <v>1.02</v>
      </c>
      <c r="P18">
        <v>0.04</v>
      </c>
      <c r="Q18">
        <v>0.09</v>
      </c>
      <c r="R18" t="s">
        <v>108</v>
      </c>
      <c r="S18">
        <v>2020</v>
      </c>
      <c r="U18" t="s">
        <v>131</v>
      </c>
      <c r="V18" t="s">
        <v>20</v>
      </c>
      <c r="W18" t="s">
        <v>126</v>
      </c>
      <c r="X18">
        <v>22</v>
      </c>
      <c r="Y18">
        <v>1998</v>
      </c>
      <c r="Z18">
        <v>3.65</v>
      </c>
      <c r="AA18">
        <v>-0.04</v>
      </c>
      <c r="AB18">
        <v>0.9</v>
      </c>
      <c r="AC18">
        <v>0.33</v>
      </c>
      <c r="AD18">
        <v>33.380000000000003</v>
      </c>
      <c r="AE18">
        <v>0.91</v>
      </c>
      <c r="AF18">
        <v>0.37</v>
      </c>
      <c r="AG18">
        <v>-0.08</v>
      </c>
      <c r="AH18">
        <v>0.06</v>
      </c>
      <c r="AI18">
        <v>22.07</v>
      </c>
      <c r="AJ18">
        <v>0.1</v>
      </c>
      <c r="AK18">
        <v>0</v>
      </c>
      <c r="AL18" t="s">
        <v>108</v>
      </c>
      <c r="AM18">
        <v>2021</v>
      </c>
      <c r="AN18">
        <v>0</v>
      </c>
      <c r="AO18">
        <v>-0.03</v>
      </c>
      <c r="AP18">
        <v>0.11</v>
      </c>
      <c r="AQ18">
        <v>0.05</v>
      </c>
      <c r="AR18">
        <v>-0.11</v>
      </c>
      <c r="AS18">
        <v>0.02</v>
      </c>
    </row>
    <row r="19" spans="1:45" x14ac:dyDescent="0.75">
      <c r="A19" t="s">
        <v>128</v>
      </c>
      <c r="B19" t="s">
        <v>20</v>
      </c>
      <c r="C19" t="s">
        <v>126</v>
      </c>
      <c r="D19">
        <v>26</v>
      </c>
      <c r="E19">
        <v>1995</v>
      </c>
      <c r="F19">
        <v>0.75</v>
      </c>
      <c r="G19">
        <v>-7.0000000000000007E-2</v>
      </c>
      <c r="H19">
        <v>0.09</v>
      </c>
      <c r="I19">
        <v>-0.02</v>
      </c>
      <c r="K19">
        <v>0.01</v>
      </c>
      <c r="L19">
        <v>-0.02</v>
      </c>
      <c r="P19">
        <v>-0.06</v>
      </c>
      <c r="Q19">
        <v>0.05</v>
      </c>
      <c r="R19" t="s">
        <v>108</v>
      </c>
      <c r="S19">
        <v>2020</v>
      </c>
      <c r="U19" t="s">
        <v>132</v>
      </c>
      <c r="V19" t="s">
        <v>20</v>
      </c>
      <c r="W19" t="s">
        <v>126</v>
      </c>
      <c r="X19">
        <v>29</v>
      </c>
      <c r="Y19">
        <v>1991</v>
      </c>
      <c r="Z19">
        <v>0.66</v>
      </c>
      <c r="AA19">
        <v>0.05</v>
      </c>
      <c r="AB19">
        <v>1.63</v>
      </c>
      <c r="AC19">
        <v>1.61</v>
      </c>
      <c r="AD19">
        <v>100.06</v>
      </c>
      <c r="AE19">
        <v>1.8</v>
      </c>
      <c r="AF19">
        <v>1.76</v>
      </c>
      <c r="AG19">
        <v>0.05</v>
      </c>
      <c r="AH19">
        <v>-0.05</v>
      </c>
      <c r="AI19">
        <v>26.03</v>
      </c>
      <c r="AJ19">
        <v>-0.1</v>
      </c>
      <c r="AK19">
        <v>0.09</v>
      </c>
      <c r="AL19" t="s">
        <v>108</v>
      </c>
      <c r="AM19">
        <v>2021</v>
      </c>
      <c r="AN19">
        <v>-7.0000000000000007E-2</v>
      </c>
      <c r="AO19">
        <v>7.0000000000000007E-2</v>
      </c>
      <c r="AP19">
        <v>0.08</v>
      </c>
      <c r="AQ19">
        <v>-0.01</v>
      </c>
      <c r="AR19">
        <v>0</v>
      </c>
      <c r="AS19">
        <v>0.05</v>
      </c>
    </row>
    <row r="20" spans="1:45" x14ac:dyDescent="0.75">
      <c r="A20" t="s">
        <v>129</v>
      </c>
      <c r="B20" t="s">
        <v>20</v>
      </c>
      <c r="C20" t="s">
        <v>126</v>
      </c>
      <c r="D20">
        <v>28</v>
      </c>
      <c r="E20">
        <v>1993</v>
      </c>
      <c r="F20">
        <v>3.95</v>
      </c>
      <c r="G20">
        <v>0.34</v>
      </c>
      <c r="H20">
        <v>1.95</v>
      </c>
      <c r="I20">
        <v>0.32</v>
      </c>
      <c r="J20">
        <v>12.41</v>
      </c>
      <c r="K20">
        <v>2.09</v>
      </c>
      <c r="L20">
        <v>0.33</v>
      </c>
      <c r="M20">
        <v>0.08</v>
      </c>
      <c r="N20">
        <v>0.08</v>
      </c>
      <c r="P20">
        <v>0.16</v>
      </c>
      <c r="Q20">
        <v>0.2</v>
      </c>
      <c r="R20" t="s">
        <v>108</v>
      </c>
      <c r="S20">
        <v>2020</v>
      </c>
      <c r="U20" t="s">
        <v>134</v>
      </c>
      <c r="V20" t="s">
        <v>20</v>
      </c>
      <c r="W20" t="s">
        <v>126</v>
      </c>
      <c r="X20">
        <v>29</v>
      </c>
      <c r="Y20">
        <v>1991</v>
      </c>
      <c r="Z20">
        <v>4.13</v>
      </c>
      <c r="AA20">
        <v>-0.09</v>
      </c>
      <c r="AB20">
        <v>0.42</v>
      </c>
      <c r="AC20">
        <v>7.0000000000000007E-2</v>
      </c>
      <c r="AD20">
        <v>0.06</v>
      </c>
      <c r="AE20">
        <v>0.5</v>
      </c>
      <c r="AF20">
        <v>0.09</v>
      </c>
      <c r="AG20">
        <v>0.04</v>
      </c>
      <c r="AI20">
        <v>18.47</v>
      </c>
      <c r="AJ20">
        <v>-0.04</v>
      </c>
      <c r="AK20">
        <v>0.02</v>
      </c>
      <c r="AL20" t="s">
        <v>108</v>
      </c>
      <c r="AM20">
        <v>2021</v>
      </c>
      <c r="AN20">
        <v>0.02</v>
      </c>
      <c r="AO20">
        <v>-0.08</v>
      </c>
      <c r="AP20">
        <v>0.11</v>
      </c>
      <c r="AQ20">
        <v>0.01</v>
      </c>
      <c r="AR20">
        <v>-0.01</v>
      </c>
      <c r="AS20">
        <v>0.03</v>
      </c>
    </row>
    <row r="21" spans="1:45" x14ac:dyDescent="0.75">
      <c r="A21" t="s">
        <v>130</v>
      </c>
      <c r="B21" t="s">
        <v>20</v>
      </c>
      <c r="C21" t="s">
        <v>126</v>
      </c>
      <c r="D21">
        <v>32</v>
      </c>
      <c r="E21">
        <v>1989</v>
      </c>
      <c r="F21">
        <v>1.72</v>
      </c>
      <c r="G21">
        <v>-0.04</v>
      </c>
      <c r="H21">
        <v>0.57999999999999996</v>
      </c>
      <c r="I21">
        <v>0</v>
      </c>
      <c r="J21">
        <v>-0.05</v>
      </c>
      <c r="K21">
        <v>0.62</v>
      </c>
      <c r="L21">
        <v>-0.06</v>
      </c>
      <c r="M21">
        <v>0</v>
      </c>
      <c r="P21">
        <v>-0.02</v>
      </c>
      <c r="Q21">
        <v>0.02</v>
      </c>
      <c r="R21" t="s">
        <v>108</v>
      </c>
      <c r="S21">
        <v>2020</v>
      </c>
      <c r="U21" t="s">
        <v>127</v>
      </c>
      <c r="V21" t="s">
        <v>20</v>
      </c>
      <c r="W21" t="s">
        <v>216</v>
      </c>
      <c r="X21">
        <v>24</v>
      </c>
      <c r="Y21">
        <v>1996</v>
      </c>
      <c r="Z21">
        <v>5.31</v>
      </c>
      <c r="AA21">
        <v>0.21</v>
      </c>
      <c r="AB21">
        <v>0.34</v>
      </c>
      <c r="AC21">
        <v>0.28000000000000003</v>
      </c>
      <c r="AD21">
        <v>49.97</v>
      </c>
      <c r="AE21">
        <v>0.4</v>
      </c>
      <c r="AF21">
        <v>0.11</v>
      </c>
      <c r="AG21">
        <v>0.57999999999999996</v>
      </c>
      <c r="AH21">
        <v>1.05</v>
      </c>
      <c r="AI21">
        <v>12.98</v>
      </c>
      <c r="AJ21">
        <v>0.06</v>
      </c>
      <c r="AK21">
        <v>-0.01</v>
      </c>
      <c r="AL21" t="s">
        <v>108</v>
      </c>
      <c r="AM21">
        <v>2021</v>
      </c>
      <c r="AN21">
        <v>-0.01</v>
      </c>
      <c r="AO21">
        <v>-0.04</v>
      </c>
      <c r="AP21">
        <v>-0.01</v>
      </c>
      <c r="AQ21">
        <v>0.06</v>
      </c>
      <c r="AR21">
        <v>0.08</v>
      </c>
      <c r="AS21">
        <v>0.13</v>
      </c>
    </row>
    <row r="22" spans="1:45" x14ac:dyDescent="0.75">
      <c r="A22" t="s">
        <v>131</v>
      </c>
      <c r="B22" t="s">
        <v>20</v>
      </c>
      <c r="C22" t="s">
        <v>126</v>
      </c>
      <c r="D22">
        <v>23</v>
      </c>
      <c r="E22">
        <v>1998</v>
      </c>
      <c r="F22">
        <v>1.1499999999999999</v>
      </c>
      <c r="G22">
        <v>0</v>
      </c>
      <c r="H22">
        <v>0.88</v>
      </c>
      <c r="I22">
        <v>-0.02</v>
      </c>
      <c r="J22">
        <v>0.03</v>
      </c>
      <c r="K22">
        <v>0.77</v>
      </c>
      <c r="L22">
        <v>0.01</v>
      </c>
      <c r="M22">
        <v>0.01</v>
      </c>
      <c r="P22">
        <v>0.03</v>
      </c>
      <c r="Q22">
        <v>-0.09</v>
      </c>
      <c r="R22" t="s">
        <v>108</v>
      </c>
      <c r="S22">
        <v>2020</v>
      </c>
      <c r="U22" t="s">
        <v>129</v>
      </c>
      <c r="V22" t="s">
        <v>20</v>
      </c>
      <c r="W22" t="s">
        <v>136</v>
      </c>
      <c r="X22">
        <v>27</v>
      </c>
      <c r="Y22">
        <v>1993</v>
      </c>
      <c r="Z22">
        <v>3.14</v>
      </c>
      <c r="AA22">
        <v>7.0000000000000007E-2</v>
      </c>
      <c r="AB22">
        <v>2.88</v>
      </c>
      <c r="AC22">
        <v>0.97</v>
      </c>
      <c r="AD22">
        <v>33.299999999999997</v>
      </c>
      <c r="AE22">
        <v>2.9</v>
      </c>
      <c r="AF22">
        <v>1.01</v>
      </c>
      <c r="AG22">
        <v>0.02</v>
      </c>
      <c r="AH22">
        <v>-0.03</v>
      </c>
      <c r="AI22">
        <v>26.32</v>
      </c>
      <c r="AJ22">
        <v>0.04</v>
      </c>
      <c r="AK22">
        <v>0.28000000000000003</v>
      </c>
      <c r="AL22" t="s">
        <v>108</v>
      </c>
      <c r="AM22">
        <v>2021</v>
      </c>
      <c r="AN22">
        <v>0.92</v>
      </c>
      <c r="AO22">
        <v>0.4</v>
      </c>
      <c r="AP22">
        <v>0.16</v>
      </c>
      <c r="AQ22">
        <v>0.17</v>
      </c>
      <c r="AR22">
        <v>-0.5</v>
      </c>
      <c r="AS22">
        <v>-0.22</v>
      </c>
    </row>
    <row r="23" spans="1:45" x14ac:dyDescent="0.75">
      <c r="A23" t="s">
        <v>132</v>
      </c>
      <c r="B23" t="s">
        <v>20</v>
      </c>
      <c r="C23" t="s">
        <v>126</v>
      </c>
      <c r="D23">
        <v>30</v>
      </c>
      <c r="E23">
        <v>1991</v>
      </c>
      <c r="F23">
        <v>1.37</v>
      </c>
      <c r="G23">
        <v>-0.02</v>
      </c>
      <c r="H23">
        <v>-0.1</v>
      </c>
      <c r="I23">
        <v>0.03</v>
      </c>
      <c r="K23">
        <v>-0.04</v>
      </c>
      <c r="L23">
        <v>0</v>
      </c>
      <c r="P23">
        <v>0.09</v>
      </c>
      <c r="Q23">
        <v>0.02</v>
      </c>
      <c r="R23" t="s">
        <v>108</v>
      </c>
      <c r="S23">
        <v>2020</v>
      </c>
      <c r="U23" t="s">
        <v>161</v>
      </c>
      <c r="V23" t="s">
        <v>21</v>
      </c>
      <c r="W23" t="s">
        <v>107</v>
      </c>
      <c r="X23">
        <v>25</v>
      </c>
      <c r="Y23">
        <v>1995</v>
      </c>
      <c r="Z23">
        <v>0.6</v>
      </c>
      <c r="AA23">
        <v>-0.01</v>
      </c>
      <c r="AB23">
        <v>1.68</v>
      </c>
      <c r="AC23">
        <v>-0.09</v>
      </c>
      <c r="AD23">
        <v>-7.0000000000000007E-2</v>
      </c>
      <c r="AE23">
        <v>1.72</v>
      </c>
      <c r="AF23">
        <v>0</v>
      </c>
      <c r="AG23">
        <v>0.1</v>
      </c>
      <c r="AI23">
        <v>29.04</v>
      </c>
      <c r="AJ23">
        <v>0.03</v>
      </c>
      <c r="AK23">
        <v>-0.08</v>
      </c>
      <c r="AL23" t="s">
        <v>108</v>
      </c>
      <c r="AM23">
        <v>2021</v>
      </c>
      <c r="AN23">
        <v>-0.08</v>
      </c>
      <c r="AO23">
        <v>-0.1</v>
      </c>
      <c r="AP23">
        <v>-0.04</v>
      </c>
      <c r="AQ23">
        <v>0.04</v>
      </c>
      <c r="AR23">
        <v>0.08</v>
      </c>
      <c r="AS23">
        <v>0.02</v>
      </c>
    </row>
    <row r="24" spans="1:45" x14ac:dyDescent="0.75">
      <c r="A24" t="s">
        <v>133</v>
      </c>
      <c r="B24" t="s">
        <v>20</v>
      </c>
      <c r="C24" t="s">
        <v>126</v>
      </c>
      <c r="D24">
        <v>32</v>
      </c>
      <c r="E24">
        <v>1989</v>
      </c>
      <c r="F24">
        <v>0.66</v>
      </c>
      <c r="G24">
        <v>7.0000000000000007E-2</v>
      </c>
      <c r="H24">
        <v>1.57</v>
      </c>
      <c r="I24">
        <v>0.04</v>
      </c>
      <c r="J24">
        <v>-0.02</v>
      </c>
      <c r="K24">
        <v>1.67</v>
      </c>
      <c r="L24">
        <v>-0.02</v>
      </c>
      <c r="M24">
        <v>0</v>
      </c>
      <c r="P24">
        <v>7.0000000000000007E-2</v>
      </c>
      <c r="Q24">
        <v>-0.1</v>
      </c>
      <c r="R24" t="s">
        <v>108</v>
      </c>
      <c r="S24">
        <v>2020</v>
      </c>
      <c r="U24" t="s">
        <v>162</v>
      </c>
      <c r="V24" t="s">
        <v>21</v>
      </c>
      <c r="W24" t="s">
        <v>107</v>
      </c>
      <c r="X24">
        <v>30</v>
      </c>
      <c r="Y24">
        <v>1990</v>
      </c>
      <c r="Z24">
        <v>3.26</v>
      </c>
      <c r="AA24">
        <v>-0.02</v>
      </c>
      <c r="AB24">
        <v>1.1499999999999999</v>
      </c>
      <c r="AC24">
        <v>0.08</v>
      </c>
      <c r="AD24">
        <v>0.02</v>
      </c>
      <c r="AE24">
        <v>1.21</v>
      </c>
      <c r="AF24">
        <v>0.08</v>
      </c>
      <c r="AG24">
        <v>0.08</v>
      </c>
      <c r="AI24">
        <v>21.62</v>
      </c>
      <c r="AJ24">
        <v>0</v>
      </c>
      <c r="AK24">
        <v>-7.0000000000000007E-2</v>
      </c>
      <c r="AL24" t="s">
        <v>108</v>
      </c>
      <c r="AM24">
        <v>2021</v>
      </c>
      <c r="AN24">
        <v>-0.02</v>
      </c>
      <c r="AO24">
        <v>0.04</v>
      </c>
      <c r="AP24">
        <v>0.14000000000000001</v>
      </c>
      <c r="AQ24">
        <v>0.14000000000000001</v>
      </c>
      <c r="AR24">
        <v>-0.18</v>
      </c>
      <c r="AS24">
        <v>-0.04</v>
      </c>
    </row>
    <row r="25" spans="1:45" x14ac:dyDescent="0.75">
      <c r="A25" t="s">
        <v>134</v>
      </c>
      <c r="B25" t="s">
        <v>20</v>
      </c>
      <c r="C25" t="s">
        <v>126</v>
      </c>
      <c r="D25">
        <v>30</v>
      </c>
      <c r="E25">
        <v>1991</v>
      </c>
      <c r="F25">
        <v>1.87</v>
      </c>
      <c r="G25">
        <v>-7.0000000000000007E-2</v>
      </c>
      <c r="H25">
        <v>-0.05</v>
      </c>
      <c r="I25">
        <v>-0.06</v>
      </c>
      <c r="K25">
        <v>0.05</v>
      </c>
      <c r="L25">
        <v>0.02</v>
      </c>
      <c r="P25">
        <v>0</v>
      </c>
      <c r="Q25">
        <v>7.0000000000000007E-2</v>
      </c>
      <c r="R25" t="s">
        <v>108</v>
      </c>
      <c r="S25">
        <v>2020</v>
      </c>
      <c r="U25" t="s">
        <v>1678</v>
      </c>
      <c r="V25" t="s">
        <v>21</v>
      </c>
      <c r="W25" t="s">
        <v>107</v>
      </c>
      <c r="X25">
        <v>19</v>
      </c>
      <c r="Y25">
        <v>2001</v>
      </c>
      <c r="Z25">
        <v>1.68</v>
      </c>
      <c r="AA25">
        <v>-0.04</v>
      </c>
      <c r="AB25">
        <v>0.73</v>
      </c>
      <c r="AC25">
        <v>0.65</v>
      </c>
      <c r="AD25">
        <v>99.97</v>
      </c>
      <c r="AE25">
        <v>0.53</v>
      </c>
      <c r="AF25">
        <v>0.7</v>
      </c>
      <c r="AG25">
        <v>-0.1</v>
      </c>
      <c r="AH25">
        <v>0.05</v>
      </c>
      <c r="AI25">
        <v>27.94</v>
      </c>
      <c r="AJ25">
        <v>-0.05</v>
      </c>
      <c r="AK25">
        <v>0.04</v>
      </c>
      <c r="AL25" t="s">
        <v>108</v>
      </c>
      <c r="AM25">
        <v>2021</v>
      </c>
      <c r="AN25">
        <v>0.09</v>
      </c>
      <c r="AO25">
        <v>-0.1</v>
      </c>
      <c r="AP25">
        <v>0.09</v>
      </c>
      <c r="AQ25">
        <v>-0.04</v>
      </c>
      <c r="AR25">
        <v>0</v>
      </c>
      <c r="AS25">
        <v>-0.1</v>
      </c>
    </row>
    <row r="26" spans="1:45" x14ac:dyDescent="0.75">
      <c r="A26" t="s">
        <v>135</v>
      </c>
      <c r="B26" t="s">
        <v>20</v>
      </c>
      <c r="C26" t="s">
        <v>136</v>
      </c>
      <c r="D26">
        <v>25</v>
      </c>
      <c r="E26">
        <v>1995</v>
      </c>
      <c r="F26">
        <v>4.24</v>
      </c>
      <c r="G26">
        <v>0.33</v>
      </c>
      <c r="H26">
        <v>1.37</v>
      </c>
      <c r="I26">
        <v>0.5</v>
      </c>
      <c r="J26">
        <v>33.200000000000003</v>
      </c>
      <c r="K26">
        <v>1.47</v>
      </c>
      <c r="L26">
        <v>0.43</v>
      </c>
      <c r="M26">
        <v>0.22</v>
      </c>
      <c r="N26">
        <v>0.6</v>
      </c>
      <c r="P26">
        <v>-0.06</v>
      </c>
      <c r="Q26">
        <v>0.09</v>
      </c>
      <c r="R26" t="s">
        <v>108</v>
      </c>
      <c r="S26">
        <v>2020</v>
      </c>
      <c r="U26" t="s">
        <v>163</v>
      </c>
      <c r="V26" t="s">
        <v>21</v>
      </c>
      <c r="W26" t="s">
        <v>107</v>
      </c>
      <c r="X26">
        <v>28</v>
      </c>
      <c r="Y26">
        <v>1992</v>
      </c>
      <c r="Z26">
        <v>3.48</v>
      </c>
      <c r="AA26">
        <v>0.05</v>
      </c>
      <c r="AB26">
        <v>0.2</v>
      </c>
      <c r="AC26">
        <v>0.24</v>
      </c>
      <c r="AD26">
        <v>99.97</v>
      </c>
      <c r="AE26">
        <v>0.22</v>
      </c>
      <c r="AF26">
        <v>0.34</v>
      </c>
      <c r="AG26">
        <v>0.04</v>
      </c>
      <c r="AH26">
        <v>0.1</v>
      </c>
      <c r="AI26">
        <v>5.04</v>
      </c>
      <c r="AJ26">
        <v>0.05</v>
      </c>
      <c r="AK26">
        <v>0.08</v>
      </c>
      <c r="AL26" t="s">
        <v>108</v>
      </c>
      <c r="AM26">
        <v>2021</v>
      </c>
      <c r="AN26">
        <v>0.04</v>
      </c>
      <c r="AO26">
        <v>0.12</v>
      </c>
      <c r="AP26">
        <v>0.01</v>
      </c>
      <c r="AQ26">
        <v>0.22</v>
      </c>
      <c r="AR26">
        <v>-0.17</v>
      </c>
      <c r="AS26">
        <v>-0.18</v>
      </c>
    </row>
    <row r="27" spans="1:45" x14ac:dyDescent="0.75">
      <c r="A27" t="s">
        <v>137</v>
      </c>
      <c r="B27" t="s">
        <v>20</v>
      </c>
      <c r="C27" t="s">
        <v>136</v>
      </c>
      <c r="D27">
        <v>32</v>
      </c>
      <c r="E27">
        <v>1989</v>
      </c>
      <c r="F27">
        <v>3.55</v>
      </c>
      <c r="G27">
        <v>0.28999999999999998</v>
      </c>
      <c r="H27">
        <v>1.45</v>
      </c>
      <c r="I27">
        <v>0.64</v>
      </c>
      <c r="J27">
        <v>40.090000000000003</v>
      </c>
      <c r="K27">
        <v>1.3</v>
      </c>
      <c r="L27">
        <v>0.49</v>
      </c>
      <c r="M27">
        <v>0.23</v>
      </c>
      <c r="N27">
        <v>0.46</v>
      </c>
      <c r="P27">
        <v>0.02</v>
      </c>
      <c r="Q27">
        <v>0.06</v>
      </c>
      <c r="R27" t="s">
        <v>108</v>
      </c>
      <c r="S27">
        <v>2020</v>
      </c>
      <c r="U27" t="s">
        <v>169</v>
      </c>
      <c r="V27" t="s">
        <v>21</v>
      </c>
      <c r="W27" t="s">
        <v>107</v>
      </c>
      <c r="X27">
        <v>30</v>
      </c>
      <c r="Y27">
        <v>1990</v>
      </c>
      <c r="Z27">
        <v>3.23</v>
      </c>
      <c r="AA27">
        <v>-0.04</v>
      </c>
      <c r="AB27">
        <v>0.09</v>
      </c>
      <c r="AC27">
        <v>-0.04</v>
      </c>
      <c r="AE27">
        <v>-0.03</v>
      </c>
      <c r="AF27">
        <v>-0.05</v>
      </c>
      <c r="AJ27">
        <v>0.1</v>
      </c>
      <c r="AK27">
        <v>0.01</v>
      </c>
      <c r="AL27" t="s">
        <v>108</v>
      </c>
      <c r="AM27">
        <v>2021</v>
      </c>
      <c r="AN27">
        <v>0.1</v>
      </c>
      <c r="AO27">
        <v>-7.0000000000000007E-2</v>
      </c>
      <c r="AP27">
        <v>0.03</v>
      </c>
      <c r="AR27">
        <v>0.02</v>
      </c>
      <c r="AS27">
        <v>7.0000000000000007E-2</v>
      </c>
    </row>
    <row r="28" spans="1:45" x14ac:dyDescent="0.75">
      <c r="A28" t="s">
        <v>138</v>
      </c>
      <c r="B28" t="s">
        <v>139</v>
      </c>
      <c r="C28" t="s">
        <v>107</v>
      </c>
      <c r="D28">
        <v>29</v>
      </c>
      <c r="E28">
        <v>1992</v>
      </c>
      <c r="F28">
        <v>2.91</v>
      </c>
      <c r="G28">
        <v>0.02</v>
      </c>
      <c r="H28">
        <v>0.71</v>
      </c>
      <c r="I28">
        <v>0.08</v>
      </c>
      <c r="J28">
        <v>-0.05</v>
      </c>
      <c r="K28">
        <v>0.57999999999999996</v>
      </c>
      <c r="L28">
        <v>-0.1</v>
      </c>
      <c r="M28">
        <v>0.01</v>
      </c>
      <c r="P28">
        <v>-0.04</v>
      </c>
      <c r="Q28">
        <v>-0.09</v>
      </c>
      <c r="R28" t="s">
        <v>108</v>
      </c>
      <c r="S28">
        <v>2020</v>
      </c>
      <c r="U28" t="s">
        <v>165</v>
      </c>
      <c r="V28" t="s">
        <v>21</v>
      </c>
      <c r="W28" t="s">
        <v>107</v>
      </c>
      <c r="X28">
        <v>29</v>
      </c>
      <c r="Y28">
        <v>1992</v>
      </c>
      <c r="Z28">
        <v>0.05</v>
      </c>
      <c r="AA28">
        <v>-0.09</v>
      </c>
      <c r="AB28">
        <v>-0.02</v>
      </c>
      <c r="AC28">
        <v>-0.09</v>
      </c>
      <c r="AE28">
        <v>0.09</v>
      </c>
      <c r="AF28">
        <v>-0.1</v>
      </c>
      <c r="AJ28">
        <v>-0.08</v>
      </c>
      <c r="AK28">
        <v>-0.06</v>
      </c>
      <c r="AL28" t="s">
        <v>108</v>
      </c>
      <c r="AM28">
        <v>2021</v>
      </c>
      <c r="AN28">
        <v>0</v>
      </c>
      <c r="AO28">
        <v>0.04</v>
      </c>
      <c r="AP28">
        <v>0.09</v>
      </c>
      <c r="AR28">
        <v>0.08</v>
      </c>
      <c r="AS28">
        <v>0.09</v>
      </c>
    </row>
    <row r="29" spans="1:45" x14ac:dyDescent="0.75">
      <c r="A29" t="s">
        <v>140</v>
      </c>
      <c r="B29" t="s">
        <v>139</v>
      </c>
      <c r="C29" t="s">
        <v>107</v>
      </c>
      <c r="D29">
        <v>35</v>
      </c>
      <c r="E29">
        <v>1986</v>
      </c>
      <c r="F29">
        <v>2.57</v>
      </c>
      <c r="G29">
        <v>0.09</v>
      </c>
      <c r="H29">
        <v>0.3</v>
      </c>
      <c r="I29">
        <v>-0.05</v>
      </c>
      <c r="J29">
        <v>0.09</v>
      </c>
      <c r="K29">
        <v>0.34</v>
      </c>
      <c r="L29">
        <v>-0.1</v>
      </c>
      <c r="M29">
        <v>0.04</v>
      </c>
      <c r="P29">
        <v>7.0000000000000007E-2</v>
      </c>
      <c r="Q29">
        <v>-0.08</v>
      </c>
      <c r="R29" t="s">
        <v>108</v>
      </c>
      <c r="S29">
        <v>2020</v>
      </c>
      <c r="U29" t="s">
        <v>166</v>
      </c>
      <c r="V29" t="s">
        <v>21</v>
      </c>
      <c r="W29" t="s">
        <v>107</v>
      </c>
      <c r="X29">
        <v>24</v>
      </c>
      <c r="Y29">
        <v>1996</v>
      </c>
      <c r="Z29">
        <v>3.42</v>
      </c>
      <c r="AA29">
        <v>0.53</v>
      </c>
      <c r="AB29">
        <v>1.69</v>
      </c>
      <c r="AC29">
        <v>1.18</v>
      </c>
      <c r="AD29">
        <v>66.62</v>
      </c>
      <c r="AE29">
        <v>1.62</v>
      </c>
      <c r="AF29">
        <v>1.1100000000000001</v>
      </c>
      <c r="AG29">
        <v>0.34</v>
      </c>
      <c r="AH29">
        <v>0.48</v>
      </c>
      <c r="AI29">
        <v>8.67</v>
      </c>
      <c r="AJ29">
        <v>-0.08</v>
      </c>
      <c r="AK29">
        <v>-0.02</v>
      </c>
      <c r="AL29" t="s">
        <v>108</v>
      </c>
      <c r="AM29">
        <v>2021</v>
      </c>
      <c r="AN29">
        <v>0.04</v>
      </c>
      <c r="AO29">
        <v>0.56000000000000005</v>
      </c>
      <c r="AP29">
        <v>0.6</v>
      </c>
      <c r="AQ29">
        <v>0.22</v>
      </c>
      <c r="AR29">
        <v>-0.03</v>
      </c>
      <c r="AS29">
        <v>0.04</v>
      </c>
    </row>
    <row r="30" spans="1:45" x14ac:dyDescent="0.75">
      <c r="A30" t="s">
        <v>141</v>
      </c>
      <c r="B30" t="s">
        <v>139</v>
      </c>
      <c r="C30" t="s">
        <v>107</v>
      </c>
      <c r="D30">
        <v>34</v>
      </c>
      <c r="E30">
        <v>1987</v>
      </c>
      <c r="F30">
        <v>3.83</v>
      </c>
      <c r="G30">
        <v>-7.0000000000000007E-2</v>
      </c>
      <c r="H30">
        <v>0.79</v>
      </c>
      <c r="I30">
        <v>0.02</v>
      </c>
      <c r="J30">
        <v>-0.02</v>
      </c>
      <c r="K30">
        <v>0.69</v>
      </c>
      <c r="L30">
        <v>0.03</v>
      </c>
      <c r="M30">
        <v>-0.09</v>
      </c>
      <c r="P30">
        <v>0.09</v>
      </c>
      <c r="Q30">
        <v>0.06</v>
      </c>
      <c r="R30" t="s">
        <v>108</v>
      </c>
      <c r="S30">
        <v>2020</v>
      </c>
      <c r="U30" t="s">
        <v>168</v>
      </c>
      <c r="V30" t="s">
        <v>21</v>
      </c>
      <c r="W30" t="s">
        <v>107</v>
      </c>
      <c r="X30">
        <v>21</v>
      </c>
      <c r="Y30">
        <v>1999</v>
      </c>
      <c r="Z30">
        <v>0.57999999999999996</v>
      </c>
      <c r="AA30">
        <v>0</v>
      </c>
      <c r="AB30">
        <v>-0.01</v>
      </c>
      <c r="AC30">
        <v>0</v>
      </c>
      <c r="AE30">
        <v>-0.05</v>
      </c>
      <c r="AF30">
        <v>-0.03</v>
      </c>
      <c r="AJ30">
        <v>0.04</v>
      </c>
      <c r="AK30">
        <v>0.05</v>
      </c>
      <c r="AL30" t="s">
        <v>108</v>
      </c>
      <c r="AM30">
        <v>2021</v>
      </c>
      <c r="AN30">
        <v>-0.01</v>
      </c>
      <c r="AO30">
        <v>-0.01</v>
      </c>
      <c r="AP30">
        <v>-0.05</v>
      </c>
      <c r="AR30">
        <v>-0.1</v>
      </c>
      <c r="AS30">
        <v>-0.01</v>
      </c>
    </row>
    <row r="31" spans="1:45" x14ac:dyDescent="0.75">
      <c r="A31" t="s">
        <v>142</v>
      </c>
      <c r="B31" t="s">
        <v>139</v>
      </c>
      <c r="C31" t="s">
        <v>107</v>
      </c>
      <c r="D31">
        <v>24</v>
      </c>
      <c r="E31">
        <v>1997</v>
      </c>
      <c r="F31">
        <v>0.92</v>
      </c>
      <c r="G31">
        <v>0</v>
      </c>
      <c r="H31">
        <v>0.05</v>
      </c>
      <c r="I31">
        <v>-7.0000000000000007E-2</v>
      </c>
      <c r="K31">
        <v>-0.06</v>
      </c>
      <c r="L31">
        <v>0.01</v>
      </c>
      <c r="P31">
        <v>0.08</v>
      </c>
      <c r="Q31">
        <v>0.05</v>
      </c>
      <c r="R31" t="s">
        <v>108</v>
      </c>
      <c r="S31">
        <v>2020</v>
      </c>
      <c r="U31" t="s">
        <v>171</v>
      </c>
      <c r="V31" t="s">
        <v>21</v>
      </c>
      <c r="W31" t="s">
        <v>288</v>
      </c>
      <c r="X31">
        <v>29</v>
      </c>
      <c r="Y31">
        <v>1991</v>
      </c>
      <c r="Z31">
        <v>0.68</v>
      </c>
      <c r="AA31">
        <v>0.02</v>
      </c>
      <c r="AB31">
        <v>1.61</v>
      </c>
      <c r="AC31">
        <v>7.0000000000000007E-2</v>
      </c>
      <c r="AD31">
        <v>-7.0000000000000007E-2</v>
      </c>
      <c r="AE31">
        <v>1.68</v>
      </c>
      <c r="AF31">
        <v>-0.04</v>
      </c>
      <c r="AG31">
        <v>0.1</v>
      </c>
      <c r="AI31">
        <v>15.09</v>
      </c>
      <c r="AJ31">
        <v>0.01</v>
      </c>
      <c r="AK31">
        <v>-0.09</v>
      </c>
      <c r="AL31" t="s">
        <v>108</v>
      </c>
      <c r="AM31">
        <v>2021</v>
      </c>
      <c r="AN31">
        <v>0</v>
      </c>
      <c r="AO31">
        <v>0.1</v>
      </c>
      <c r="AP31">
        <v>0.09</v>
      </c>
      <c r="AQ31">
        <v>-0.03</v>
      </c>
      <c r="AR31">
        <v>-0.01</v>
      </c>
      <c r="AS31">
        <v>0.06</v>
      </c>
    </row>
    <row r="32" spans="1:45" x14ac:dyDescent="0.75">
      <c r="A32" t="s">
        <v>143</v>
      </c>
      <c r="B32" t="s">
        <v>139</v>
      </c>
      <c r="C32" t="s">
        <v>107</v>
      </c>
      <c r="D32">
        <v>24</v>
      </c>
      <c r="E32">
        <v>1997</v>
      </c>
      <c r="F32">
        <v>0.49</v>
      </c>
      <c r="G32">
        <v>-0.04</v>
      </c>
      <c r="H32">
        <v>7.0000000000000007E-2</v>
      </c>
      <c r="I32">
        <v>-0.02</v>
      </c>
      <c r="K32">
        <v>-0.04</v>
      </c>
      <c r="L32">
        <v>-0.06</v>
      </c>
      <c r="P32">
        <v>0.05</v>
      </c>
      <c r="Q32">
        <v>0.09</v>
      </c>
      <c r="R32" t="s">
        <v>108</v>
      </c>
      <c r="S32">
        <v>2020</v>
      </c>
      <c r="U32" t="s">
        <v>1679</v>
      </c>
      <c r="V32" t="s">
        <v>21</v>
      </c>
      <c r="W32" t="s">
        <v>145</v>
      </c>
      <c r="X32">
        <v>21</v>
      </c>
      <c r="Y32">
        <v>1999</v>
      </c>
      <c r="Z32">
        <v>2.68</v>
      </c>
      <c r="AA32">
        <v>0.09</v>
      </c>
      <c r="AB32">
        <v>1.61</v>
      </c>
      <c r="AC32">
        <v>0.43</v>
      </c>
      <c r="AD32">
        <v>24.95</v>
      </c>
      <c r="AE32">
        <v>1.6</v>
      </c>
      <c r="AF32">
        <v>0.36</v>
      </c>
      <c r="AG32">
        <v>-7.0000000000000007E-2</v>
      </c>
      <c r="AH32">
        <v>-0.01</v>
      </c>
      <c r="AI32">
        <v>12.04</v>
      </c>
      <c r="AJ32">
        <v>-0.03</v>
      </c>
      <c r="AK32">
        <v>0.04</v>
      </c>
      <c r="AL32" t="s">
        <v>108</v>
      </c>
      <c r="AM32">
        <v>2021</v>
      </c>
      <c r="AN32">
        <v>0.09</v>
      </c>
      <c r="AO32">
        <v>0.32</v>
      </c>
      <c r="AP32">
        <v>0.32</v>
      </c>
      <c r="AQ32">
        <v>0.33</v>
      </c>
      <c r="AR32">
        <v>-0.3</v>
      </c>
      <c r="AS32">
        <v>-0.48</v>
      </c>
    </row>
    <row r="33" spans="1:45" x14ac:dyDescent="0.75">
      <c r="A33" t="s">
        <v>144</v>
      </c>
      <c r="B33" t="s">
        <v>139</v>
      </c>
      <c r="C33" t="s">
        <v>145</v>
      </c>
      <c r="D33">
        <v>27</v>
      </c>
      <c r="E33">
        <v>1994</v>
      </c>
      <c r="F33">
        <v>2.83</v>
      </c>
      <c r="G33">
        <v>-0.03</v>
      </c>
      <c r="H33">
        <v>0.36</v>
      </c>
      <c r="I33">
        <v>0.02</v>
      </c>
      <c r="J33">
        <v>0</v>
      </c>
      <c r="K33">
        <v>0.27</v>
      </c>
      <c r="L33">
        <v>7.0000000000000007E-2</v>
      </c>
      <c r="M33">
        <v>0.09</v>
      </c>
      <c r="P33">
        <v>-0.08</v>
      </c>
      <c r="Q33">
        <v>0.03</v>
      </c>
      <c r="R33" t="s">
        <v>108</v>
      </c>
      <c r="S33">
        <v>2020</v>
      </c>
      <c r="U33" t="s">
        <v>1680</v>
      </c>
      <c r="V33" t="s">
        <v>21</v>
      </c>
      <c r="W33" t="s">
        <v>118</v>
      </c>
      <c r="X33">
        <v>28</v>
      </c>
      <c r="Y33">
        <v>1992</v>
      </c>
      <c r="Z33">
        <v>2.12</v>
      </c>
      <c r="AA33">
        <v>0.41</v>
      </c>
      <c r="AB33">
        <v>2.39</v>
      </c>
      <c r="AC33">
        <v>1.02</v>
      </c>
      <c r="AD33">
        <v>39.99</v>
      </c>
      <c r="AE33">
        <v>2.35</v>
      </c>
      <c r="AF33">
        <v>0.97</v>
      </c>
      <c r="AG33">
        <v>0.17</v>
      </c>
      <c r="AH33">
        <v>0.57999999999999996</v>
      </c>
      <c r="AI33">
        <v>15.71</v>
      </c>
      <c r="AJ33">
        <v>0.09</v>
      </c>
      <c r="AK33">
        <v>0.01</v>
      </c>
      <c r="AL33" t="s">
        <v>108</v>
      </c>
      <c r="AM33">
        <v>2021</v>
      </c>
      <c r="AN33">
        <v>-0.03</v>
      </c>
      <c r="AO33">
        <v>0.19</v>
      </c>
      <c r="AP33">
        <v>0.3</v>
      </c>
      <c r="AQ33">
        <v>0.12</v>
      </c>
      <c r="AR33">
        <v>0.14000000000000001</v>
      </c>
      <c r="AS33">
        <v>0.23</v>
      </c>
    </row>
    <row r="34" spans="1:45" x14ac:dyDescent="0.75">
      <c r="A34" t="s">
        <v>146</v>
      </c>
      <c r="B34" t="s">
        <v>139</v>
      </c>
      <c r="C34" t="s">
        <v>145</v>
      </c>
      <c r="D34">
        <v>34</v>
      </c>
      <c r="E34">
        <v>1987</v>
      </c>
      <c r="F34">
        <v>3.04</v>
      </c>
      <c r="G34">
        <v>0</v>
      </c>
      <c r="H34">
        <v>0.95</v>
      </c>
      <c r="I34">
        <v>0.41</v>
      </c>
      <c r="J34">
        <v>33.36</v>
      </c>
      <c r="K34">
        <v>1.06</v>
      </c>
      <c r="L34">
        <v>0.36</v>
      </c>
      <c r="M34">
        <v>0.01</v>
      </c>
      <c r="N34">
        <v>0.05</v>
      </c>
      <c r="P34">
        <v>0.06</v>
      </c>
      <c r="Q34">
        <v>-0.08</v>
      </c>
      <c r="R34" t="s">
        <v>108</v>
      </c>
      <c r="S34">
        <v>2020</v>
      </c>
      <c r="U34" t="s">
        <v>172</v>
      </c>
      <c r="V34" t="s">
        <v>21</v>
      </c>
      <c r="W34" t="s">
        <v>118</v>
      </c>
      <c r="X34">
        <v>22</v>
      </c>
      <c r="Y34">
        <v>1999</v>
      </c>
      <c r="Z34">
        <v>1.79</v>
      </c>
      <c r="AA34">
        <v>-0.04</v>
      </c>
      <c r="AB34">
        <v>1.86</v>
      </c>
      <c r="AC34">
        <v>0</v>
      </c>
      <c r="AD34">
        <v>-0.05</v>
      </c>
      <c r="AE34">
        <v>1.8</v>
      </c>
      <c r="AF34">
        <v>-0.08</v>
      </c>
      <c r="AG34">
        <v>-0.09</v>
      </c>
      <c r="AI34">
        <v>18.850000000000001</v>
      </c>
      <c r="AJ34">
        <v>0.1</v>
      </c>
      <c r="AK34">
        <v>7.0000000000000007E-2</v>
      </c>
      <c r="AL34" t="s">
        <v>108</v>
      </c>
      <c r="AM34">
        <v>2021</v>
      </c>
      <c r="AN34">
        <v>-0.04</v>
      </c>
      <c r="AO34">
        <v>0.05</v>
      </c>
      <c r="AP34">
        <v>7.0000000000000007E-2</v>
      </c>
      <c r="AQ34">
        <v>-0.01</v>
      </c>
      <c r="AR34">
        <v>-0.17</v>
      </c>
      <c r="AS34">
        <v>-7.0000000000000007E-2</v>
      </c>
    </row>
    <row r="35" spans="1:45" x14ac:dyDescent="0.75">
      <c r="A35" t="s">
        <v>147</v>
      </c>
      <c r="B35" t="s">
        <v>139</v>
      </c>
      <c r="C35" t="s">
        <v>118</v>
      </c>
      <c r="D35">
        <v>32</v>
      </c>
      <c r="E35">
        <v>1989</v>
      </c>
      <c r="F35">
        <v>1.24</v>
      </c>
      <c r="G35">
        <v>0.08</v>
      </c>
      <c r="H35">
        <v>-0.05</v>
      </c>
      <c r="I35">
        <v>-0.09</v>
      </c>
      <c r="K35">
        <v>-0.01</v>
      </c>
      <c r="L35">
        <v>-0.09</v>
      </c>
      <c r="P35">
        <v>0.02</v>
      </c>
      <c r="Q35">
        <v>-0.09</v>
      </c>
      <c r="R35" t="s">
        <v>108</v>
      </c>
      <c r="S35">
        <v>2020</v>
      </c>
      <c r="U35" t="s">
        <v>173</v>
      </c>
      <c r="V35" t="s">
        <v>21</v>
      </c>
      <c r="W35" t="s">
        <v>118</v>
      </c>
      <c r="X35">
        <v>30</v>
      </c>
      <c r="Y35">
        <v>1990</v>
      </c>
      <c r="Z35">
        <v>0.03</v>
      </c>
      <c r="AA35">
        <v>-0.06</v>
      </c>
      <c r="AB35">
        <v>0.01</v>
      </c>
      <c r="AC35">
        <v>-7.0000000000000007E-2</v>
      </c>
      <c r="AE35">
        <v>0.05</v>
      </c>
      <c r="AF35">
        <v>0.06</v>
      </c>
      <c r="AJ35">
        <v>7.0000000000000007E-2</v>
      </c>
      <c r="AK35">
        <v>0.09</v>
      </c>
      <c r="AL35" t="s">
        <v>108</v>
      </c>
      <c r="AM35">
        <v>2021</v>
      </c>
      <c r="AN35">
        <v>0.1</v>
      </c>
      <c r="AO35">
        <v>-0.09</v>
      </c>
      <c r="AP35">
        <v>0</v>
      </c>
      <c r="AR35">
        <v>-0.04</v>
      </c>
      <c r="AS35">
        <v>-0.02</v>
      </c>
    </row>
    <row r="36" spans="1:45" x14ac:dyDescent="0.75">
      <c r="A36" t="s">
        <v>148</v>
      </c>
      <c r="B36" t="s">
        <v>139</v>
      </c>
      <c r="C36" t="s">
        <v>118</v>
      </c>
      <c r="D36">
        <v>21</v>
      </c>
      <c r="E36">
        <v>2000</v>
      </c>
      <c r="F36">
        <v>3.04</v>
      </c>
      <c r="G36">
        <v>-0.04</v>
      </c>
      <c r="H36">
        <v>2.06</v>
      </c>
      <c r="I36">
        <v>0.7</v>
      </c>
      <c r="J36">
        <v>33.21</v>
      </c>
      <c r="K36">
        <v>1.96</v>
      </c>
      <c r="L36">
        <v>0.73</v>
      </c>
      <c r="M36">
        <v>0.01</v>
      </c>
      <c r="N36">
        <v>0.1</v>
      </c>
      <c r="P36">
        <v>0.04</v>
      </c>
      <c r="Q36">
        <v>-0.05</v>
      </c>
      <c r="R36" t="s">
        <v>108</v>
      </c>
      <c r="S36">
        <v>2020</v>
      </c>
      <c r="U36" t="s">
        <v>174</v>
      </c>
      <c r="V36" t="s">
        <v>21</v>
      </c>
      <c r="W36" t="s">
        <v>118</v>
      </c>
      <c r="X36">
        <v>26</v>
      </c>
      <c r="Y36">
        <v>1994</v>
      </c>
      <c r="Z36">
        <v>3.62</v>
      </c>
      <c r="AA36">
        <v>0.56999999999999995</v>
      </c>
      <c r="AB36">
        <v>3.15</v>
      </c>
      <c r="AC36">
        <v>0.83</v>
      </c>
      <c r="AD36">
        <v>27.27</v>
      </c>
      <c r="AE36">
        <v>2.98</v>
      </c>
      <c r="AF36">
        <v>0.74</v>
      </c>
      <c r="AG36">
        <v>-0.01</v>
      </c>
      <c r="AH36">
        <v>0.35</v>
      </c>
      <c r="AI36">
        <v>18.54</v>
      </c>
      <c r="AJ36">
        <v>0.38</v>
      </c>
      <c r="AK36">
        <v>0.34</v>
      </c>
      <c r="AL36" t="s">
        <v>108</v>
      </c>
      <c r="AM36">
        <v>2021</v>
      </c>
      <c r="AN36">
        <v>-0.02</v>
      </c>
      <c r="AO36">
        <v>0.64</v>
      </c>
      <c r="AP36">
        <v>0.44</v>
      </c>
      <c r="AQ36">
        <v>0.2</v>
      </c>
      <c r="AR36">
        <v>-0.02</v>
      </c>
      <c r="AS36">
        <v>-0.14000000000000001</v>
      </c>
    </row>
    <row r="37" spans="1:45" x14ac:dyDescent="0.75">
      <c r="A37" t="s">
        <v>149</v>
      </c>
      <c r="B37" t="s">
        <v>139</v>
      </c>
      <c r="C37" t="s">
        <v>118</v>
      </c>
      <c r="D37">
        <v>24</v>
      </c>
      <c r="E37">
        <v>1997</v>
      </c>
      <c r="F37">
        <v>3.71</v>
      </c>
      <c r="G37">
        <v>0.08</v>
      </c>
      <c r="H37">
        <v>2.8</v>
      </c>
      <c r="I37">
        <v>0.57999999999999996</v>
      </c>
      <c r="J37">
        <v>19.899999999999999</v>
      </c>
      <c r="K37">
        <v>2.65</v>
      </c>
      <c r="L37">
        <v>0.54</v>
      </c>
      <c r="M37">
        <v>0.09</v>
      </c>
      <c r="N37">
        <v>0</v>
      </c>
      <c r="P37">
        <v>0.1</v>
      </c>
      <c r="Q37">
        <v>0.04</v>
      </c>
      <c r="R37" t="s">
        <v>108</v>
      </c>
      <c r="S37">
        <v>2020</v>
      </c>
      <c r="U37" t="s">
        <v>176</v>
      </c>
      <c r="V37" t="s">
        <v>21</v>
      </c>
      <c r="W37" t="s">
        <v>204</v>
      </c>
      <c r="X37">
        <v>29</v>
      </c>
      <c r="Y37">
        <v>1992</v>
      </c>
      <c r="Z37">
        <v>0.77</v>
      </c>
      <c r="AA37">
        <v>0.08</v>
      </c>
      <c r="AB37">
        <v>1.35</v>
      </c>
      <c r="AC37">
        <v>-0.09</v>
      </c>
      <c r="AD37">
        <v>-0.08</v>
      </c>
      <c r="AE37">
        <v>1.48</v>
      </c>
      <c r="AF37">
        <v>-0.02</v>
      </c>
      <c r="AG37">
        <v>0.02</v>
      </c>
      <c r="AI37">
        <v>20.03</v>
      </c>
      <c r="AJ37">
        <v>0.01</v>
      </c>
      <c r="AK37">
        <v>0.05</v>
      </c>
      <c r="AL37" t="s">
        <v>108</v>
      </c>
      <c r="AM37">
        <v>2021</v>
      </c>
      <c r="AN37">
        <v>-0.09</v>
      </c>
      <c r="AO37">
        <v>-0.06</v>
      </c>
      <c r="AP37">
        <v>0.04</v>
      </c>
      <c r="AQ37">
        <v>-0.04</v>
      </c>
      <c r="AR37">
        <v>-0.04</v>
      </c>
      <c r="AS37">
        <v>0.09</v>
      </c>
    </row>
    <row r="38" spans="1:45" x14ac:dyDescent="0.75">
      <c r="A38" t="s">
        <v>150</v>
      </c>
      <c r="B38" t="s">
        <v>139</v>
      </c>
      <c r="C38" t="s">
        <v>118</v>
      </c>
      <c r="D38">
        <v>26</v>
      </c>
      <c r="E38">
        <v>1995</v>
      </c>
      <c r="F38">
        <v>1</v>
      </c>
      <c r="G38">
        <v>-0.09</v>
      </c>
      <c r="H38">
        <v>2.0099999999999998</v>
      </c>
      <c r="I38">
        <v>1.08</v>
      </c>
      <c r="J38">
        <v>49.9</v>
      </c>
      <c r="K38">
        <v>2.0299999999999998</v>
      </c>
      <c r="L38">
        <v>0.93</v>
      </c>
      <c r="M38">
        <v>-0.03</v>
      </c>
      <c r="N38">
        <v>0.06</v>
      </c>
      <c r="P38">
        <v>0.1</v>
      </c>
      <c r="Q38">
        <v>0.02</v>
      </c>
      <c r="R38" t="s">
        <v>108</v>
      </c>
      <c r="S38">
        <v>2020</v>
      </c>
      <c r="U38" t="s">
        <v>1681</v>
      </c>
      <c r="V38" t="s">
        <v>21</v>
      </c>
      <c r="W38" t="s">
        <v>123</v>
      </c>
      <c r="X38">
        <v>38</v>
      </c>
      <c r="Y38">
        <v>1982</v>
      </c>
      <c r="Z38">
        <v>3.99</v>
      </c>
      <c r="AA38">
        <v>0.04</v>
      </c>
      <c r="AB38">
        <v>-0.01</v>
      </c>
      <c r="AC38">
        <v>-0.06</v>
      </c>
      <c r="AE38">
        <v>-0.03</v>
      </c>
      <c r="AF38">
        <v>-0.09</v>
      </c>
      <c r="AJ38">
        <v>-0.08</v>
      </c>
      <c r="AK38">
        <v>-0.02</v>
      </c>
      <c r="AL38" t="s">
        <v>108</v>
      </c>
      <c r="AM38">
        <v>2021</v>
      </c>
      <c r="AN38">
        <v>7.0000000000000007E-2</v>
      </c>
      <c r="AO38">
        <v>0.04</v>
      </c>
      <c r="AP38">
        <v>0.02</v>
      </c>
      <c r="AR38">
        <v>-0.1</v>
      </c>
      <c r="AS38">
        <v>-0.06</v>
      </c>
    </row>
    <row r="39" spans="1:45" x14ac:dyDescent="0.75">
      <c r="A39" t="s">
        <v>151</v>
      </c>
      <c r="B39" t="s">
        <v>139</v>
      </c>
      <c r="C39" t="s">
        <v>123</v>
      </c>
      <c r="D39">
        <v>24</v>
      </c>
      <c r="E39">
        <v>1997</v>
      </c>
      <c r="F39">
        <v>0.95</v>
      </c>
      <c r="G39">
        <v>0.02</v>
      </c>
      <c r="H39">
        <v>-0.01</v>
      </c>
      <c r="I39">
        <v>-0.01</v>
      </c>
      <c r="K39">
        <v>-0.02</v>
      </c>
      <c r="L39">
        <v>-0.03</v>
      </c>
      <c r="P39">
        <v>-0.03</v>
      </c>
      <c r="Q39">
        <v>0.06</v>
      </c>
      <c r="R39" t="s">
        <v>108</v>
      </c>
      <c r="S39">
        <v>2020</v>
      </c>
      <c r="U39" t="s">
        <v>1682</v>
      </c>
      <c r="V39" t="s">
        <v>21</v>
      </c>
      <c r="W39" t="s">
        <v>126</v>
      </c>
      <c r="X39">
        <v>21</v>
      </c>
      <c r="Y39">
        <v>1999</v>
      </c>
      <c r="Z39">
        <v>0.17</v>
      </c>
      <c r="AA39">
        <v>0.04</v>
      </c>
      <c r="AB39">
        <v>7.0000000000000007E-2</v>
      </c>
      <c r="AC39">
        <v>7.0000000000000007E-2</v>
      </c>
      <c r="AE39">
        <v>-0.05</v>
      </c>
      <c r="AF39">
        <v>0.05</v>
      </c>
      <c r="AJ39">
        <v>-0.02</v>
      </c>
      <c r="AK39">
        <v>-0.04</v>
      </c>
      <c r="AL39" t="s">
        <v>108</v>
      </c>
      <c r="AM39">
        <v>2021</v>
      </c>
      <c r="AN39">
        <v>-7.0000000000000007E-2</v>
      </c>
      <c r="AO39">
        <v>0.09</v>
      </c>
      <c r="AP39">
        <v>0.03</v>
      </c>
      <c r="AR39">
        <v>-0.03</v>
      </c>
      <c r="AS39">
        <v>-0.01</v>
      </c>
    </row>
    <row r="40" spans="1:45" x14ac:dyDescent="0.75">
      <c r="A40" t="s">
        <v>152</v>
      </c>
      <c r="B40" t="s">
        <v>139</v>
      </c>
      <c r="C40" t="s">
        <v>123</v>
      </c>
      <c r="D40">
        <v>26</v>
      </c>
      <c r="E40">
        <v>1995</v>
      </c>
      <c r="F40">
        <v>3.06</v>
      </c>
      <c r="G40">
        <v>0.1</v>
      </c>
      <c r="H40">
        <v>-0.01</v>
      </c>
      <c r="I40">
        <v>0.1</v>
      </c>
      <c r="K40">
        <v>-0.08</v>
      </c>
      <c r="L40">
        <v>-0.01</v>
      </c>
      <c r="P40">
        <v>0.03</v>
      </c>
      <c r="Q40">
        <v>0.06</v>
      </c>
      <c r="R40" t="s">
        <v>108</v>
      </c>
      <c r="S40">
        <v>2020</v>
      </c>
      <c r="U40" t="s">
        <v>183</v>
      </c>
      <c r="V40" t="s">
        <v>21</v>
      </c>
      <c r="W40" t="s">
        <v>126</v>
      </c>
      <c r="X40">
        <v>23</v>
      </c>
      <c r="Y40">
        <v>1997</v>
      </c>
      <c r="Z40">
        <v>3.96</v>
      </c>
      <c r="AA40">
        <v>0.05</v>
      </c>
      <c r="AB40">
        <v>7.0000000000000007E-2</v>
      </c>
      <c r="AC40">
        <v>0.08</v>
      </c>
      <c r="AE40">
        <v>0.05</v>
      </c>
      <c r="AF40">
        <v>0.09</v>
      </c>
      <c r="AJ40">
        <v>-0.03</v>
      </c>
      <c r="AK40">
        <v>7.0000000000000007E-2</v>
      </c>
      <c r="AL40" t="s">
        <v>108</v>
      </c>
      <c r="AM40">
        <v>2021</v>
      </c>
      <c r="AN40">
        <v>-0.1</v>
      </c>
      <c r="AO40">
        <v>-0.03</v>
      </c>
      <c r="AP40">
        <v>0.06</v>
      </c>
      <c r="AR40">
        <v>-0.03</v>
      </c>
      <c r="AS40">
        <v>-7.0000000000000007E-2</v>
      </c>
    </row>
    <row r="41" spans="1:45" x14ac:dyDescent="0.75">
      <c r="A41" t="s">
        <v>153</v>
      </c>
      <c r="B41" t="s">
        <v>139</v>
      </c>
      <c r="C41" t="s">
        <v>126</v>
      </c>
      <c r="D41">
        <v>24</v>
      </c>
      <c r="E41">
        <v>1997</v>
      </c>
      <c r="F41">
        <v>0.67</v>
      </c>
      <c r="G41">
        <v>-0.05</v>
      </c>
      <c r="H41">
        <v>0.05</v>
      </c>
      <c r="I41">
        <v>-7.0000000000000007E-2</v>
      </c>
      <c r="K41">
        <v>0.1</v>
      </c>
      <c r="L41">
        <v>-0.02</v>
      </c>
      <c r="P41">
        <v>0.05</v>
      </c>
      <c r="Q41">
        <v>-0.1</v>
      </c>
      <c r="R41" t="s">
        <v>108</v>
      </c>
      <c r="S41">
        <v>2020</v>
      </c>
      <c r="U41" t="s">
        <v>185</v>
      </c>
      <c r="V41" t="s">
        <v>21</v>
      </c>
      <c r="W41" t="s">
        <v>126</v>
      </c>
      <c r="X41">
        <v>30</v>
      </c>
      <c r="Y41">
        <v>1990</v>
      </c>
      <c r="Z41">
        <v>3.97</v>
      </c>
      <c r="AA41">
        <v>0.71</v>
      </c>
      <c r="AB41">
        <v>2.52</v>
      </c>
      <c r="AC41">
        <v>1.0900000000000001</v>
      </c>
      <c r="AD41">
        <v>39.96</v>
      </c>
      <c r="AE41">
        <v>2.41</v>
      </c>
      <c r="AF41">
        <v>1.02</v>
      </c>
      <c r="AG41">
        <v>0.28999999999999998</v>
      </c>
      <c r="AH41">
        <v>0.67</v>
      </c>
      <c r="AI41">
        <v>14.92</v>
      </c>
      <c r="AJ41">
        <v>-0.02</v>
      </c>
      <c r="AK41">
        <v>-0.04</v>
      </c>
      <c r="AL41" t="s">
        <v>108</v>
      </c>
      <c r="AM41">
        <v>2021</v>
      </c>
      <c r="AN41">
        <v>0.04</v>
      </c>
      <c r="AO41">
        <v>0.55000000000000004</v>
      </c>
      <c r="AP41">
        <v>0.49</v>
      </c>
      <c r="AQ41">
        <v>0.14000000000000001</v>
      </c>
      <c r="AR41">
        <v>0.23</v>
      </c>
      <c r="AS41">
        <v>0.31</v>
      </c>
    </row>
    <row r="42" spans="1:45" x14ac:dyDescent="0.75">
      <c r="A42" t="s">
        <v>154</v>
      </c>
      <c r="B42" t="s">
        <v>139</v>
      </c>
      <c r="C42" t="s">
        <v>126</v>
      </c>
      <c r="D42">
        <v>35</v>
      </c>
      <c r="E42">
        <v>1986</v>
      </c>
      <c r="F42">
        <v>2.27</v>
      </c>
      <c r="G42">
        <v>-0.09</v>
      </c>
      <c r="H42">
        <v>0.94</v>
      </c>
      <c r="I42">
        <v>0.1</v>
      </c>
      <c r="J42">
        <v>-0.04</v>
      </c>
      <c r="K42">
        <v>0.93</v>
      </c>
      <c r="L42">
        <v>0.02</v>
      </c>
      <c r="M42">
        <v>0.08</v>
      </c>
      <c r="P42">
        <v>0.04</v>
      </c>
      <c r="Q42">
        <v>0.01</v>
      </c>
      <c r="R42" t="s">
        <v>108</v>
      </c>
      <c r="S42">
        <v>2020</v>
      </c>
      <c r="U42" t="s">
        <v>184</v>
      </c>
      <c r="V42" t="s">
        <v>21</v>
      </c>
      <c r="W42" t="s">
        <v>126</v>
      </c>
      <c r="X42">
        <v>29</v>
      </c>
      <c r="Y42">
        <v>1991</v>
      </c>
      <c r="Z42">
        <v>2.64</v>
      </c>
      <c r="AA42">
        <v>-0.05</v>
      </c>
      <c r="AB42">
        <v>0.37</v>
      </c>
      <c r="AC42">
        <v>0.06</v>
      </c>
      <c r="AD42">
        <v>0.06</v>
      </c>
      <c r="AE42">
        <v>0.42</v>
      </c>
      <c r="AF42">
        <v>-0.03</v>
      </c>
      <c r="AG42">
        <v>-7.0000000000000007E-2</v>
      </c>
      <c r="AI42">
        <v>20.62</v>
      </c>
      <c r="AJ42">
        <v>0.1</v>
      </c>
      <c r="AK42">
        <v>0.02</v>
      </c>
      <c r="AL42" t="s">
        <v>108</v>
      </c>
      <c r="AM42">
        <v>2021</v>
      </c>
      <c r="AN42">
        <v>-7.0000000000000007E-2</v>
      </c>
      <c r="AO42">
        <v>7.0000000000000007E-2</v>
      </c>
      <c r="AP42">
        <v>-0.06</v>
      </c>
      <c r="AQ42">
        <v>-0.03</v>
      </c>
      <c r="AR42">
        <v>-7.0000000000000007E-2</v>
      </c>
      <c r="AS42">
        <v>-0.09</v>
      </c>
    </row>
    <row r="43" spans="1:45" x14ac:dyDescent="0.75">
      <c r="A43" t="s">
        <v>155</v>
      </c>
      <c r="B43" t="s">
        <v>139</v>
      </c>
      <c r="C43" t="s">
        <v>126</v>
      </c>
      <c r="D43">
        <v>30</v>
      </c>
      <c r="E43">
        <v>1991</v>
      </c>
      <c r="F43">
        <v>2.97</v>
      </c>
      <c r="G43">
        <v>0.02</v>
      </c>
      <c r="H43">
        <v>0.41</v>
      </c>
      <c r="I43">
        <v>0</v>
      </c>
      <c r="J43">
        <v>-0.01</v>
      </c>
      <c r="K43">
        <v>0.28000000000000003</v>
      </c>
      <c r="L43">
        <v>7.0000000000000007E-2</v>
      </c>
      <c r="M43">
        <v>0.04</v>
      </c>
      <c r="P43">
        <v>0</v>
      </c>
      <c r="Q43">
        <v>0.1</v>
      </c>
      <c r="R43" t="s">
        <v>108</v>
      </c>
      <c r="S43">
        <v>2020</v>
      </c>
      <c r="U43" t="s">
        <v>1683</v>
      </c>
      <c r="V43" t="s">
        <v>21</v>
      </c>
      <c r="W43" t="s">
        <v>126</v>
      </c>
      <c r="X43">
        <v>18</v>
      </c>
      <c r="Y43">
        <v>2002</v>
      </c>
      <c r="Z43">
        <v>1.1000000000000001</v>
      </c>
      <c r="AA43">
        <v>-0.05</v>
      </c>
      <c r="AB43">
        <v>1.62</v>
      </c>
      <c r="AC43">
        <v>-7.0000000000000007E-2</v>
      </c>
      <c r="AD43">
        <v>7.0000000000000007E-2</v>
      </c>
      <c r="AE43">
        <v>1.67</v>
      </c>
      <c r="AF43">
        <v>0.06</v>
      </c>
      <c r="AG43">
        <v>0.1</v>
      </c>
      <c r="AI43">
        <v>23</v>
      </c>
      <c r="AJ43">
        <v>-7.0000000000000007E-2</v>
      </c>
      <c r="AK43">
        <v>0.01</v>
      </c>
      <c r="AL43" t="s">
        <v>108</v>
      </c>
      <c r="AM43">
        <v>2021</v>
      </c>
      <c r="AN43">
        <v>0.08</v>
      </c>
      <c r="AO43">
        <v>7.0000000000000007E-2</v>
      </c>
      <c r="AP43">
        <v>0.01</v>
      </c>
      <c r="AQ43">
        <v>-0.01</v>
      </c>
      <c r="AR43">
        <v>0.01</v>
      </c>
      <c r="AS43">
        <v>-0.03</v>
      </c>
    </row>
    <row r="44" spans="1:45" x14ac:dyDescent="0.75">
      <c r="A44" t="s">
        <v>156</v>
      </c>
      <c r="B44" t="s">
        <v>139</v>
      </c>
      <c r="C44" t="s">
        <v>126</v>
      </c>
      <c r="D44">
        <v>29</v>
      </c>
      <c r="E44">
        <v>1992</v>
      </c>
      <c r="F44">
        <v>0.5</v>
      </c>
      <c r="G44">
        <v>0.05</v>
      </c>
      <c r="H44">
        <v>7.0000000000000007E-2</v>
      </c>
      <c r="I44">
        <v>-0.1</v>
      </c>
      <c r="K44">
        <v>0.04</v>
      </c>
      <c r="L44">
        <v>-0.02</v>
      </c>
      <c r="P44">
        <v>0.03</v>
      </c>
      <c r="Q44">
        <v>-0.09</v>
      </c>
      <c r="R44" t="s">
        <v>108</v>
      </c>
      <c r="S44">
        <v>2020</v>
      </c>
      <c r="U44" t="s">
        <v>341</v>
      </c>
      <c r="V44" t="s">
        <v>23</v>
      </c>
      <c r="W44" t="s">
        <v>107</v>
      </c>
      <c r="X44">
        <v>23</v>
      </c>
      <c r="Y44">
        <v>1997</v>
      </c>
      <c r="Z44">
        <v>4.07</v>
      </c>
      <c r="AA44">
        <v>-0.03</v>
      </c>
      <c r="AB44">
        <v>0.34</v>
      </c>
      <c r="AC44">
        <v>0.3</v>
      </c>
      <c r="AD44">
        <v>100</v>
      </c>
      <c r="AE44">
        <v>0.24</v>
      </c>
      <c r="AF44">
        <v>0.19</v>
      </c>
      <c r="AG44">
        <v>-0.04</v>
      </c>
      <c r="AH44">
        <v>0</v>
      </c>
      <c r="AI44">
        <v>13.35</v>
      </c>
      <c r="AJ44">
        <v>-0.01</v>
      </c>
      <c r="AK44">
        <v>-0.06</v>
      </c>
      <c r="AL44" t="s">
        <v>108</v>
      </c>
      <c r="AM44">
        <v>2021</v>
      </c>
      <c r="AN44">
        <v>-0.06</v>
      </c>
      <c r="AO44">
        <v>0.06</v>
      </c>
      <c r="AP44">
        <v>-0.01</v>
      </c>
      <c r="AQ44">
        <v>0.08</v>
      </c>
      <c r="AR44">
        <v>0.08</v>
      </c>
      <c r="AS44">
        <v>-0.05</v>
      </c>
    </row>
    <row r="45" spans="1:45" x14ac:dyDescent="0.75">
      <c r="A45" t="s">
        <v>157</v>
      </c>
      <c r="B45" t="s">
        <v>139</v>
      </c>
      <c r="C45" t="s">
        <v>126</v>
      </c>
      <c r="D45">
        <v>24</v>
      </c>
      <c r="E45">
        <v>1997</v>
      </c>
      <c r="F45">
        <v>2.37</v>
      </c>
      <c r="G45">
        <v>-0.06</v>
      </c>
      <c r="H45">
        <v>-0.05</v>
      </c>
      <c r="I45">
        <v>0.1</v>
      </c>
      <c r="K45">
        <v>-0.1</v>
      </c>
      <c r="L45">
        <v>-7.0000000000000007E-2</v>
      </c>
      <c r="P45">
        <v>0.08</v>
      </c>
      <c r="Q45">
        <v>-0.08</v>
      </c>
      <c r="R45" t="s">
        <v>108</v>
      </c>
      <c r="S45">
        <v>2020</v>
      </c>
      <c r="U45" t="s">
        <v>342</v>
      </c>
      <c r="V45" t="s">
        <v>23</v>
      </c>
      <c r="W45" t="s">
        <v>107</v>
      </c>
      <c r="X45">
        <v>19</v>
      </c>
      <c r="Y45">
        <v>2001</v>
      </c>
      <c r="Z45">
        <v>1.44</v>
      </c>
      <c r="AA45">
        <v>-0.05</v>
      </c>
      <c r="AB45">
        <v>0.02</v>
      </c>
      <c r="AC45">
        <v>-0.08</v>
      </c>
      <c r="AE45">
        <v>-7.0000000000000007E-2</v>
      </c>
      <c r="AF45">
        <v>7.0000000000000007E-2</v>
      </c>
      <c r="AJ45">
        <v>0.02</v>
      </c>
      <c r="AK45">
        <v>0.06</v>
      </c>
      <c r="AL45" t="s">
        <v>108</v>
      </c>
      <c r="AM45">
        <v>2021</v>
      </c>
      <c r="AN45">
        <v>-0.03</v>
      </c>
      <c r="AO45">
        <v>-0.04</v>
      </c>
      <c r="AP45">
        <v>0.09</v>
      </c>
      <c r="AR45">
        <v>-0.1</v>
      </c>
      <c r="AS45">
        <v>-0.09</v>
      </c>
    </row>
    <row r="46" spans="1:45" x14ac:dyDescent="0.75">
      <c r="A46" t="s">
        <v>158</v>
      </c>
      <c r="B46" t="s">
        <v>139</v>
      </c>
      <c r="C46" t="s">
        <v>126</v>
      </c>
      <c r="D46">
        <v>27</v>
      </c>
      <c r="E46">
        <v>1994</v>
      </c>
      <c r="F46">
        <v>1.57</v>
      </c>
      <c r="G46">
        <v>7.0000000000000007E-2</v>
      </c>
      <c r="H46">
        <v>1.26</v>
      </c>
      <c r="I46">
        <v>0.08</v>
      </c>
      <c r="J46">
        <v>0.05</v>
      </c>
      <c r="K46">
        <v>1.26</v>
      </c>
      <c r="L46">
        <v>0.02</v>
      </c>
      <c r="M46">
        <v>-0.1</v>
      </c>
      <c r="P46">
        <v>0</v>
      </c>
      <c r="Q46">
        <v>-0.06</v>
      </c>
      <c r="R46" t="s">
        <v>108</v>
      </c>
      <c r="S46">
        <v>2020</v>
      </c>
      <c r="U46" t="s">
        <v>343</v>
      </c>
      <c r="V46" t="s">
        <v>23</v>
      </c>
      <c r="W46" t="s">
        <v>107</v>
      </c>
      <c r="X46">
        <v>25</v>
      </c>
      <c r="Y46">
        <v>1995</v>
      </c>
      <c r="Z46">
        <v>3.48</v>
      </c>
      <c r="AA46">
        <v>0.3</v>
      </c>
      <c r="AB46">
        <v>0.59</v>
      </c>
      <c r="AC46">
        <v>0.26</v>
      </c>
      <c r="AD46">
        <v>50</v>
      </c>
      <c r="AE46">
        <v>0.54</v>
      </c>
      <c r="AF46">
        <v>0.37</v>
      </c>
      <c r="AG46">
        <v>0.45</v>
      </c>
      <c r="AH46">
        <v>1.05</v>
      </c>
      <c r="AI46">
        <v>13.84</v>
      </c>
      <c r="AJ46">
        <v>-0.1</v>
      </c>
      <c r="AK46">
        <v>0.02</v>
      </c>
      <c r="AL46" t="s">
        <v>108</v>
      </c>
      <c r="AM46">
        <v>2021</v>
      </c>
      <c r="AN46">
        <v>0.08</v>
      </c>
      <c r="AO46">
        <v>0.02</v>
      </c>
      <c r="AP46">
        <v>0.02</v>
      </c>
      <c r="AQ46">
        <v>0.12</v>
      </c>
      <c r="AR46">
        <v>0.2</v>
      </c>
      <c r="AS46">
        <v>0.26</v>
      </c>
    </row>
    <row r="47" spans="1:45" x14ac:dyDescent="0.75">
      <c r="A47" t="s">
        <v>159</v>
      </c>
      <c r="B47" t="s">
        <v>139</v>
      </c>
      <c r="C47" t="s">
        <v>126</v>
      </c>
      <c r="D47">
        <v>25</v>
      </c>
      <c r="E47">
        <v>1996</v>
      </c>
      <c r="F47">
        <v>1.94</v>
      </c>
      <c r="G47">
        <v>0.06</v>
      </c>
      <c r="H47">
        <v>0.6</v>
      </c>
      <c r="I47">
        <v>0.56999999999999995</v>
      </c>
      <c r="J47">
        <v>99.98</v>
      </c>
      <c r="K47">
        <v>0.48</v>
      </c>
      <c r="L47">
        <v>0.48</v>
      </c>
      <c r="M47">
        <v>0.01</v>
      </c>
      <c r="N47">
        <v>0.06</v>
      </c>
      <c r="P47">
        <v>0.05</v>
      </c>
      <c r="Q47">
        <v>0.08</v>
      </c>
      <c r="R47" t="s">
        <v>108</v>
      </c>
      <c r="S47">
        <v>2020</v>
      </c>
      <c r="U47" t="s">
        <v>346</v>
      </c>
      <c r="V47" t="s">
        <v>23</v>
      </c>
      <c r="W47" t="s">
        <v>107</v>
      </c>
      <c r="X47">
        <v>27</v>
      </c>
      <c r="Y47">
        <v>1993</v>
      </c>
      <c r="Z47">
        <v>3.2</v>
      </c>
      <c r="AA47">
        <v>0.06</v>
      </c>
      <c r="AB47">
        <v>0.93</v>
      </c>
      <c r="AC47">
        <v>0.02</v>
      </c>
      <c r="AD47">
        <v>-0.04</v>
      </c>
      <c r="AE47">
        <v>0.93</v>
      </c>
      <c r="AF47">
        <v>0.1</v>
      </c>
      <c r="AG47">
        <v>7.0000000000000007E-2</v>
      </c>
      <c r="AI47">
        <v>19.22</v>
      </c>
      <c r="AJ47">
        <v>0.06</v>
      </c>
      <c r="AK47">
        <v>0.06</v>
      </c>
      <c r="AL47" t="s">
        <v>108</v>
      </c>
      <c r="AM47">
        <v>2021</v>
      </c>
      <c r="AN47">
        <v>-0.06</v>
      </c>
      <c r="AO47">
        <v>0.01</v>
      </c>
      <c r="AP47">
        <v>0.1</v>
      </c>
      <c r="AQ47">
        <v>0.06</v>
      </c>
      <c r="AR47">
        <v>-7.0000000000000007E-2</v>
      </c>
      <c r="AS47">
        <v>0.04</v>
      </c>
    </row>
    <row r="48" spans="1:45" x14ac:dyDescent="0.75">
      <c r="A48" t="s">
        <v>160</v>
      </c>
      <c r="B48" t="s">
        <v>139</v>
      </c>
      <c r="C48" t="s">
        <v>126</v>
      </c>
      <c r="D48">
        <v>23</v>
      </c>
      <c r="E48">
        <v>1998</v>
      </c>
      <c r="F48">
        <v>1.41</v>
      </c>
      <c r="G48">
        <v>-0.06</v>
      </c>
      <c r="H48">
        <v>0.09</v>
      </c>
      <c r="I48">
        <v>0.1</v>
      </c>
      <c r="K48">
        <v>-0.08</v>
      </c>
      <c r="L48">
        <v>0.02</v>
      </c>
      <c r="P48">
        <v>0.03</v>
      </c>
      <c r="Q48">
        <v>-0.05</v>
      </c>
      <c r="R48" t="s">
        <v>108</v>
      </c>
      <c r="S48">
        <v>2020</v>
      </c>
      <c r="U48" t="s">
        <v>347</v>
      </c>
      <c r="V48" t="s">
        <v>23</v>
      </c>
      <c r="W48" t="s">
        <v>107</v>
      </c>
      <c r="X48">
        <v>23</v>
      </c>
      <c r="Y48">
        <v>1997</v>
      </c>
      <c r="Z48">
        <v>2.97</v>
      </c>
      <c r="AA48">
        <v>0.01</v>
      </c>
      <c r="AB48">
        <v>0.24</v>
      </c>
      <c r="AC48">
        <v>0.01</v>
      </c>
      <c r="AD48">
        <v>0</v>
      </c>
      <c r="AE48">
        <v>0.31</v>
      </c>
      <c r="AF48">
        <v>-0.09</v>
      </c>
      <c r="AG48">
        <v>-0.06</v>
      </c>
      <c r="AI48">
        <v>13.97</v>
      </c>
      <c r="AJ48">
        <v>-0.02</v>
      </c>
      <c r="AK48">
        <v>-0.08</v>
      </c>
      <c r="AL48" t="s">
        <v>108</v>
      </c>
      <c r="AM48">
        <v>2021</v>
      </c>
      <c r="AN48">
        <v>7.0000000000000007E-2</v>
      </c>
      <c r="AO48">
        <v>-0.01</v>
      </c>
      <c r="AP48">
        <v>0</v>
      </c>
      <c r="AQ48">
        <v>0.1</v>
      </c>
      <c r="AR48">
        <v>-0.09</v>
      </c>
      <c r="AS48">
        <v>0.01</v>
      </c>
    </row>
    <row r="49" spans="1:45" x14ac:dyDescent="0.75">
      <c r="A49" t="s">
        <v>161</v>
      </c>
      <c r="B49" t="s">
        <v>21</v>
      </c>
      <c r="C49" t="s">
        <v>107</v>
      </c>
      <c r="D49">
        <v>26</v>
      </c>
      <c r="E49">
        <v>1995</v>
      </c>
      <c r="F49">
        <v>2.9</v>
      </c>
      <c r="G49">
        <v>-0.06</v>
      </c>
      <c r="H49">
        <v>0.61</v>
      </c>
      <c r="I49">
        <v>0.05</v>
      </c>
      <c r="J49">
        <v>0.08</v>
      </c>
      <c r="K49">
        <v>0.68</v>
      </c>
      <c r="L49">
        <v>0.01</v>
      </c>
      <c r="M49">
        <v>0.03</v>
      </c>
      <c r="P49">
        <v>-0.03</v>
      </c>
      <c r="Q49">
        <v>-0.05</v>
      </c>
      <c r="R49" t="s">
        <v>108</v>
      </c>
      <c r="S49">
        <v>2020</v>
      </c>
      <c r="U49" t="s">
        <v>349</v>
      </c>
      <c r="V49" t="s">
        <v>23</v>
      </c>
      <c r="W49" t="s">
        <v>107</v>
      </c>
      <c r="X49">
        <v>31</v>
      </c>
      <c r="Y49">
        <v>1989</v>
      </c>
      <c r="Z49">
        <v>1.0900000000000001</v>
      </c>
      <c r="AA49">
        <v>-0.05</v>
      </c>
      <c r="AB49">
        <v>0.92</v>
      </c>
      <c r="AC49">
        <v>-0.09</v>
      </c>
      <c r="AD49">
        <v>0.01</v>
      </c>
      <c r="AE49">
        <v>1.04</v>
      </c>
      <c r="AF49">
        <v>0.03</v>
      </c>
      <c r="AG49">
        <v>0.09</v>
      </c>
      <c r="AI49">
        <v>9.25</v>
      </c>
      <c r="AJ49">
        <v>-7.0000000000000007E-2</v>
      </c>
      <c r="AK49">
        <v>0.04</v>
      </c>
      <c r="AL49" t="s">
        <v>108</v>
      </c>
      <c r="AM49">
        <v>2021</v>
      </c>
      <c r="AN49">
        <v>-0.02</v>
      </c>
      <c r="AO49">
        <v>0.16</v>
      </c>
      <c r="AP49">
        <v>0.02</v>
      </c>
      <c r="AQ49">
        <v>0.03</v>
      </c>
      <c r="AR49">
        <v>-0.02</v>
      </c>
      <c r="AS49">
        <v>-0.19</v>
      </c>
    </row>
    <row r="50" spans="1:45" x14ac:dyDescent="0.75">
      <c r="A50" t="s">
        <v>162</v>
      </c>
      <c r="B50" t="s">
        <v>21</v>
      </c>
      <c r="C50" t="s">
        <v>107</v>
      </c>
      <c r="D50">
        <v>31</v>
      </c>
      <c r="E50">
        <v>1990</v>
      </c>
      <c r="F50">
        <v>0.86</v>
      </c>
      <c r="G50">
        <v>-7.0000000000000007E-2</v>
      </c>
      <c r="H50">
        <v>2.21</v>
      </c>
      <c r="I50">
        <v>-0.06</v>
      </c>
      <c r="J50">
        <v>0.02</v>
      </c>
      <c r="K50">
        <v>2.16</v>
      </c>
      <c r="L50">
        <v>0.05</v>
      </c>
      <c r="M50">
        <v>-0.08</v>
      </c>
      <c r="P50">
        <v>0.06</v>
      </c>
      <c r="Q50">
        <v>-0.1</v>
      </c>
      <c r="R50" t="s">
        <v>108</v>
      </c>
      <c r="S50">
        <v>2020</v>
      </c>
      <c r="U50" t="s">
        <v>348</v>
      </c>
      <c r="V50" t="s">
        <v>23</v>
      </c>
      <c r="W50" t="s">
        <v>145</v>
      </c>
      <c r="X50">
        <v>20</v>
      </c>
      <c r="Y50">
        <v>2000</v>
      </c>
      <c r="Z50">
        <v>0.87</v>
      </c>
      <c r="AA50">
        <v>0.01</v>
      </c>
      <c r="AB50">
        <v>-0.09</v>
      </c>
      <c r="AC50">
        <v>0.05</v>
      </c>
      <c r="AE50">
        <v>-0.08</v>
      </c>
      <c r="AF50">
        <v>-0.01</v>
      </c>
      <c r="AJ50">
        <v>-0.05</v>
      </c>
      <c r="AK50">
        <v>-0.04</v>
      </c>
      <c r="AL50" t="s">
        <v>108</v>
      </c>
      <c r="AM50">
        <v>2021</v>
      </c>
      <c r="AN50">
        <v>-0.09</v>
      </c>
      <c r="AO50">
        <v>-0.09</v>
      </c>
      <c r="AP50">
        <v>0.05</v>
      </c>
      <c r="AR50">
        <v>-0.02</v>
      </c>
      <c r="AS50">
        <v>0.03</v>
      </c>
    </row>
    <row r="51" spans="1:45" x14ac:dyDescent="0.75">
      <c r="A51" t="s">
        <v>163</v>
      </c>
      <c r="B51" t="s">
        <v>21</v>
      </c>
      <c r="C51" t="s">
        <v>107</v>
      </c>
      <c r="D51">
        <v>29</v>
      </c>
      <c r="E51">
        <v>1992</v>
      </c>
      <c r="F51">
        <v>4.08</v>
      </c>
      <c r="G51">
        <v>-0.08</v>
      </c>
      <c r="H51">
        <v>0.66</v>
      </c>
      <c r="I51">
        <v>-0.04</v>
      </c>
      <c r="J51">
        <v>-0.08</v>
      </c>
      <c r="K51">
        <v>0.67</v>
      </c>
      <c r="L51">
        <v>7.0000000000000007E-2</v>
      </c>
      <c r="M51">
        <v>0.03</v>
      </c>
      <c r="P51">
        <v>0.02</v>
      </c>
      <c r="Q51">
        <v>0.06</v>
      </c>
      <c r="R51" t="s">
        <v>108</v>
      </c>
      <c r="S51">
        <v>2020</v>
      </c>
      <c r="U51" t="s">
        <v>351</v>
      </c>
      <c r="V51" t="s">
        <v>23</v>
      </c>
      <c r="W51" t="s">
        <v>118</v>
      </c>
      <c r="X51">
        <v>22</v>
      </c>
      <c r="Y51">
        <v>1999</v>
      </c>
      <c r="Z51">
        <v>0.11</v>
      </c>
      <c r="AA51">
        <v>0.09</v>
      </c>
      <c r="AB51">
        <v>7.0000000000000007E-2</v>
      </c>
      <c r="AC51">
        <v>-7.0000000000000007E-2</v>
      </c>
      <c r="AE51">
        <v>0.09</v>
      </c>
      <c r="AF51">
        <v>-0.06</v>
      </c>
      <c r="AJ51">
        <v>0.05</v>
      </c>
      <c r="AK51">
        <v>7.0000000000000007E-2</v>
      </c>
      <c r="AL51" t="s">
        <v>108</v>
      </c>
      <c r="AM51">
        <v>2021</v>
      </c>
      <c r="AN51">
        <v>-0.09</v>
      </c>
      <c r="AO51">
        <v>0.02</v>
      </c>
      <c r="AP51">
        <v>0.02</v>
      </c>
      <c r="AR51">
        <v>-0.05</v>
      </c>
      <c r="AS51">
        <v>0.03</v>
      </c>
    </row>
    <row r="52" spans="1:45" x14ac:dyDescent="0.75">
      <c r="A52" t="s">
        <v>164</v>
      </c>
      <c r="B52" t="s">
        <v>21</v>
      </c>
      <c r="C52" t="s">
        <v>107</v>
      </c>
      <c r="D52">
        <v>27</v>
      </c>
      <c r="E52">
        <v>1994</v>
      </c>
      <c r="F52">
        <v>3.85</v>
      </c>
      <c r="G52">
        <v>0.03</v>
      </c>
      <c r="H52">
        <v>0.3</v>
      </c>
      <c r="I52">
        <v>0</v>
      </c>
      <c r="J52">
        <v>-0.09</v>
      </c>
      <c r="K52">
        <v>0.31</v>
      </c>
      <c r="L52">
        <v>0.04</v>
      </c>
      <c r="M52">
        <v>0.06</v>
      </c>
      <c r="P52">
        <v>7.0000000000000007E-2</v>
      </c>
      <c r="Q52">
        <v>-7.0000000000000007E-2</v>
      </c>
      <c r="R52" t="s">
        <v>108</v>
      </c>
      <c r="S52">
        <v>2020</v>
      </c>
      <c r="U52" t="s">
        <v>365</v>
      </c>
      <c r="V52" t="s">
        <v>23</v>
      </c>
      <c r="W52" t="s">
        <v>178</v>
      </c>
      <c r="X52">
        <v>23</v>
      </c>
      <c r="Y52">
        <v>1997</v>
      </c>
      <c r="Z52">
        <v>0.36</v>
      </c>
      <c r="AA52">
        <v>0.03</v>
      </c>
      <c r="AB52">
        <v>0.01</v>
      </c>
      <c r="AC52">
        <v>0.03</v>
      </c>
      <c r="AE52">
        <v>-0.06</v>
      </c>
      <c r="AF52">
        <v>0.06</v>
      </c>
      <c r="AJ52">
        <v>-0.08</v>
      </c>
      <c r="AK52">
        <v>-0.08</v>
      </c>
      <c r="AL52" t="s">
        <v>108</v>
      </c>
      <c r="AM52">
        <v>2021</v>
      </c>
      <c r="AN52">
        <v>-0.06</v>
      </c>
      <c r="AO52">
        <v>0.04</v>
      </c>
      <c r="AP52">
        <v>-0.08</v>
      </c>
      <c r="AR52">
        <v>-7.0000000000000007E-2</v>
      </c>
      <c r="AS52">
        <v>0.09</v>
      </c>
    </row>
    <row r="53" spans="1:45" x14ac:dyDescent="0.75">
      <c r="A53" t="s">
        <v>165</v>
      </c>
      <c r="B53" t="s">
        <v>21</v>
      </c>
      <c r="C53" t="s">
        <v>107</v>
      </c>
      <c r="D53">
        <v>29</v>
      </c>
      <c r="E53">
        <v>1992</v>
      </c>
      <c r="F53">
        <v>2.16</v>
      </c>
      <c r="G53">
        <v>-0.05</v>
      </c>
      <c r="H53">
        <v>-0.09</v>
      </c>
      <c r="I53">
        <v>0.06</v>
      </c>
      <c r="K53">
        <v>-0.08</v>
      </c>
      <c r="L53">
        <v>-0.01</v>
      </c>
      <c r="P53">
        <v>-7.0000000000000007E-2</v>
      </c>
      <c r="Q53">
        <v>-0.03</v>
      </c>
      <c r="R53" t="s">
        <v>108</v>
      </c>
      <c r="S53">
        <v>2020</v>
      </c>
      <c r="U53" t="s">
        <v>350</v>
      </c>
      <c r="V53" t="s">
        <v>23</v>
      </c>
      <c r="W53" t="s">
        <v>178</v>
      </c>
      <c r="X53">
        <v>28</v>
      </c>
      <c r="Y53">
        <v>1992</v>
      </c>
      <c r="Z53">
        <v>3.29</v>
      </c>
      <c r="AA53">
        <v>0.33</v>
      </c>
      <c r="AB53">
        <v>1.85</v>
      </c>
      <c r="AC53">
        <v>0.61</v>
      </c>
      <c r="AD53">
        <v>33.35</v>
      </c>
      <c r="AE53">
        <v>1.91</v>
      </c>
      <c r="AF53">
        <v>0.61</v>
      </c>
      <c r="AG53">
        <v>0.21</v>
      </c>
      <c r="AH53">
        <v>0.56999999999999995</v>
      </c>
      <c r="AI53">
        <v>8.67</v>
      </c>
      <c r="AJ53">
        <v>-7.0000000000000007E-2</v>
      </c>
      <c r="AK53">
        <v>-0.09</v>
      </c>
      <c r="AL53" t="s">
        <v>108</v>
      </c>
      <c r="AM53">
        <v>2021</v>
      </c>
      <c r="AN53">
        <v>0.04</v>
      </c>
      <c r="AO53">
        <v>0.12</v>
      </c>
      <c r="AP53">
        <v>0.22</v>
      </c>
      <c r="AQ53">
        <v>0.03</v>
      </c>
      <c r="AR53">
        <v>0.26</v>
      </c>
      <c r="AS53">
        <v>0.23</v>
      </c>
    </row>
    <row r="54" spans="1:45" x14ac:dyDescent="0.75">
      <c r="A54" t="s">
        <v>166</v>
      </c>
      <c r="B54" t="s">
        <v>21</v>
      </c>
      <c r="C54" t="s">
        <v>107</v>
      </c>
      <c r="D54">
        <v>25</v>
      </c>
      <c r="E54">
        <v>1996</v>
      </c>
      <c r="F54">
        <v>2.13</v>
      </c>
      <c r="G54">
        <v>-0.09</v>
      </c>
      <c r="H54">
        <v>-0.04</v>
      </c>
      <c r="I54">
        <v>0</v>
      </c>
      <c r="K54">
        <v>0</v>
      </c>
      <c r="L54">
        <v>-0.02</v>
      </c>
      <c r="P54">
        <v>0</v>
      </c>
      <c r="Q54">
        <v>-0.02</v>
      </c>
      <c r="R54" t="s">
        <v>108</v>
      </c>
      <c r="S54">
        <v>2020</v>
      </c>
      <c r="U54" t="s">
        <v>355</v>
      </c>
      <c r="V54" t="s">
        <v>23</v>
      </c>
      <c r="W54" t="s">
        <v>123</v>
      </c>
      <c r="X54">
        <v>27</v>
      </c>
      <c r="Y54">
        <v>1993</v>
      </c>
      <c r="Z54">
        <v>4.09</v>
      </c>
      <c r="AA54">
        <v>-0.02</v>
      </c>
      <c r="AB54">
        <v>-0.04</v>
      </c>
      <c r="AC54">
        <v>0.05</v>
      </c>
      <c r="AE54">
        <v>0.03</v>
      </c>
      <c r="AF54">
        <v>-7.0000000000000007E-2</v>
      </c>
      <c r="AJ54">
        <v>0.04</v>
      </c>
      <c r="AK54">
        <v>0.09</v>
      </c>
      <c r="AL54" t="s">
        <v>108</v>
      </c>
      <c r="AM54">
        <v>2021</v>
      </c>
      <c r="AN54">
        <v>-0.01</v>
      </c>
      <c r="AO54">
        <v>-0.02</v>
      </c>
      <c r="AP54">
        <v>0</v>
      </c>
      <c r="AR54">
        <v>7.0000000000000007E-2</v>
      </c>
      <c r="AS54">
        <v>7.0000000000000007E-2</v>
      </c>
    </row>
    <row r="55" spans="1:45" x14ac:dyDescent="0.75">
      <c r="A55" t="s">
        <v>167</v>
      </c>
      <c r="B55" t="s">
        <v>21</v>
      </c>
      <c r="C55" t="s">
        <v>107</v>
      </c>
      <c r="D55">
        <v>30</v>
      </c>
      <c r="E55">
        <v>1991</v>
      </c>
      <c r="F55">
        <v>4.08</v>
      </c>
      <c r="G55">
        <v>0.1</v>
      </c>
      <c r="H55">
        <v>0.43</v>
      </c>
      <c r="I55">
        <v>0.18</v>
      </c>
      <c r="J55">
        <v>50.05</v>
      </c>
      <c r="K55">
        <v>0.47</v>
      </c>
      <c r="L55">
        <v>0.3</v>
      </c>
      <c r="M55">
        <v>0.06</v>
      </c>
      <c r="N55">
        <v>-0.02</v>
      </c>
      <c r="P55">
        <v>-0.08</v>
      </c>
      <c r="Q55">
        <v>-0.1</v>
      </c>
      <c r="R55" t="s">
        <v>108</v>
      </c>
      <c r="S55">
        <v>2020</v>
      </c>
      <c r="U55" t="s">
        <v>1684</v>
      </c>
      <c r="V55" t="s">
        <v>23</v>
      </c>
      <c r="W55" t="s">
        <v>126</v>
      </c>
      <c r="X55">
        <v>30</v>
      </c>
      <c r="Y55">
        <v>1990</v>
      </c>
      <c r="Z55">
        <v>3.67</v>
      </c>
      <c r="AA55">
        <v>0.02</v>
      </c>
      <c r="AB55">
        <v>0.44</v>
      </c>
      <c r="AC55">
        <v>7.0000000000000007E-2</v>
      </c>
      <c r="AD55">
        <v>-0.08</v>
      </c>
      <c r="AE55">
        <v>0.5</v>
      </c>
      <c r="AF55">
        <v>0.05</v>
      </c>
      <c r="AG55">
        <v>0.04</v>
      </c>
      <c r="AI55">
        <v>21.11</v>
      </c>
      <c r="AJ55">
        <v>-0.05</v>
      </c>
      <c r="AK55">
        <v>-0.04</v>
      </c>
      <c r="AL55" t="s">
        <v>108</v>
      </c>
      <c r="AM55">
        <v>2021</v>
      </c>
      <c r="AN55">
        <v>0.09</v>
      </c>
      <c r="AO55">
        <v>0.05</v>
      </c>
      <c r="AP55">
        <v>-0.06</v>
      </c>
      <c r="AQ55">
        <v>0.05</v>
      </c>
      <c r="AR55">
        <v>-0.08</v>
      </c>
      <c r="AS55">
        <v>-0.1</v>
      </c>
    </row>
    <row r="56" spans="1:45" x14ac:dyDescent="0.75">
      <c r="A56" t="s">
        <v>168</v>
      </c>
      <c r="B56" t="s">
        <v>21</v>
      </c>
      <c r="C56" t="s">
        <v>107</v>
      </c>
      <c r="D56">
        <v>21</v>
      </c>
      <c r="E56">
        <v>1999</v>
      </c>
      <c r="F56">
        <v>1.19</v>
      </c>
      <c r="G56">
        <v>-0.06</v>
      </c>
      <c r="H56">
        <v>0.86</v>
      </c>
      <c r="I56">
        <v>0.83</v>
      </c>
      <c r="J56">
        <v>100.01</v>
      </c>
      <c r="K56">
        <v>0.95</v>
      </c>
      <c r="L56">
        <v>0.94</v>
      </c>
      <c r="M56">
        <v>-0.06</v>
      </c>
      <c r="N56">
        <v>0.08</v>
      </c>
      <c r="P56">
        <v>-7.0000000000000007E-2</v>
      </c>
      <c r="Q56">
        <v>-0.09</v>
      </c>
      <c r="R56" t="s">
        <v>108</v>
      </c>
      <c r="S56">
        <v>2020</v>
      </c>
      <c r="U56" t="s">
        <v>363</v>
      </c>
      <c r="V56" t="s">
        <v>23</v>
      </c>
      <c r="W56" t="s">
        <v>126</v>
      </c>
      <c r="X56">
        <v>24</v>
      </c>
      <c r="Y56">
        <v>1997</v>
      </c>
      <c r="Z56">
        <v>3.29</v>
      </c>
      <c r="AA56">
        <v>-0.1</v>
      </c>
      <c r="AB56">
        <v>0.35</v>
      </c>
      <c r="AC56">
        <v>7.0000000000000007E-2</v>
      </c>
      <c r="AD56">
        <v>-0.04</v>
      </c>
      <c r="AE56">
        <v>0.39</v>
      </c>
      <c r="AF56">
        <v>-0.09</v>
      </c>
      <c r="AG56">
        <v>0</v>
      </c>
      <c r="AI56">
        <v>25.06</v>
      </c>
      <c r="AJ56">
        <v>-0.05</v>
      </c>
      <c r="AK56">
        <v>-0.06</v>
      </c>
      <c r="AL56" t="s">
        <v>108</v>
      </c>
      <c r="AM56">
        <v>2021</v>
      </c>
      <c r="AN56">
        <v>-0.04</v>
      </c>
      <c r="AO56">
        <v>0.03</v>
      </c>
      <c r="AP56">
        <v>-0.01</v>
      </c>
      <c r="AQ56">
        <v>-0.05</v>
      </c>
      <c r="AR56">
        <v>-0.09</v>
      </c>
      <c r="AS56">
        <v>-0.09</v>
      </c>
    </row>
    <row r="57" spans="1:45" x14ac:dyDescent="0.75">
      <c r="A57" t="s">
        <v>169</v>
      </c>
      <c r="B57" t="s">
        <v>21</v>
      </c>
      <c r="C57" t="s">
        <v>145</v>
      </c>
      <c r="D57">
        <v>31</v>
      </c>
      <c r="E57">
        <v>1990</v>
      </c>
      <c r="F57">
        <v>3.71</v>
      </c>
      <c r="G57">
        <v>0.04</v>
      </c>
      <c r="H57">
        <v>1</v>
      </c>
      <c r="I57">
        <v>0.3</v>
      </c>
      <c r="J57">
        <v>24.99</v>
      </c>
      <c r="K57">
        <v>1</v>
      </c>
      <c r="L57">
        <v>0.22</v>
      </c>
      <c r="M57">
        <v>-0.01</v>
      </c>
      <c r="N57">
        <v>0.08</v>
      </c>
      <c r="P57">
        <v>-0.03</v>
      </c>
      <c r="Q57">
        <v>0.09</v>
      </c>
      <c r="R57" t="s">
        <v>108</v>
      </c>
      <c r="S57">
        <v>2020</v>
      </c>
      <c r="U57" t="s">
        <v>364</v>
      </c>
      <c r="V57" t="s">
        <v>23</v>
      </c>
      <c r="W57" t="s">
        <v>126</v>
      </c>
      <c r="X57">
        <v>20</v>
      </c>
      <c r="Y57">
        <v>2000</v>
      </c>
      <c r="Z57">
        <v>0.16</v>
      </c>
      <c r="AA57">
        <v>0.05</v>
      </c>
      <c r="AB57">
        <v>0.04</v>
      </c>
      <c r="AC57">
        <v>7.0000000000000007E-2</v>
      </c>
      <c r="AE57">
        <v>0.09</v>
      </c>
      <c r="AF57">
        <v>-0.05</v>
      </c>
      <c r="AJ57">
        <v>-7.0000000000000007E-2</v>
      </c>
      <c r="AK57">
        <v>0.08</v>
      </c>
      <c r="AL57" t="s">
        <v>108</v>
      </c>
      <c r="AM57">
        <v>2021</v>
      </c>
      <c r="AN57">
        <v>-0.01</v>
      </c>
      <c r="AO57">
        <v>7.0000000000000007E-2</v>
      </c>
      <c r="AP57">
        <v>0.09</v>
      </c>
      <c r="AR57">
        <v>0.04</v>
      </c>
      <c r="AS57">
        <v>-0.02</v>
      </c>
    </row>
    <row r="58" spans="1:45" x14ac:dyDescent="0.75">
      <c r="A58" t="s">
        <v>170</v>
      </c>
      <c r="B58" t="s">
        <v>21</v>
      </c>
      <c r="C58" t="s">
        <v>118</v>
      </c>
      <c r="D58">
        <v>24</v>
      </c>
      <c r="E58">
        <v>1997</v>
      </c>
      <c r="F58">
        <v>1.18</v>
      </c>
      <c r="G58">
        <v>0.8</v>
      </c>
      <c r="H58">
        <v>2.4700000000000002</v>
      </c>
      <c r="I58">
        <v>0.74</v>
      </c>
      <c r="J58">
        <v>33.31</v>
      </c>
      <c r="K58">
        <v>2.5299999999999998</v>
      </c>
      <c r="L58">
        <v>0.83</v>
      </c>
      <c r="M58">
        <v>0.24</v>
      </c>
      <c r="N58">
        <v>1.06</v>
      </c>
      <c r="P58">
        <v>0.09</v>
      </c>
      <c r="Q58">
        <v>0.04</v>
      </c>
      <c r="R58" t="s">
        <v>108</v>
      </c>
      <c r="S58">
        <v>2020</v>
      </c>
      <c r="U58" t="s">
        <v>366</v>
      </c>
      <c r="V58" t="s">
        <v>23</v>
      </c>
      <c r="W58" t="s">
        <v>136</v>
      </c>
      <c r="X58">
        <v>23</v>
      </c>
      <c r="Y58">
        <v>1997</v>
      </c>
      <c r="Z58">
        <v>3.4</v>
      </c>
      <c r="AA58">
        <v>-0.04</v>
      </c>
      <c r="AB58">
        <v>1.1000000000000001</v>
      </c>
      <c r="AC58">
        <v>0.55000000000000004</v>
      </c>
      <c r="AD58">
        <v>49.93</v>
      </c>
      <c r="AE58">
        <v>1.1499999999999999</v>
      </c>
      <c r="AF58">
        <v>0.5</v>
      </c>
      <c r="AG58">
        <v>-0.01</v>
      </c>
      <c r="AH58">
        <v>0</v>
      </c>
      <c r="AI58">
        <v>19.010000000000002</v>
      </c>
      <c r="AJ58">
        <v>0.08</v>
      </c>
      <c r="AK58">
        <v>-0.03</v>
      </c>
      <c r="AL58" t="s">
        <v>108</v>
      </c>
      <c r="AM58">
        <v>2021</v>
      </c>
      <c r="AN58">
        <v>-0.04</v>
      </c>
      <c r="AO58">
        <v>0.08</v>
      </c>
      <c r="AP58">
        <v>0.01</v>
      </c>
      <c r="AQ58">
        <v>0.13</v>
      </c>
      <c r="AR58">
        <v>-0.04</v>
      </c>
      <c r="AS58">
        <v>0</v>
      </c>
    </row>
    <row r="59" spans="1:45" x14ac:dyDescent="0.75">
      <c r="A59" t="s">
        <v>171</v>
      </c>
      <c r="B59" t="s">
        <v>21</v>
      </c>
      <c r="C59" t="s">
        <v>118</v>
      </c>
      <c r="D59">
        <v>29</v>
      </c>
      <c r="E59">
        <v>1991</v>
      </c>
      <c r="F59">
        <v>1.33</v>
      </c>
      <c r="G59">
        <v>-0.02</v>
      </c>
      <c r="H59">
        <v>7.87</v>
      </c>
      <c r="I59">
        <v>2.9</v>
      </c>
      <c r="J59">
        <v>36.479999999999997</v>
      </c>
      <c r="K59">
        <v>7.71</v>
      </c>
      <c r="L59">
        <v>2.72</v>
      </c>
      <c r="M59">
        <v>0.06</v>
      </c>
      <c r="N59">
        <v>-0.1</v>
      </c>
      <c r="P59">
        <v>0.02</v>
      </c>
      <c r="Q59">
        <v>7.0000000000000007E-2</v>
      </c>
      <c r="R59" t="s">
        <v>108</v>
      </c>
      <c r="S59">
        <v>2020</v>
      </c>
      <c r="U59" t="s">
        <v>359</v>
      </c>
      <c r="V59" t="s">
        <v>23</v>
      </c>
      <c r="W59" t="s">
        <v>136</v>
      </c>
      <c r="X59">
        <v>30</v>
      </c>
      <c r="Y59">
        <v>1990</v>
      </c>
      <c r="Z59">
        <v>3.83</v>
      </c>
      <c r="AA59">
        <v>0.17</v>
      </c>
      <c r="AB59">
        <v>1.76</v>
      </c>
      <c r="AC59">
        <v>0.86</v>
      </c>
      <c r="AD59">
        <v>42.98</v>
      </c>
      <c r="AE59">
        <v>1.74</v>
      </c>
      <c r="AF59">
        <v>0.84</v>
      </c>
      <c r="AG59">
        <v>0.17</v>
      </c>
      <c r="AH59">
        <v>0.39</v>
      </c>
      <c r="AI59">
        <v>12.04</v>
      </c>
      <c r="AJ59">
        <v>0</v>
      </c>
      <c r="AK59">
        <v>-0.06</v>
      </c>
      <c r="AL59" t="s">
        <v>108</v>
      </c>
      <c r="AM59">
        <v>2021</v>
      </c>
      <c r="AN59">
        <v>-0.04</v>
      </c>
      <c r="AO59">
        <v>0.43</v>
      </c>
      <c r="AP59">
        <v>0.34</v>
      </c>
      <c r="AQ59">
        <v>0.31</v>
      </c>
      <c r="AR59">
        <v>-0.1</v>
      </c>
      <c r="AS59">
        <v>-0.23</v>
      </c>
    </row>
    <row r="60" spans="1:45" x14ac:dyDescent="0.75">
      <c r="A60" t="s">
        <v>172</v>
      </c>
      <c r="B60" t="s">
        <v>21</v>
      </c>
      <c r="C60" t="s">
        <v>118</v>
      </c>
      <c r="D60">
        <v>22</v>
      </c>
      <c r="E60">
        <v>1999</v>
      </c>
      <c r="F60">
        <v>1.89</v>
      </c>
      <c r="G60">
        <v>0.03</v>
      </c>
      <c r="H60">
        <v>1.1100000000000001</v>
      </c>
      <c r="I60">
        <v>7.0000000000000007E-2</v>
      </c>
      <c r="J60">
        <v>-0.03</v>
      </c>
      <c r="K60">
        <v>1.22</v>
      </c>
      <c r="L60">
        <v>0</v>
      </c>
      <c r="M60">
        <v>-0.1</v>
      </c>
      <c r="P60">
        <v>-7.0000000000000007E-2</v>
      </c>
      <c r="Q60">
        <v>0</v>
      </c>
      <c r="R60" t="s">
        <v>108</v>
      </c>
      <c r="S60">
        <v>2020</v>
      </c>
      <c r="U60" t="s">
        <v>367</v>
      </c>
      <c r="V60" t="s">
        <v>23</v>
      </c>
      <c r="W60" t="s">
        <v>136</v>
      </c>
      <c r="X60">
        <v>31</v>
      </c>
      <c r="Y60">
        <v>1989</v>
      </c>
      <c r="Z60">
        <v>3.92</v>
      </c>
      <c r="AA60">
        <v>0.04</v>
      </c>
      <c r="AB60">
        <v>2.25</v>
      </c>
      <c r="AC60">
        <v>0.56999999999999995</v>
      </c>
      <c r="AD60">
        <v>22.12</v>
      </c>
      <c r="AE60">
        <v>2.2599999999999998</v>
      </c>
      <c r="AF60">
        <v>0.56000000000000005</v>
      </c>
      <c r="AG60">
        <v>0.03</v>
      </c>
      <c r="AH60">
        <v>-0.06</v>
      </c>
      <c r="AI60">
        <v>16.25</v>
      </c>
      <c r="AJ60">
        <v>-0.04</v>
      </c>
      <c r="AK60">
        <v>0.3</v>
      </c>
      <c r="AL60" t="s">
        <v>108</v>
      </c>
      <c r="AM60">
        <v>2021</v>
      </c>
      <c r="AN60">
        <v>-0.06</v>
      </c>
      <c r="AO60">
        <v>0.42</v>
      </c>
      <c r="AP60">
        <v>0.28000000000000003</v>
      </c>
      <c r="AQ60">
        <v>0.05</v>
      </c>
      <c r="AR60">
        <v>-0.42</v>
      </c>
      <c r="AS60">
        <v>-0.17</v>
      </c>
    </row>
    <row r="61" spans="1:45" x14ac:dyDescent="0.75">
      <c r="A61" t="s">
        <v>173</v>
      </c>
      <c r="B61" t="s">
        <v>21</v>
      </c>
      <c r="C61" t="s">
        <v>118</v>
      </c>
      <c r="D61">
        <v>31</v>
      </c>
      <c r="E61">
        <v>1990</v>
      </c>
      <c r="F61">
        <v>3.26</v>
      </c>
      <c r="G61">
        <v>-0.04</v>
      </c>
      <c r="H61">
        <v>2.5299999999999998</v>
      </c>
      <c r="I61">
        <v>0.98</v>
      </c>
      <c r="J61">
        <v>37.58</v>
      </c>
      <c r="K61">
        <v>2.5499999999999998</v>
      </c>
      <c r="L61">
        <v>1.03</v>
      </c>
      <c r="M61">
        <v>-7.0000000000000007E-2</v>
      </c>
      <c r="N61">
        <v>-0.04</v>
      </c>
      <c r="P61">
        <v>0.03</v>
      </c>
      <c r="Q61">
        <v>0</v>
      </c>
      <c r="R61" t="s">
        <v>108</v>
      </c>
      <c r="S61">
        <v>2020</v>
      </c>
      <c r="U61" t="s">
        <v>361</v>
      </c>
      <c r="V61" t="s">
        <v>23</v>
      </c>
      <c r="W61" t="s">
        <v>136</v>
      </c>
      <c r="X61">
        <v>23</v>
      </c>
      <c r="Y61">
        <v>1997</v>
      </c>
      <c r="Z61">
        <v>0.59</v>
      </c>
      <c r="AA61">
        <v>-0.03</v>
      </c>
      <c r="AB61">
        <v>1.64</v>
      </c>
      <c r="AC61">
        <v>-0.03</v>
      </c>
      <c r="AD61">
        <v>0.02</v>
      </c>
      <c r="AE61">
        <v>1.67</v>
      </c>
      <c r="AF61">
        <v>0.06</v>
      </c>
      <c r="AG61">
        <v>0.08</v>
      </c>
      <c r="AI61">
        <v>8.23</v>
      </c>
      <c r="AJ61">
        <v>-0.04</v>
      </c>
      <c r="AK61">
        <v>0.02</v>
      </c>
      <c r="AL61" t="s">
        <v>108</v>
      </c>
      <c r="AM61">
        <v>2021</v>
      </c>
      <c r="AN61">
        <v>-7.0000000000000007E-2</v>
      </c>
      <c r="AO61">
        <v>0.09</v>
      </c>
      <c r="AP61">
        <v>0.19</v>
      </c>
      <c r="AQ61">
        <v>0.22</v>
      </c>
      <c r="AR61">
        <v>-0.17</v>
      </c>
      <c r="AS61">
        <v>-0.15</v>
      </c>
    </row>
    <row r="62" spans="1:45" x14ac:dyDescent="0.75">
      <c r="A62" t="s">
        <v>174</v>
      </c>
      <c r="B62" t="s">
        <v>21</v>
      </c>
      <c r="C62" t="s">
        <v>118</v>
      </c>
      <c r="D62">
        <v>27</v>
      </c>
      <c r="E62">
        <v>1994</v>
      </c>
      <c r="F62">
        <v>4.9000000000000004</v>
      </c>
      <c r="G62">
        <v>0.32</v>
      </c>
      <c r="H62">
        <v>4.72</v>
      </c>
      <c r="I62">
        <v>1.64</v>
      </c>
      <c r="J62">
        <v>34.82</v>
      </c>
      <c r="K62">
        <v>4.6500000000000004</v>
      </c>
      <c r="L62">
        <v>1.74</v>
      </c>
      <c r="M62">
        <v>0.02</v>
      </c>
      <c r="N62">
        <v>0.16</v>
      </c>
      <c r="P62">
        <v>0.18</v>
      </c>
      <c r="Q62">
        <v>0.12</v>
      </c>
      <c r="R62" t="s">
        <v>108</v>
      </c>
      <c r="S62">
        <v>2020</v>
      </c>
      <c r="U62" t="s">
        <v>375</v>
      </c>
      <c r="V62" t="s">
        <v>24</v>
      </c>
      <c r="W62" t="s">
        <v>107</v>
      </c>
      <c r="X62">
        <v>24</v>
      </c>
      <c r="Y62">
        <v>1996</v>
      </c>
      <c r="Z62">
        <v>3.38</v>
      </c>
      <c r="AA62">
        <v>0.1</v>
      </c>
      <c r="AB62">
        <v>0.38</v>
      </c>
      <c r="AC62">
        <v>0.23</v>
      </c>
      <c r="AD62">
        <v>99.96</v>
      </c>
      <c r="AE62">
        <v>0.3</v>
      </c>
      <c r="AF62">
        <v>0.31</v>
      </c>
      <c r="AG62">
        <v>0.09</v>
      </c>
      <c r="AH62">
        <v>0.03</v>
      </c>
      <c r="AI62">
        <v>11.3</v>
      </c>
      <c r="AJ62">
        <v>0</v>
      </c>
      <c r="AK62">
        <v>0.06</v>
      </c>
      <c r="AL62" t="s">
        <v>108</v>
      </c>
      <c r="AM62">
        <v>2021</v>
      </c>
      <c r="AN62">
        <v>0</v>
      </c>
      <c r="AO62">
        <v>0.01</v>
      </c>
      <c r="AP62">
        <v>-0.04</v>
      </c>
      <c r="AQ62">
        <v>0.14000000000000001</v>
      </c>
      <c r="AR62">
        <v>-0.06</v>
      </c>
      <c r="AS62">
        <v>-0.03</v>
      </c>
    </row>
    <row r="63" spans="1:45" x14ac:dyDescent="0.75">
      <c r="A63" t="s">
        <v>175</v>
      </c>
      <c r="B63" t="s">
        <v>21</v>
      </c>
      <c r="C63" t="s">
        <v>118</v>
      </c>
      <c r="D63">
        <v>22</v>
      </c>
      <c r="E63">
        <v>1998</v>
      </c>
      <c r="F63">
        <v>0.87</v>
      </c>
      <c r="G63">
        <v>-0.09</v>
      </c>
      <c r="H63">
        <v>0.03</v>
      </c>
      <c r="I63">
        <v>0.01</v>
      </c>
      <c r="K63">
        <v>-0.01</v>
      </c>
      <c r="L63">
        <v>0.08</v>
      </c>
      <c r="P63">
        <v>-0.05</v>
      </c>
      <c r="Q63">
        <v>0.1</v>
      </c>
      <c r="R63" t="s">
        <v>108</v>
      </c>
      <c r="S63">
        <v>2020</v>
      </c>
      <c r="U63" t="s">
        <v>369</v>
      </c>
      <c r="V63" t="s">
        <v>24</v>
      </c>
      <c r="W63" t="s">
        <v>107</v>
      </c>
      <c r="X63">
        <v>22</v>
      </c>
      <c r="Y63">
        <v>1998</v>
      </c>
      <c r="Z63">
        <v>0.93</v>
      </c>
      <c r="AA63">
        <v>0.06</v>
      </c>
      <c r="AB63">
        <v>-0.02</v>
      </c>
      <c r="AC63">
        <v>-7.0000000000000007E-2</v>
      </c>
      <c r="AE63">
        <v>-0.08</v>
      </c>
      <c r="AF63">
        <v>0.01</v>
      </c>
      <c r="AJ63">
        <v>7.0000000000000007E-2</v>
      </c>
      <c r="AK63">
        <v>-0.1</v>
      </c>
      <c r="AL63" t="s">
        <v>108</v>
      </c>
      <c r="AM63">
        <v>2021</v>
      </c>
      <c r="AN63">
        <v>0.08</v>
      </c>
      <c r="AO63">
        <v>-0.01</v>
      </c>
      <c r="AP63">
        <v>0</v>
      </c>
      <c r="AR63">
        <v>7.0000000000000007E-2</v>
      </c>
      <c r="AS63">
        <v>-0.05</v>
      </c>
    </row>
    <row r="64" spans="1:45" x14ac:dyDescent="0.75">
      <c r="A64" t="s">
        <v>176</v>
      </c>
      <c r="B64" t="s">
        <v>21</v>
      </c>
      <c r="C64" t="s">
        <v>118</v>
      </c>
      <c r="D64">
        <v>29</v>
      </c>
      <c r="E64">
        <v>1992</v>
      </c>
      <c r="F64">
        <v>3.15</v>
      </c>
      <c r="G64">
        <v>-0.03</v>
      </c>
      <c r="H64">
        <v>1.9</v>
      </c>
      <c r="I64">
        <v>0.27</v>
      </c>
      <c r="J64">
        <v>16.68</v>
      </c>
      <c r="K64">
        <v>1.99</v>
      </c>
      <c r="L64">
        <v>0.41</v>
      </c>
      <c r="M64">
        <v>-0.06</v>
      </c>
      <c r="N64">
        <v>0.01</v>
      </c>
      <c r="P64">
        <v>0.09</v>
      </c>
      <c r="Q64">
        <v>-0.09</v>
      </c>
      <c r="R64" t="s">
        <v>108</v>
      </c>
      <c r="S64">
        <v>2020</v>
      </c>
      <c r="U64" t="s">
        <v>370</v>
      </c>
      <c r="V64" t="s">
        <v>24</v>
      </c>
      <c r="W64" t="s">
        <v>107</v>
      </c>
      <c r="X64">
        <v>24</v>
      </c>
      <c r="Y64">
        <v>1996</v>
      </c>
      <c r="Z64">
        <v>1.42</v>
      </c>
      <c r="AA64">
        <v>0.09</v>
      </c>
      <c r="AB64">
        <v>7.0000000000000007E-2</v>
      </c>
      <c r="AC64">
        <v>-0.02</v>
      </c>
      <c r="AE64">
        <v>-0.09</v>
      </c>
      <c r="AF64">
        <v>7.0000000000000007E-2</v>
      </c>
      <c r="AJ64">
        <v>-0.09</v>
      </c>
      <c r="AK64">
        <v>0</v>
      </c>
      <c r="AL64" t="s">
        <v>108</v>
      </c>
      <c r="AM64">
        <v>2021</v>
      </c>
      <c r="AN64">
        <v>0</v>
      </c>
      <c r="AO64">
        <v>0.05</v>
      </c>
      <c r="AP64">
        <v>0.08</v>
      </c>
      <c r="AR64">
        <v>0.01</v>
      </c>
      <c r="AS64">
        <v>-0.03</v>
      </c>
    </row>
    <row r="65" spans="1:45" x14ac:dyDescent="0.75">
      <c r="A65" t="s">
        <v>177</v>
      </c>
      <c r="B65" t="s">
        <v>21</v>
      </c>
      <c r="C65" t="s">
        <v>178</v>
      </c>
      <c r="D65">
        <v>34</v>
      </c>
      <c r="E65">
        <v>1986</v>
      </c>
      <c r="F65">
        <v>0.15</v>
      </c>
      <c r="G65">
        <v>-0.04</v>
      </c>
      <c r="H65">
        <v>10.029999999999999</v>
      </c>
      <c r="I65">
        <v>-0.05</v>
      </c>
      <c r="J65">
        <v>0.04</v>
      </c>
      <c r="K65">
        <v>14.93</v>
      </c>
      <c r="L65">
        <v>-0.04</v>
      </c>
      <c r="M65">
        <v>-0.09</v>
      </c>
      <c r="P65">
        <v>-0.03</v>
      </c>
      <c r="Q65">
        <v>-0.04</v>
      </c>
      <c r="R65" t="s">
        <v>108</v>
      </c>
      <c r="S65">
        <v>2020</v>
      </c>
      <c r="U65" t="s">
        <v>371</v>
      </c>
      <c r="V65" t="s">
        <v>24</v>
      </c>
      <c r="W65" t="s">
        <v>107</v>
      </c>
      <c r="X65">
        <v>25</v>
      </c>
      <c r="Y65">
        <v>1995</v>
      </c>
      <c r="Z65">
        <v>0.55000000000000004</v>
      </c>
      <c r="AA65">
        <v>-0.08</v>
      </c>
      <c r="AB65">
        <v>-0.03</v>
      </c>
      <c r="AC65">
        <v>-0.06</v>
      </c>
      <c r="AE65">
        <v>-0.09</v>
      </c>
      <c r="AF65">
        <v>-0.04</v>
      </c>
      <c r="AJ65">
        <v>0.03</v>
      </c>
      <c r="AK65">
        <v>-0.08</v>
      </c>
      <c r="AL65" t="s">
        <v>108</v>
      </c>
      <c r="AM65">
        <v>2021</v>
      </c>
      <c r="AN65">
        <v>-0.05</v>
      </c>
      <c r="AO65">
        <v>0.08</v>
      </c>
      <c r="AP65">
        <v>0.08</v>
      </c>
      <c r="AR65">
        <v>0.09</v>
      </c>
      <c r="AS65">
        <v>7.0000000000000007E-2</v>
      </c>
    </row>
    <row r="66" spans="1:45" x14ac:dyDescent="0.75">
      <c r="A66" t="s">
        <v>179</v>
      </c>
      <c r="B66" t="s">
        <v>21</v>
      </c>
      <c r="C66" t="s">
        <v>123</v>
      </c>
      <c r="D66">
        <v>33</v>
      </c>
      <c r="E66">
        <v>1988</v>
      </c>
      <c r="F66">
        <v>1.98</v>
      </c>
      <c r="G66">
        <v>0.06</v>
      </c>
      <c r="H66">
        <v>-0.04</v>
      </c>
      <c r="I66">
        <v>0.02</v>
      </c>
      <c r="K66">
        <v>0.02</v>
      </c>
      <c r="L66">
        <v>-7.0000000000000007E-2</v>
      </c>
      <c r="P66">
        <v>0.03</v>
      </c>
      <c r="Q66">
        <v>-0.05</v>
      </c>
      <c r="R66" t="s">
        <v>108</v>
      </c>
      <c r="S66">
        <v>2020</v>
      </c>
      <c r="U66" t="s">
        <v>395</v>
      </c>
      <c r="V66" t="s">
        <v>24</v>
      </c>
      <c r="W66" t="s">
        <v>107</v>
      </c>
      <c r="X66">
        <v>27</v>
      </c>
      <c r="Y66">
        <v>1993</v>
      </c>
      <c r="Z66">
        <v>1.06</v>
      </c>
      <c r="AA66">
        <v>-0.05</v>
      </c>
      <c r="AB66">
        <v>0.84</v>
      </c>
      <c r="AC66">
        <v>0.1</v>
      </c>
      <c r="AD66">
        <v>-0.02</v>
      </c>
      <c r="AE66">
        <v>1.04</v>
      </c>
      <c r="AF66">
        <v>0.08</v>
      </c>
      <c r="AG66">
        <v>0.05</v>
      </c>
      <c r="AI66">
        <v>19.09</v>
      </c>
      <c r="AJ66">
        <v>-0.05</v>
      </c>
      <c r="AK66">
        <v>-0.04</v>
      </c>
      <c r="AL66" t="s">
        <v>108</v>
      </c>
      <c r="AM66">
        <v>2021</v>
      </c>
      <c r="AN66">
        <v>0.01</v>
      </c>
      <c r="AO66">
        <v>-0.05</v>
      </c>
      <c r="AP66">
        <v>0.06</v>
      </c>
      <c r="AQ66">
        <v>-0.06</v>
      </c>
      <c r="AR66">
        <v>0.01</v>
      </c>
      <c r="AS66">
        <v>-0.06</v>
      </c>
    </row>
    <row r="67" spans="1:45" x14ac:dyDescent="0.75">
      <c r="A67" t="s">
        <v>180</v>
      </c>
      <c r="B67" t="s">
        <v>21</v>
      </c>
      <c r="C67" t="s">
        <v>123</v>
      </c>
      <c r="D67">
        <v>32</v>
      </c>
      <c r="E67">
        <v>1989</v>
      </c>
      <c r="F67">
        <v>4.03</v>
      </c>
      <c r="G67">
        <v>-0.1</v>
      </c>
      <c r="H67">
        <v>-0.08</v>
      </c>
      <c r="I67">
        <v>-0.04</v>
      </c>
      <c r="K67">
        <v>0.03</v>
      </c>
      <c r="L67">
        <v>-0.02</v>
      </c>
      <c r="P67">
        <v>0.09</v>
      </c>
      <c r="Q67">
        <v>7.0000000000000007E-2</v>
      </c>
      <c r="R67" t="s">
        <v>108</v>
      </c>
      <c r="S67">
        <v>2020</v>
      </c>
      <c r="U67" t="s">
        <v>372</v>
      </c>
      <c r="V67" t="s">
        <v>24</v>
      </c>
      <c r="W67" t="s">
        <v>107</v>
      </c>
      <c r="X67">
        <v>25</v>
      </c>
      <c r="Y67">
        <v>1995</v>
      </c>
      <c r="Z67">
        <v>4.3099999999999996</v>
      </c>
      <c r="AA67">
        <v>0.08</v>
      </c>
      <c r="AB67">
        <v>7.0000000000000007E-2</v>
      </c>
      <c r="AC67">
        <v>-0.06</v>
      </c>
      <c r="AE67">
        <v>-0.04</v>
      </c>
      <c r="AF67">
        <v>-0.04</v>
      </c>
      <c r="AJ67">
        <v>0.08</v>
      </c>
      <c r="AK67">
        <v>0.03</v>
      </c>
      <c r="AL67" t="s">
        <v>108</v>
      </c>
      <c r="AM67">
        <v>2021</v>
      </c>
      <c r="AN67">
        <v>0.05</v>
      </c>
      <c r="AO67">
        <v>-0.03</v>
      </c>
      <c r="AP67">
        <v>0.04</v>
      </c>
      <c r="AR67">
        <v>0.02</v>
      </c>
      <c r="AS67">
        <v>0.03</v>
      </c>
    </row>
    <row r="68" spans="1:45" x14ac:dyDescent="0.75">
      <c r="A68" t="s">
        <v>181</v>
      </c>
      <c r="B68" t="s">
        <v>21</v>
      </c>
      <c r="C68" t="s">
        <v>126</v>
      </c>
      <c r="D68">
        <v>28</v>
      </c>
      <c r="E68">
        <v>1993</v>
      </c>
      <c r="F68">
        <v>1.79</v>
      </c>
      <c r="G68">
        <v>0</v>
      </c>
      <c r="H68">
        <v>0.6</v>
      </c>
      <c r="I68">
        <v>0.04</v>
      </c>
      <c r="J68">
        <v>0</v>
      </c>
      <c r="K68">
        <v>0.52</v>
      </c>
      <c r="L68">
        <v>-0.1</v>
      </c>
      <c r="M68">
        <v>-0.06</v>
      </c>
      <c r="P68">
        <v>-0.05</v>
      </c>
      <c r="Q68">
        <v>-0.06</v>
      </c>
      <c r="R68" t="s">
        <v>108</v>
      </c>
      <c r="S68">
        <v>2020</v>
      </c>
      <c r="U68" t="s">
        <v>373</v>
      </c>
      <c r="V68" t="s">
        <v>24</v>
      </c>
      <c r="W68" t="s">
        <v>107</v>
      </c>
      <c r="X68">
        <v>27</v>
      </c>
      <c r="Y68">
        <v>1993</v>
      </c>
      <c r="Z68">
        <v>4.3600000000000003</v>
      </c>
      <c r="AA68">
        <v>0.03</v>
      </c>
      <c r="AB68">
        <v>0.44</v>
      </c>
      <c r="AC68">
        <v>0.06</v>
      </c>
      <c r="AD68">
        <v>-0.04</v>
      </c>
      <c r="AE68">
        <v>0.44</v>
      </c>
      <c r="AF68">
        <v>-0.05</v>
      </c>
      <c r="AG68">
        <v>0.06</v>
      </c>
      <c r="AI68">
        <v>5.93</v>
      </c>
      <c r="AJ68">
        <v>0</v>
      </c>
      <c r="AK68">
        <v>-0.04</v>
      </c>
      <c r="AL68" t="s">
        <v>108</v>
      </c>
      <c r="AM68">
        <v>2021</v>
      </c>
      <c r="AN68">
        <v>0.05</v>
      </c>
      <c r="AO68">
        <v>0.09</v>
      </c>
      <c r="AP68">
        <v>0</v>
      </c>
      <c r="AQ68">
        <v>0.18</v>
      </c>
      <c r="AR68">
        <v>-0.06</v>
      </c>
      <c r="AS68">
        <v>0.02</v>
      </c>
    </row>
    <row r="69" spans="1:45" x14ac:dyDescent="0.75">
      <c r="A69" t="s">
        <v>182</v>
      </c>
      <c r="B69" t="s">
        <v>21</v>
      </c>
      <c r="C69" t="s">
        <v>126</v>
      </c>
      <c r="D69">
        <v>24</v>
      </c>
      <c r="E69">
        <v>1997</v>
      </c>
      <c r="F69">
        <v>2.36</v>
      </c>
      <c r="G69">
        <v>0.45</v>
      </c>
      <c r="H69">
        <v>0.86</v>
      </c>
      <c r="I69">
        <v>0.9</v>
      </c>
      <c r="J69">
        <v>100.02</v>
      </c>
      <c r="K69">
        <v>0.82</v>
      </c>
      <c r="L69">
        <v>0.85</v>
      </c>
      <c r="M69">
        <v>0.57999999999999996</v>
      </c>
      <c r="N69">
        <v>0.45</v>
      </c>
      <c r="P69">
        <v>0.04</v>
      </c>
      <c r="Q69">
        <v>-7.0000000000000007E-2</v>
      </c>
      <c r="R69" t="s">
        <v>108</v>
      </c>
      <c r="S69">
        <v>2020</v>
      </c>
      <c r="U69" t="s">
        <v>392</v>
      </c>
      <c r="V69" t="s">
        <v>24</v>
      </c>
      <c r="W69" t="s">
        <v>145</v>
      </c>
      <c r="X69">
        <v>25</v>
      </c>
      <c r="Y69">
        <v>1995</v>
      </c>
      <c r="Z69">
        <v>3.35</v>
      </c>
      <c r="AA69">
        <v>0.08</v>
      </c>
      <c r="AB69">
        <v>0.8</v>
      </c>
      <c r="AC69">
        <v>0.03</v>
      </c>
      <c r="AD69">
        <v>-0.01</v>
      </c>
      <c r="AE69">
        <v>0.85</v>
      </c>
      <c r="AF69">
        <v>-0.09</v>
      </c>
      <c r="AG69">
        <v>-0.05</v>
      </c>
      <c r="AI69">
        <v>22.27</v>
      </c>
      <c r="AJ69">
        <v>0.02</v>
      </c>
      <c r="AK69">
        <v>0.02</v>
      </c>
      <c r="AL69" t="s">
        <v>108</v>
      </c>
      <c r="AM69">
        <v>2021</v>
      </c>
      <c r="AN69">
        <v>-0.05</v>
      </c>
      <c r="AO69">
        <v>0.08</v>
      </c>
      <c r="AP69">
        <v>-0.02</v>
      </c>
      <c r="AQ69">
        <v>0.12</v>
      </c>
      <c r="AR69">
        <v>-0.04</v>
      </c>
      <c r="AS69">
        <v>-0.08</v>
      </c>
    </row>
    <row r="70" spans="1:45" x14ac:dyDescent="0.75">
      <c r="A70" t="s">
        <v>183</v>
      </c>
      <c r="B70" t="s">
        <v>21</v>
      </c>
      <c r="C70" t="s">
        <v>126</v>
      </c>
      <c r="D70">
        <v>24</v>
      </c>
      <c r="E70">
        <v>1997</v>
      </c>
      <c r="F70">
        <v>5.98</v>
      </c>
      <c r="G70">
        <v>0.03</v>
      </c>
      <c r="H70">
        <v>0.6</v>
      </c>
      <c r="I70">
        <v>0.34</v>
      </c>
      <c r="J70">
        <v>50.06</v>
      </c>
      <c r="K70">
        <v>0.76</v>
      </c>
      <c r="L70">
        <v>0.3</v>
      </c>
      <c r="M70">
        <v>0.06</v>
      </c>
      <c r="N70">
        <v>0.08</v>
      </c>
      <c r="P70">
        <v>-0.1</v>
      </c>
      <c r="Q70">
        <v>7.0000000000000007E-2</v>
      </c>
      <c r="R70" t="s">
        <v>108</v>
      </c>
      <c r="S70">
        <v>2020</v>
      </c>
      <c r="U70" t="s">
        <v>376</v>
      </c>
      <c r="V70" t="s">
        <v>24</v>
      </c>
      <c r="W70" t="s">
        <v>118</v>
      </c>
      <c r="X70">
        <v>22</v>
      </c>
      <c r="Y70">
        <v>1998</v>
      </c>
      <c r="Z70">
        <v>4.21</v>
      </c>
      <c r="AA70">
        <v>0.08</v>
      </c>
      <c r="AB70">
        <v>3.29</v>
      </c>
      <c r="AC70">
        <v>0.74</v>
      </c>
      <c r="AD70">
        <v>21.34</v>
      </c>
      <c r="AE70">
        <v>3.2</v>
      </c>
      <c r="AF70">
        <v>0.68</v>
      </c>
      <c r="AG70">
        <v>0</v>
      </c>
      <c r="AH70">
        <v>0.04</v>
      </c>
      <c r="AI70">
        <v>16.48</v>
      </c>
      <c r="AJ70">
        <v>0.04</v>
      </c>
      <c r="AK70">
        <v>-7.0000000000000007E-2</v>
      </c>
      <c r="AL70" t="s">
        <v>108</v>
      </c>
      <c r="AM70">
        <v>2021</v>
      </c>
      <c r="AN70">
        <v>0.39</v>
      </c>
      <c r="AO70">
        <v>0.45</v>
      </c>
      <c r="AP70">
        <v>0.28999999999999998</v>
      </c>
      <c r="AQ70">
        <v>0.06</v>
      </c>
      <c r="AR70">
        <v>-0.44</v>
      </c>
      <c r="AS70">
        <v>-0.44</v>
      </c>
    </row>
    <row r="71" spans="1:45" x14ac:dyDescent="0.75">
      <c r="A71" t="s">
        <v>184</v>
      </c>
      <c r="B71" t="s">
        <v>21</v>
      </c>
      <c r="C71" t="s">
        <v>126</v>
      </c>
      <c r="D71">
        <v>30</v>
      </c>
      <c r="E71">
        <v>1991</v>
      </c>
      <c r="F71">
        <v>3.08</v>
      </c>
      <c r="G71">
        <v>0.02</v>
      </c>
      <c r="H71">
        <v>0.96</v>
      </c>
      <c r="I71">
        <v>0.09</v>
      </c>
      <c r="J71">
        <v>0.02</v>
      </c>
      <c r="K71">
        <v>0.92</v>
      </c>
      <c r="L71">
        <v>-0.06</v>
      </c>
      <c r="M71">
        <v>-0.05</v>
      </c>
      <c r="P71">
        <v>0.04</v>
      </c>
      <c r="Q71">
        <v>7.0000000000000007E-2</v>
      </c>
      <c r="R71" t="s">
        <v>108</v>
      </c>
      <c r="S71">
        <v>2020</v>
      </c>
      <c r="U71" t="s">
        <v>1685</v>
      </c>
      <c r="V71" t="s">
        <v>24</v>
      </c>
      <c r="W71" t="s">
        <v>118</v>
      </c>
      <c r="X71">
        <v>25</v>
      </c>
      <c r="Y71">
        <v>1995</v>
      </c>
      <c r="Z71">
        <v>-0.03</v>
      </c>
      <c r="AA71">
        <v>0.04</v>
      </c>
      <c r="AB71">
        <v>0</v>
      </c>
      <c r="AC71">
        <v>0.02</v>
      </c>
      <c r="AE71">
        <v>-0.02</v>
      </c>
      <c r="AF71">
        <v>0.03</v>
      </c>
      <c r="AJ71">
        <v>0.01</v>
      </c>
      <c r="AK71">
        <v>0.1</v>
      </c>
      <c r="AL71" t="s">
        <v>108</v>
      </c>
      <c r="AM71">
        <v>2021</v>
      </c>
      <c r="AN71">
        <v>-0.02</v>
      </c>
      <c r="AO71">
        <v>0.09</v>
      </c>
      <c r="AP71">
        <v>-0.04</v>
      </c>
      <c r="AR71">
        <v>0.09</v>
      </c>
      <c r="AS71">
        <v>-0.03</v>
      </c>
    </row>
    <row r="72" spans="1:45" x14ac:dyDescent="0.75">
      <c r="A72" t="s">
        <v>185</v>
      </c>
      <c r="B72" t="s">
        <v>21</v>
      </c>
      <c r="C72" t="s">
        <v>136</v>
      </c>
      <c r="D72">
        <v>30</v>
      </c>
      <c r="E72">
        <v>1990</v>
      </c>
      <c r="F72">
        <v>5.72</v>
      </c>
      <c r="G72">
        <v>0.47</v>
      </c>
      <c r="H72">
        <v>1.89</v>
      </c>
      <c r="I72">
        <v>1.28</v>
      </c>
      <c r="J72">
        <v>63.57</v>
      </c>
      <c r="K72">
        <v>1.93</v>
      </c>
      <c r="L72">
        <v>1.19</v>
      </c>
      <c r="M72">
        <v>0.35</v>
      </c>
      <c r="N72">
        <v>0.45</v>
      </c>
      <c r="P72">
        <v>0.02</v>
      </c>
      <c r="Q72">
        <v>-0.03</v>
      </c>
      <c r="R72" t="s">
        <v>108</v>
      </c>
      <c r="S72">
        <v>2020</v>
      </c>
      <c r="U72" t="s">
        <v>380</v>
      </c>
      <c r="V72" t="s">
        <v>24</v>
      </c>
      <c r="W72" t="s">
        <v>118</v>
      </c>
      <c r="X72">
        <v>34</v>
      </c>
      <c r="Y72">
        <v>1986</v>
      </c>
      <c r="Z72">
        <v>0.59</v>
      </c>
      <c r="AA72">
        <v>0.06</v>
      </c>
      <c r="AB72">
        <v>4</v>
      </c>
      <c r="AC72">
        <v>2.08</v>
      </c>
      <c r="AD72">
        <v>49.93</v>
      </c>
      <c r="AE72">
        <v>4.25</v>
      </c>
      <c r="AF72">
        <v>2.0699999999999998</v>
      </c>
      <c r="AG72">
        <v>0.03</v>
      </c>
      <c r="AH72">
        <v>0.1</v>
      </c>
      <c r="AI72">
        <v>13.05</v>
      </c>
      <c r="AJ72">
        <v>0.01</v>
      </c>
      <c r="AK72">
        <v>0.03</v>
      </c>
      <c r="AL72" t="s">
        <v>108</v>
      </c>
      <c r="AM72">
        <v>2021</v>
      </c>
      <c r="AN72">
        <v>0.08</v>
      </c>
      <c r="AO72">
        <v>0.46</v>
      </c>
      <c r="AP72">
        <v>0.5</v>
      </c>
      <c r="AQ72">
        <v>0.03</v>
      </c>
      <c r="AR72">
        <v>-0.47</v>
      </c>
      <c r="AS72">
        <v>-0.48</v>
      </c>
    </row>
    <row r="73" spans="1:45" x14ac:dyDescent="0.75">
      <c r="A73" t="s">
        <v>186</v>
      </c>
      <c r="B73" t="s">
        <v>187</v>
      </c>
      <c r="C73" t="s">
        <v>107</v>
      </c>
      <c r="D73">
        <v>21</v>
      </c>
      <c r="E73">
        <v>2000</v>
      </c>
      <c r="F73">
        <v>1.99</v>
      </c>
      <c r="G73">
        <v>-0.1</v>
      </c>
      <c r="H73">
        <v>0.01</v>
      </c>
      <c r="I73">
        <v>0.05</v>
      </c>
      <c r="K73">
        <v>0.03</v>
      </c>
      <c r="L73">
        <v>7.0000000000000007E-2</v>
      </c>
      <c r="P73">
        <v>-0.1</v>
      </c>
      <c r="Q73">
        <v>0.05</v>
      </c>
      <c r="R73" t="s">
        <v>108</v>
      </c>
      <c r="S73">
        <v>2020</v>
      </c>
      <c r="U73" t="s">
        <v>381</v>
      </c>
      <c r="V73" t="s">
        <v>24</v>
      </c>
      <c r="W73" t="s">
        <v>118</v>
      </c>
      <c r="X73">
        <v>33</v>
      </c>
      <c r="Y73">
        <v>1987</v>
      </c>
      <c r="Z73">
        <v>3.84</v>
      </c>
      <c r="AA73">
        <v>1.05</v>
      </c>
      <c r="AB73">
        <v>2.54</v>
      </c>
      <c r="AC73">
        <v>0.98</v>
      </c>
      <c r="AD73">
        <v>40.08</v>
      </c>
      <c r="AE73">
        <v>2.57</v>
      </c>
      <c r="AF73">
        <v>1.04</v>
      </c>
      <c r="AG73">
        <v>0.36</v>
      </c>
      <c r="AH73">
        <v>0.67</v>
      </c>
      <c r="AI73">
        <v>15.57</v>
      </c>
      <c r="AJ73">
        <v>0.18</v>
      </c>
      <c r="AK73">
        <v>0.21</v>
      </c>
      <c r="AL73" t="s">
        <v>108</v>
      </c>
      <c r="AM73">
        <v>2021</v>
      </c>
      <c r="AN73">
        <v>-0.04</v>
      </c>
      <c r="AO73">
        <v>0.77</v>
      </c>
      <c r="AP73">
        <v>0.55000000000000004</v>
      </c>
      <c r="AQ73">
        <v>0.2</v>
      </c>
      <c r="AR73">
        <v>0.27</v>
      </c>
      <c r="AS73">
        <v>0.16</v>
      </c>
    </row>
    <row r="74" spans="1:45" x14ac:dyDescent="0.75">
      <c r="A74" t="s">
        <v>188</v>
      </c>
      <c r="B74" t="s">
        <v>187</v>
      </c>
      <c r="C74" t="s">
        <v>107</v>
      </c>
      <c r="D74">
        <v>25</v>
      </c>
      <c r="E74">
        <v>1996</v>
      </c>
      <c r="F74">
        <v>3.75</v>
      </c>
      <c r="G74">
        <v>0.06</v>
      </c>
      <c r="H74">
        <v>-7.0000000000000007E-2</v>
      </c>
      <c r="I74">
        <v>0.02</v>
      </c>
      <c r="K74">
        <v>-0.01</v>
      </c>
      <c r="L74">
        <v>-0.01</v>
      </c>
      <c r="P74">
        <v>0.09</v>
      </c>
      <c r="Q74">
        <v>-0.05</v>
      </c>
      <c r="R74" t="s">
        <v>108</v>
      </c>
      <c r="S74">
        <v>2020</v>
      </c>
      <c r="U74" t="s">
        <v>1686</v>
      </c>
      <c r="V74" t="s">
        <v>24</v>
      </c>
      <c r="W74" t="s">
        <v>178</v>
      </c>
      <c r="X74">
        <v>23</v>
      </c>
      <c r="Y74">
        <v>1997</v>
      </c>
      <c r="Z74">
        <v>0.26</v>
      </c>
      <c r="AA74">
        <v>-0.08</v>
      </c>
      <c r="AB74">
        <v>3.33</v>
      </c>
      <c r="AC74">
        <v>-0.04</v>
      </c>
      <c r="AD74">
        <v>0.06</v>
      </c>
      <c r="AE74">
        <v>2.85</v>
      </c>
      <c r="AF74">
        <v>0.03</v>
      </c>
      <c r="AG74">
        <v>-0.08</v>
      </c>
      <c r="AI74">
        <v>19.420000000000002</v>
      </c>
      <c r="AJ74">
        <v>0.01</v>
      </c>
      <c r="AK74">
        <v>0</v>
      </c>
      <c r="AL74" t="s">
        <v>108</v>
      </c>
      <c r="AM74">
        <v>2021</v>
      </c>
      <c r="AN74">
        <v>0.08</v>
      </c>
      <c r="AO74">
        <v>-0.04</v>
      </c>
      <c r="AP74">
        <v>-0.01</v>
      </c>
      <c r="AQ74">
        <v>-0.05</v>
      </c>
      <c r="AR74">
        <v>0.08</v>
      </c>
      <c r="AS74">
        <v>0.05</v>
      </c>
    </row>
    <row r="75" spans="1:45" x14ac:dyDescent="0.75">
      <c r="A75" t="s">
        <v>189</v>
      </c>
      <c r="B75" t="s">
        <v>187</v>
      </c>
      <c r="C75" t="s">
        <v>107</v>
      </c>
      <c r="D75">
        <v>26</v>
      </c>
      <c r="E75">
        <v>1995</v>
      </c>
      <c r="F75">
        <v>1.58</v>
      </c>
      <c r="G75">
        <v>-0.06</v>
      </c>
      <c r="H75">
        <v>-0.1</v>
      </c>
      <c r="I75">
        <v>7.0000000000000007E-2</v>
      </c>
      <c r="K75">
        <v>0</v>
      </c>
      <c r="L75">
        <v>-0.06</v>
      </c>
      <c r="P75">
        <v>-0.08</v>
      </c>
      <c r="Q75">
        <v>0</v>
      </c>
      <c r="R75" t="s">
        <v>108</v>
      </c>
      <c r="S75">
        <v>2020</v>
      </c>
      <c r="U75" t="s">
        <v>393</v>
      </c>
      <c r="V75" t="s">
        <v>24</v>
      </c>
      <c r="W75" t="s">
        <v>178</v>
      </c>
      <c r="X75">
        <v>26</v>
      </c>
      <c r="Y75">
        <v>1994</v>
      </c>
      <c r="Z75">
        <v>0.98</v>
      </c>
      <c r="AA75">
        <v>-0.01</v>
      </c>
      <c r="AB75">
        <v>1.0900000000000001</v>
      </c>
      <c r="AC75">
        <v>1.01</v>
      </c>
      <c r="AD75">
        <v>100</v>
      </c>
      <c r="AE75">
        <v>1.1399999999999999</v>
      </c>
      <c r="AF75">
        <v>1.19</v>
      </c>
      <c r="AG75">
        <v>-0.04</v>
      </c>
      <c r="AH75">
        <v>0.05</v>
      </c>
      <c r="AI75">
        <v>27.91</v>
      </c>
      <c r="AJ75">
        <v>0.04</v>
      </c>
      <c r="AK75">
        <v>0.1</v>
      </c>
      <c r="AL75" t="s">
        <v>108</v>
      </c>
      <c r="AM75">
        <v>2021</v>
      </c>
      <c r="AN75">
        <v>0.09</v>
      </c>
      <c r="AO75">
        <v>0.08</v>
      </c>
      <c r="AP75">
        <v>7.0000000000000007E-2</v>
      </c>
      <c r="AQ75">
        <v>-0.04</v>
      </c>
      <c r="AR75">
        <v>-0.05</v>
      </c>
      <c r="AS75">
        <v>0.03</v>
      </c>
    </row>
    <row r="76" spans="1:45" x14ac:dyDescent="0.75">
      <c r="A76" t="s">
        <v>190</v>
      </c>
      <c r="B76" t="s">
        <v>187</v>
      </c>
      <c r="C76" t="s">
        <v>107</v>
      </c>
      <c r="D76">
        <v>28</v>
      </c>
      <c r="E76">
        <v>1993</v>
      </c>
      <c r="F76">
        <v>6.09</v>
      </c>
      <c r="G76">
        <v>0</v>
      </c>
      <c r="H76">
        <v>0.65</v>
      </c>
      <c r="I76">
        <v>0.02</v>
      </c>
      <c r="J76">
        <v>-0.01</v>
      </c>
      <c r="K76">
        <v>0.64</v>
      </c>
      <c r="L76">
        <v>-0.04</v>
      </c>
      <c r="M76">
        <v>-0.06</v>
      </c>
      <c r="P76">
        <v>-0.01</v>
      </c>
      <c r="Q76">
        <v>-0.1</v>
      </c>
      <c r="R76" t="s">
        <v>108</v>
      </c>
      <c r="S76">
        <v>2020</v>
      </c>
      <c r="U76" t="s">
        <v>385</v>
      </c>
      <c r="V76" t="s">
        <v>24</v>
      </c>
      <c r="W76" t="s">
        <v>126</v>
      </c>
      <c r="X76">
        <v>31</v>
      </c>
      <c r="Y76">
        <v>1989</v>
      </c>
      <c r="Z76">
        <v>0.38</v>
      </c>
      <c r="AA76">
        <v>0</v>
      </c>
      <c r="AB76">
        <v>2.59</v>
      </c>
      <c r="AC76">
        <v>0</v>
      </c>
      <c r="AD76">
        <v>7.0000000000000007E-2</v>
      </c>
      <c r="AE76">
        <v>2.4500000000000002</v>
      </c>
      <c r="AF76">
        <v>-0.09</v>
      </c>
      <c r="AG76">
        <v>-0.05</v>
      </c>
      <c r="AI76">
        <v>22.08</v>
      </c>
      <c r="AJ76">
        <v>0.1</v>
      </c>
      <c r="AK76">
        <v>0</v>
      </c>
      <c r="AL76" t="s">
        <v>108</v>
      </c>
      <c r="AM76">
        <v>2021</v>
      </c>
      <c r="AN76">
        <v>0.06</v>
      </c>
      <c r="AO76">
        <v>0.28000000000000003</v>
      </c>
      <c r="AP76">
        <v>0.3</v>
      </c>
      <c r="AQ76">
        <v>0.01</v>
      </c>
      <c r="AR76">
        <v>-0.33</v>
      </c>
      <c r="AS76">
        <v>-0.34</v>
      </c>
    </row>
    <row r="77" spans="1:45" x14ac:dyDescent="0.75">
      <c r="A77" t="s">
        <v>191</v>
      </c>
      <c r="B77" t="s">
        <v>187</v>
      </c>
      <c r="C77" t="s">
        <v>107</v>
      </c>
      <c r="D77">
        <v>31</v>
      </c>
      <c r="E77">
        <v>1990</v>
      </c>
      <c r="F77">
        <v>0.95</v>
      </c>
      <c r="G77">
        <v>-0.04</v>
      </c>
      <c r="H77">
        <v>0.02</v>
      </c>
      <c r="I77">
        <v>0.03</v>
      </c>
      <c r="K77">
        <v>0</v>
      </c>
      <c r="L77">
        <v>-0.04</v>
      </c>
      <c r="P77">
        <v>0.04</v>
      </c>
      <c r="Q77">
        <v>-0.1</v>
      </c>
      <c r="R77" t="s">
        <v>108</v>
      </c>
      <c r="S77">
        <v>2020</v>
      </c>
      <c r="U77" t="s">
        <v>388</v>
      </c>
      <c r="V77" t="s">
        <v>24</v>
      </c>
      <c r="W77" t="s">
        <v>126</v>
      </c>
      <c r="X77">
        <v>27</v>
      </c>
      <c r="Y77">
        <v>1993</v>
      </c>
      <c r="Z77">
        <v>4.28</v>
      </c>
      <c r="AA77">
        <v>0.26</v>
      </c>
      <c r="AB77">
        <v>1.81</v>
      </c>
      <c r="AC77">
        <v>0.41</v>
      </c>
      <c r="AD77">
        <v>24.96</v>
      </c>
      <c r="AE77">
        <v>1.89</v>
      </c>
      <c r="AF77">
        <v>0.46</v>
      </c>
      <c r="AG77">
        <v>0.15</v>
      </c>
      <c r="AH77">
        <v>0.46</v>
      </c>
      <c r="AI77">
        <v>20.65</v>
      </c>
      <c r="AJ77">
        <v>-0.03</v>
      </c>
      <c r="AK77">
        <v>0.04</v>
      </c>
      <c r="AL77" t="s">
        <v>108</v>
      </c>
      <c r="AM77">
        <v>2021</v>
      </c>
      <c r="AN77">
        <v>0.06</v>
      </c>
      <c r="AO77">
        <v>0.18</v>
      </c>
      <c r="AP77">
        <v>0.15</v>
      </c>
      <c r="AQ77">
        <v>0.01</v>
      </c>
      <c r="AR77">
        <v>0.16</v>
      </c>
      <c r="AS77">
        <v>0.18</v>
      </c>
    </row>
    <row r="78" spans="1:45" x14ac:dyDescent="0.75">
      <c r="A78" t="s">
        <v>192</v>
      </c>
      <c r="B78" t="s">
        <v>187</v>
      </c>
      <c r="C78" t="s">
        <v>107</v>
      </c>
      <c r="D78">
        <v>32</v>
      </c>
      <c r="E78">
        <v>1989</v>
      </c>
      <c r="F78">
        <v>2.14</v>
      </c>
      <c r="G78">
        <v>-0.01</v>
      </c>
      <c r="H78">
        <v>0.08</v>
      </c>
      <c r="I78">
        <v>-0.03</v>
      </c>
      <c r="K78">
        <v>0.1</v>
      </c>
      <c r="L78">
        <v>0.02</v>
      </c>
      <c r="P78">
        <v>-0.1</v>
      </c>
      <c r="Q78">
        <v>-0.03</v>
      </c>
      <c r="R78" t="s">
        <v>108</v>
      </c>
      <c r="S78">
        <v>2020</v>
      </c>
      <c r="U78" t="s">
        <v>389</v>
      </c>
      <c r="V78" t="s">
        <v>24</v>
      </c>
      <c r="W78" t="s">
        <v>126</v>
      </c>
      <c r="X78">
        <v>23</v>
      </c>
      <c r="Y78">
        <v>1997</v>
      </c>
      <c r="Z78">
        <v>0.17</v>
      </c>
      <c r="AA78">
        <v>7.0000000000000007E-2</v>
      </c>
      <c r="AB78">
        <v>0.05</v>
      </c>
      <c r="AC78">
        <v>-0.01</v>
      </c>
      <c r="AE78">
        <v>0.01</v>
      </c>
      <c r="AF78">
        <v>-0.09</v>
      </c>
      <c r="AJ78">
        <v>0</v>
      </c>
      <c r="AK78">
        <v>-7.0000000000000007E-2</v>
      </c>
      <c r="AL78" t="s">
        <v>108</v>
      </c>
      <c r="AM78">
        <v>2021</v>
      </c>
      <c r="AN78">
        <v>0.02</v>
      </c>
      <c r="AO78">
        <v>-0.05</v>
      </c>
      <c r="AP78">
        <v>0.09</v>
      </c>
      <c r="AR78">
        <v>0.09</v>
      </c>
      <c r="AS78">
        <v>7.0000000000000007E-2</v>
      </c>
    </row>
    <row r="79" spans="1:45" x14ac:dyDescent="0.75">
      <c r="A79" t="s">
        <v>193</v>
      </c>
      <c r="B79" t="s">
        <v>187</v>
      </c>
      <c r="C79" t="s">
        <v>107</v>
      </c>
      <c r="D79">
        <v>27</v>
      </c>
      <c r="E79">
        <v>1994</v>
      </c>
      <c r="F79">
        <v>3.48</v>
      </c>
      <c r="G79">
        <v>0.03</v>
      </c>
      <c r="H79">
        <v>0.67</v>
      </c>
      <c r="I79">
        <v>-7.0000000000000007E-2</v>
      </c>
      <c r="J79">
        <v>-0.02</v>
      </c>
      <c r="K79">
        <v>0.69</v>
      </c>
      <c r="L79">
        <v>0.03</v>
      </c>
      <c r="M79">
        <v>0.01</v>
      </c>
      <c r="P79">
        <v>-0.01</v>
      </c>
      <c r="Q79">
        <v>0.1</v>
      </c>
      <c r="R79" t="s">
        <v>108</v>
      </c>
      <c r="S79">
        <v>2020</v>
      </c>
      <c r="U79" t="s">
        <v>391</v>
      </c>
      <c r="V79" t="s">
        <v>24</v>
      </c>
      <c r="W79" t="s">
        <v>126</v>
      </c>
      <c r="X79">
        <v>29</v>
      </c>
      <c r="Y79">
        <v>1991</v>
      </c>
      <c r="Z79">
        <v>4.38</v>
      </c>
      <c r="AA79">
        <v>0</v>
      </c>
      <c r="AB79">
        <v>0.22</v>
      </c>
      <c r="AC79">
        <v>0.02</v>
      </c>
      <c r="AD79">
        <v>0.04</v>
      </c>
      <c r="AE79">
        <v>0.22</v>
      </c>
      <c r="AF79">
        <v>0.03</v>
      </c>
      <c r="AG79">
        <v>-0.04</v>
      </c>
      <c r="AI79">
        <v>26.98</v>
      </c>
      <c r="AJ79">
        <v>-0.06</v>
      </c>
      <c r="AK79">
        <v>-0.09</v>
      </c>
      <c r="AL79" t="s">
        <v>108</v>
      </c>
      <c r="AM79">
        <v>2021</v>
      </c>
      <c r="AN79">
        <v>-0.02</v>
      </c>
      <c r="AO79">
        <v>0.04</v>
      </c>
      <c r="AP79">
        <v>0.08</v>
      </c>
      <c r="AQ79">
        <v>-0.06</v>
      </c>
      <c r="AR79">
        <v>0</v>
      </c>
      <c r="AS79">
        <v>-0.09</v>
      </c>
    </row>
    <row r="80" spans="1:45" x14ac:dyDescent="0.75">
      <c r="A80" t="s">
        <v>194</v>
      </c>
      <c r="B80" t="s">
        <v>187</v>
      </c>
      <c r="C80" t="s">
        <v>145</v>
      </c>
      <c r="D80">
        <v>24</v>
      </c>
      <c r="E80">
        <v>1997</v>
      </c>
      <c r="F80">
        <v>2.68</v>
      </c>
      <c r="G80">
        <v>0</v>
      </c>
      <c r="H80">
        <v>0.01</v>
      </c>
      <c r="I80">
        <v>-0.01</v>
      </c>
      <c r="K80">
        <v>-0.08</v>
      </c>
      <c r="L80">
        <v>0.08</v>
      </c>
      <c r="P80">
        <v>0.1</v>
      </c>
      <c r="Q80">
        <v>-7.0000000000000007E-2</v>
      </c>
      <c r="R80" t="s">
        <v>108</v>
      </c>
      <c r="S80">
        <v>2020</v>
      </c>
      <c r="U80" t="s">
        <v>379</v>
      </c>
      <c r="V80" t="s">
        <v>24</v>
      </c>
      <c r="W80" t="s">
        <v>136</v>
      </c>
      <c r="X80">
        <v>24</v>
      </c>
      <c r="Y80">
        <v>1996</v>
      </c>
      <c r="Z80">
        <v>0.96</v>
      </c>
      <c r="AA80">
        <v>0</v>
      </c>
      <c r="AB80">
        <v>4.0199999999999996</v>
      </c>
      <c r="AC80">
        <v>2.09</v>
      </c>
      <c r="AD80">
        <v>50</v>
      </c>
      <c r="AE80">
        <v>4</v>
      </c>
      <c r="AF80">
        <v>1.96</v>
      </c>
      <c r="AG80">
        <v>-0.1</v>
      </c>
      <c r="AH80">
        <v>-0.06</v>
      </c>
      <c r="AI80">
        <v>20.39</v>
      </c>
      <c r="AJ80">
        <v>0.06</v>
      </c>
      <c r="AK80">
        <v>0.04</v>
      </c>
      <c r="AL80" t="s">
        <v>108</v>
      </c>
      <c r="AM80">
        <v>2021</v>
      </c>
      <c r="AN80">
        <v>0.08</v>
      </c>
      <c r="AO80">
        <v>0.19</v>
      </c>
      <c r="AP80">
        <v>0.06</v>
      </c>
      <c r="AQ80">
        <v>0.09</v>
      </c>
      <c r="AR80">
        <v>-0.18</v>
      </c>
      <c r="AS80">
        <v>-0.14000000000000001</v>
      </c>
    </row>
    <row r="81" spans="1:45" x14ac:dyDescent="0.75">
      <c r="A81" t="s">
        <v>195</v>
      </c>
      <c r="B81" t="s">
        <v>187</v>
      </c>
      <c r="C81" t="s">
        <v>145</v>
      </c>
      <c r="D81">
        <v>27</v>
      </c>
      <c r="E81">
        <v>1994</v>
      </c>
      <c r="F81">
        <v>0.59</v>
      </c>
      <c r="G81">
        <v>0.02</v>
      </c>
      <c r="H81">
        <v>3.42</v>
      </c>
      <c r="I81">
        <v>-0.03</v>
      </c>
      <c r="J81">
        <v>-0.09</v>
      </c>
      <c r="K81">
        <v>3.3</v>
      </c>
      <c r="L81">
        <v>-0.03</v>
      </c>
      <c r="M81">
        <v>-0.05</v>
      </c>
      <c r="P81">
        <v>7.0000000000000007E-2</v>
      </c>
      <c r="Q81">
        <v>-0.06</v>
      </c>
      <c r="R81" t="s">
        <v>108</v>
      </c>
      <c r="S81">
        <v>2020</v>
      </c>
      <c r="U81" t="s">
        <v>397</v>
      </c>
      <c r="V81" t="s">
        <v>24</v>
      </c>
      <c r="W81" t="s">
        <v>136</v>
      </c>
      <c r="X81">
        <v>29</v>
      </c>
      <c r="Y81">
        <v>1991</v>
      </c>
      <c r="Z81">
        <v>3.88</v>
      </c>
      <c r="AA81">
        <v>0.27</v>
      </c>
      <c r="AB81">
        <v>2.04</v>
      </c>
      <c r="AC81">
        <v>0.69</v>
      </c>
      <c r="AD81">
        <v>37.5</v>
      </c>
      <c r="AE81">
        <v>2.09</v>
      </c>
      <c r="AF81">
        <v>0.77</v>
      </c>
      <c r="AG81">
        <v>0.11</v>
      </c>
      <c r="AH81">
        <v>0.39</v>
      </c>
      <c r="AI81">
        <v>19.04</v>
      </c>
      <c r="AJ81">
        <v>7.0000000000000007E-2</v>
      </c>
      <c r="AK81">
        <v>0.05</v>
      </c>
      <c r="AL81" t="s">
        <v>108</v>
      </c>
      <c r="AM81">
        <v>2021</v>
      </c>
      <c r="AN81">
        <v>-0.04</v>
      </c>
      <c r="AO81">
        <v>0.27</v>
      </c>
      <c r="AP81">
        <v>0.32</v>
      </c>
      <c r="AQ81">
        <v>0.06</v>
      </c>
      <c r="AR81">
        <v>7.0000000000000007E-2</v>
      </c>
      <c r="AS81">
        <v>-0.01</v>
      </c>
    </row>
    <row r="82" spans="1:45" x14ac:dyDescent="0.75">
      <c r="A82" t="s">
        <v>196</v>
      </c>
      <c r="B82" t="s">
        <v>187</v>
      </c>
      <c r="C82" t="s">
        <v>145</v>
      </c>
      <c r="D82">
        <v>34</v>
      </c>
      <c r="E82">
        <v>1987</v>
      </c>
      <c r="F82">
        <v>0.08</v>
      </c>
      <c r="G82">
        <v>0.1</v>
      </c>
      <c r="H82">
        <v>0.06</v>
      </c>
      <c r="I82">
        <v>0.09</v>
      </c>
      <c r="K82">
        <v>0.02</v>
      </c>
      <c r="L82">
        <v>0.06</v>
      </c>
      <c r="P82">
        <v>0.01</v>
      </c>
      <c r="Q82">
        <v>0.08</v>
      </c>
      <c r="R82" t="s">
        <v>108</v>
      </c>
      <c r="S82">
        <v>2020</v>
      </c>
      <c r="U82" t="s">
        <v>398</v>
      </c>
      <c r="V82" t="s">
        <v>80</v>
      </c>
      <c r="W82" t="s">
        <v>107</v>
      </c>
      <c r="X82">
        <v>25</v>
      </c>
      <c r="Y82">
        <v>1995</v>
      </c>
      <c r="Z82">
        <v>2.88</v>
      </c>
      <c r="AA82">
        <v>-0.03</v>
      </c>
      <c r="AB82">
        <v>0.43</v>
      </c>
      <c r="AC82">
        <v>-0.05</v>
      </c>
      <c r="AD82">
        <v>0.06</v>
      </c>
      <c r="AE82">
        <v>0.33</v>
      </c>
      <c r="AF82">
        <v>-0.08</v>
      </c>
      <c r="AG82">
        <v>0.02</v>
      </c>
      <c r="AI82">
        <v>6.09</v>
      </c>
      <c r="AJ82">
        <v>-0.09</v>
      </c>
      <c r="AK82">
        <v>0</v>
      </c>
      <c r="AL82" t="s">
        <v>108</v>
      </c>
      <c r="AM82">
        <v>2021</v>
      </c>
      <c r="AN82">
        <v>0.04</v>
      </c>
      <c r="AO82">
        <v>0.04</v>
      </c>
      <c r="AP82">
        <v>0.04</v>
      </c>
      <c r="AQ82">
        <v>0.18</v>
      </c>
      <c r="AR82">
        <v>0.05</v>
      </c>
      <c r="AS82">
        <v>-0.03</v>
      </c>
    </row>
    <row r="83" spans="1:45" x14ac:dyDescent="0.75">
      <c r="A83" t="s">
        <v>197</v>
      </c>
      <c r="B83" t="s">
        <v>187</v>
      </c>
      <c r="C83" t="s">
        <v>118</v>
      </c>
      <c r="D83">
        <v>28</v>
      </c>
      <c r="E83">
        <v>1993</v>
      </c>
      <c r="F83">
        <v>2.23</v>
      </c>
      <c r="G83">
        <v>-0.05</v>
      </c>
      <c r="H83">
        <v>3.08</v>
      </c>
      <c r="I83">
        <v>1.31</v>
      </c>
      <c r="J83">
        <v>42.92</v>
      </c>
      <c r="K83">
        <v>2.94</v>
      </c>
      <c r="L83">
        <v>1.21</v>
      </c>
      <c r="M83">
        <v>0.09</v>
      </c>
      <c r="N83">
        <v>-0.04</v>
      </c>
      <c r="P83">
        <v>-0.08</v>
      </c>
      <c r="Q83">
        <v>0.05</v>
      </c>
      <c r="R83" t="s">
        <v>108</v>
      </c>
      <c r="S83">
        <v>2020</v>
      </c>
      <c r="U83" t="s">
        <v>422</v>
      </c>
      <c r="V83" t="s">
        <v>80</v>
      </c>
      <c r="W83" t="s">
        <v>107</v>
      </c>
      <c r="X83">
        <v>28</v>
      </c>
      <c r="Y83">
        <v>1992</v>
      </c>
      <c r="Z83">
        <v>3.02</v>
      </c>
      <c r="AA83">
        <v>0.35</v>
      </c>
      <c r="AB83">
        <v>0.56999999999999995</v>
      </c>
      <c r="AC83">
        <v>0.41</v>
      </c>
      <c r="AD83">
        <v>50.02</v>
      </c>
      <c r="AE83">
        <v>0.68</v>
      </c>
      <c r="AF83">
        <v>0.28999999999999998</v>
      </c>
      <c r="AG83">
        <v>0.56999999999999995</v>
      </c>
      <c r="AH83">
        <v>0.93</v>
      </c>
      <c r="AI83">
        <v>22.11</v>
      </c>
      <c r="AJ83">
        <v>-0.04</v>
      </c>
      <c r="AK83">
        <v>0.33</v>
      </c>
      <c r="AL83" t="s">
        <v>108</v>
      </c>
      <c r="AM83">
        <v>2021</v>
      </c>
      <c r="AN83">
        <v>-0.01</v>
      </c>
      <c r="AO83">
        <v>0.24</v>
      </c>
      <c r="AP83">
        <v>0.04</v>
      </c>
      <c r="AQ83">
        <v>0.04</v>
      </c>
      <c r="AR83">
        <v>0.03</v>
      </c>
      <c r="AS83">
        <v>0.35</v>
      </c>
    </row>
    <row r="84" spans="1:45" x14ac:dyDescent="0.75">
      <c r="A84" t="s">
        <v>198</v>
      </c>
      <c r="B84" t="s">
        <v>187</v>
      </c>
      <c r="C84" t="s">
        <v>118</v>
      </c>
      <c r="D84">
        <v>20</v>
      </c>
      <c r="E84">
        <v>2001</v>
      </c>
      <c r="F84">
        <v>0.73</v>
      </c>
      <c r="G84">
        <v>0.05</v>
      </c>
      <c r="H84">
        <v>1.38</v>
      </c>
      <c r="I84">
        <v>1.53</v>
      </c>
      <c r="J84">
        <v>99.96</v>
      </c>
      <c r="K84">
        <v>1.47</v>
      </c>
      <c r="L84">
        <v>1.34</v>
      </c>
      <c r="M84">
        <v>-0.1</v>
      </c>
      <c r="N84">
        <v>-0.03</v>
      </c>
      <c r="P84">
        <v>-0.08</v>
      </c>
      <c r="Q84">
        <v>0.04</v>
      </c>
      <c r="R84" t="s">
        <v>108</v>
      </c>
      <c r="S84">
        <v>2020</v>
      </c>
      <c r="U84" t="s">
        <v>402</v>
      </c>
      <c r="V84" t="s">
        <v>80</v>
      </c>
      <c r="W84" t="s">
        <v>107</v>
      </c>
      <c r="X84">
        <v>26</v>
      </c>
      <c r="Y84">
        <v>1994</v>
      </c>
      <c r="Z84">
        <v>2.92</v>
      </c>
      <c r="AA84">
        <v>-0.04</v>
      </c>
      <c r="AB84">
        <v>0.32</v>
      </c>
      <c r="AC84">
        <v>0.03</v>
      </c>
      <c r="AD84">
        <v>0.04</v>
      </c>
      <c r="AE84">
        <v>0.28000000000000003</v>
      </c>
      <c r="AF84">
        <v>-0.06</v>
      </c>
      <c r="AG84">
        <v>7.0000000000000007E-2</v>
      </c>
      <c r="AI84">
        <v>6.09</v>
      </c>
      <c r="AJ84">
        <v>0.08</v>
      </c>
      <c r="AK84">
        <v>-0.04</v>
      </c>
      <c r="AL84" t="s">
        <v>108</v>
      </c>
      <c r="AM84">
        <v>2021</v>
      </c>
      <c r="AN84">
        <v>0.02</v>
      </c>
      <c r="AO84">
        <v>0.06</v>
      </c>
      <c r="AP84">
        <v>0.16</v>
      </c>
      <c r="AQ84">
        <v>0.08</v>
      </c>
      <c r="AR84">
        <v>-0.12</v>
      </c>
      <c r="AS84">
        <v>0.03</v>
      </c>
    </row>
    <row r="85" spans="1:45" x14ac:dyDescent="0.75">
      <c r="A85" t="s">
        <v>199</v>
      </c>
      <c r="B85" t="s">
        <v>187</v>
      </c>
      <c r="C85" t="s">
        <v>118</v>
      </c>
      <c r="D85">
        <v>33</v>
      </c>
      <c r="E85">
        <v>1988</v>
      </c>
      <c r="F85">
        <v>3.09</v>
      </c>
      <c r="G85">
        <v>0.04</v>
      </c>
      <c r="H85">
        <v>3.17</v>
      </c>
      <c r="I85">
        <v>0.02</v>
      </c>
      <c r="J85">
        <v>0.08</v>
      </c>
      <c r="K85">
        <v>3.2</v>
      </c>
      <c r="L85">
        <v>0</v>
      </c>
      <c r="M85">
        <v>-0.04</v>
      </c>
      <c r="P85">
        <v>0.09</v>
      </c>
      <c r="Q85">
        <v>0.06</v>
      </c>
      <c r="R85" t="s">
        <v>108</v>
      </c>
      <c r="S85">
        <v>2020</v>
      </c>
      <c r="U85" t="s">
        <v>404</v>
      </c>
      <c r="V85" t="s">
        <v>80</v>
      </c>
      <c r="W85" t="s">
        <v>107</v>
      </c>
      <c r="X85">
        <v>28</v>
      </c>
      <c r="Y85">
        <v>1992</v>
      </c>
      <c r="Z85">
        <v>2.99</v>
      </c>
      <c r="AA85">
        <v>-7.0000000000000007E-2</v>
      </c>
      <c r="AB85">
        <v>0.64</v>
      </c>
      <c r="AC85">
        <v>-0.03</v>
      </c>
      <c r="AD85">
        <v>7.0000000000000007E-2</v>
      </c>
      <c r="AE85">
        <v>0.76</v>
      </c>
      <c r="AF85">
        <v>0.04</v>
      </c>
      <c r="AG85">
        <v>0.03</v>
      </c>
      <c r="AI85">
        <v>32.15</v>
      </c>
      <c r="AJ85">
        <v>-7.0000000000000007E-2</v>
      </c>
      <c r="AK85">
        <v>0.05</v>
      </c>
      <c r="AL85" t="s">
        <v>108</v>
      </c>
      <c r="AM85">
        <v>2021</v>
      </c>
      <c r="AN85">
        <v>0</v>
      </c>
      <c r="AO85">
        <v>-0.04</v>
      </c>
      <c r="AP85">
        <v>-0.01</v>
      </c>
      <c r="AQ85">
        <v>0.09</v>
      </c>
      <c r="AR85">
        <v>0.04</v>
      </c>
      <c r="AS85">
        <v>0.08</v>
      </c>
    </row>
    <row r="86" spans="1:45" x14ac:dyDescent="0.75">
      <c r="A86" t="s">
        <v>200</v>
      </c>
      <c r="B86" t="s">
        <v>187</v>
      </c>
      <c r="C86" t="s">
        <v>118</v>
      </c>
      <c r="D86">
        <v>18</v>
      </c>
      <c r="E86">
        <v>2003</v>
      </c>
      <c r="F86">
        <v>1.5</v>
      </c>
      <c r="G86">
        <v>-0.09</v>
      </c>
      <c r="H86">
        <v>0.01</v>
      </c>
      <c r="I86">
        <v>-0.05</v>
      </c>
      <c r="K86">
        <v>0.03</v>
      </c>
      <c r="L86">
        <v>0.09</v>
      </c>
      <c r="P86">
        <v>-0.04</v>
      </c>
      <c r="Q86">
        <v>0.08</v>
      </c>
      <c r="R86" t="s">
        <v>108</v>
      </c>
      <c r="S86">
        <v>2020</v>
      </c>
      <c r="U86" t="s">
        <v>421</v>
      </c>
      <c r="V86" t="s">
        <v>80</v>
      </c>
      <c r="W86" t="s">
        <v>145</v>
      </c>
      <c r="X86">
        <v>27</v>
      </c>
      <c r="Y86">
        <v>1994</v>
      </c>
      <c r="Z86">
        <v>0.37</v>
      </c>
      <c r="AA86">
        <v>0.04</v>
      </c>
      <c r="AB86">
        <v>-0.09</v>
      </c>
      <c r="AC86">
        <v>-0.1</v>
      </c>
      <c r="AE86">
        <v>0.08</v>
      </c>
      <c r="AF86">
        <v>0.02</v>
      </c>
      <c r="AJ86">
        <v>0.08</v>
      </c>
      <c r="AK86">
        <v>0.09</v>
      </c>
      <c r="AL86" t="s">
        <v>108</v>
      </c>
      <c r="AM86">
        <v>2021</v>
      </c>
      <c r="AN86">
        <v>7.0000000000000007E-2</v>
      </c>
      <c r="AO86">
        <v>0.01</v>
      </c>
      <c r="AP86">
        <v>-0.02</v>
      </c>
      <c r="AR86">
        <v>0.08</v>
      </c>
      <c r="AS86">
        <v>-0.02</v>
      </c>
    </row>
    <row r="87" spans="1:45" x14ac:dyDescent="0.75">
      <c r="A87" t="s">
        <v>201</v>
      </c>
      <c r="B87" t="s">
        <v>187</v>
      </c>
      <c r="C87" t="s">
        <v>118</v>
      </c>
      <c r="D87">
        <v>25</v>
      </c>
      <c r="E87">
        <v>1996</v>
      </c>
      <c r="F87">
        <v>1.92</v>
      </c>
      <c r="G87">
        <v>0.09</v>
      </c>
      <c r="H87">
        <v>-0.08</v>
      </c>
      <c r="I87">
        <v>-0.09</v>
      </c>
      <c r="K87">
        <v>0.05</v>
      </c>
      <c r="L87">
        <v>0.06</v>
      </c>
      <c r="P87">
        <v>0.02</v>
      </c>
      <c r="Q87">
        <v>0.01</v>
      </c>
      <c r="R87" t="s">
        <v>108</v>
      </c>
      <c r="S87">
        <v>2020</v>
      </c>
      <c r="U87" t="s">
        <v>418</v>
      </c>
      <c r="V87" t="s">
        <v>80</v>
      </c>
      <c r="W87" t="s">
        <v>145</v>
      </c>
      <c r="X87">
        <v>26</v>
      </c>
      <c r="Y87">
        <v>1994</v>
      </c>
      <c r="Z87">
        <v>1.36</v>
      </c>
      <c r="AA87">
        <v>-0.04</v>
      </c>
      <c r="AB87">
        <v>3.14</v>
      </c>
      <c r="AC87">
        <v>0.81</v>
      </c>
      <c r="AD87">
        <v>25</v>
      </c>
      <c r="AE87">
        <v>2.97</v>
      </c>
      <c r="AF87">
        <v>0.69</v>
      </c>
      <c r="AG87">
        <v>0.04</v>
      </c>
      <c r="AH87">
        <v>0.1</v>
      </c>
      <c r="AI87">
        <v>15.36</v>
      </c>
      <c r="AJ87">
        <v>0</v>
      </c>
      <c r="AK87">
        <v>-0.05</v>
      </c>
      <c r="AL87" t="s">
        <v>108</v>
      </c>
      <c r="AM87">
        <v>2021</v>
      </c>
      <c r="AN87">
        <v>-0.05</v>
      </c>
      <c r="AO87">
        <v>0.25</v>
      </c>
      <c r="AP87">
        <v>0.19</v>
      </c>
      <c r="AQ87">
        <v>0.03</v>
      </c>
      <c r="AR87">
        <v>-0.2</v>
      </c>
      <c r="AS87">
        <v>-0.2</v>
      </c>
    </row>
    <row r="88" spans="1:45" x14ac:dyDescent="0.75">
      <c r="A88" t="s">
        <v>202</v>
      </c>
      <c r="B88" t="s">
        <v>187</v>
      </c>
      <c r="C88" t="s">
        <v>118</v>
      </c>
      <c r="D88">
        <v>24</v>
      </c>
      <c r="E88">
        <v>1997</v>
      </c>
      <c r="F88">
        <v>0.17</v>
      </c>
      <c r="G88">
        <v>0.08</v>
      </c>
      <c r="H88">
        <v>-0.09</v>
      </c>
      <c r="I88">
        <v>-0.08</v>
      </c>
      <c r="K88">
        <v>0.02</v>
      </c>
      <c r="L88">
        <v>0.1</v>
      </c>
      <c r="P88">
        <v>7.0000000000000007E-2</v>
      </c>
      <c r="Q88">
        <v>-0.09</v>
      </c>
      <c r="R88" t="s">
        <v>108</v>
      </c>
      <c r="S88">
        <v>2020</v>
      </c>
      <c r="U88" t="s">
        <v>1687</v>
      </c>
      <c r="V88" t="s">
        <v>80</v>
      </c>
      <c r="W88" t="s">
        <v>118</v>
      </c>
      <c r="X88">
        <v>20</v>
      </c>
      <c r="Y88">
        <v>2000</v>
      </c>
      <c r="Z88">
        <v>0.81</v>
      </c>
      <c r="AA88">
        <v>0.02</v>
      </c>
      <c r="AB88">
        <v>0.04</v>
      </c>
      <c r="AC88">
        <v>0.03</v>
      </c>
      <c r="AE88">
        <v>0</v>
      </c>
      <c r="AF88">
        <v>-0.03</v>
      </c>
      <c r="AJ88">
        <v>0.06</v>
      </c>
      <c r="AK88">
        <v>-0.04</v>
      </c>
      <c r="AL88" t="s">
        <v>108</v>
      </c>
      <c r="AM88">
        <v>2021</v>
      </c>
      <c r="AN88">
        <v>0.04</v>
      </c>
      <c r="AO88">
        <v>0.03</v>
      </c>
      <c r="AP88">
        <v>0.06</v>
      </c>
      <c r="AR88">
        <v>-0.09</v>
      </c>
      <c r="AS88">
        <v>0.09</v>
      </c>
    </row>
    <row r="89" spans="1:45" x14ac:dyDescent="0.75">
      <c r="A89" t="s">
        <v>203</v>
      </c>
      <c r="B89" t="s">
        <v>187</v>
      </c>
      <c r="C89" t="s">
        <v>204</v>
      </c>
      <c r="D89">
        <v>25</v>
      </c>
      <c r="E89">
        <v>1995</v>
      </c>
      <c r="F89">
        <v>2.09</v>
      </c>
      <c r="G89">
        <v>-0.06</v>
      </c>
      <c r="H89">
        <v>0.97</v>
      </c>
      <c r="I89">
        <v>0.08</v>
      </c>
      <c r="J89">
        <v>0.05</v>
      </c>
      <c r="K89">
        <v>0.96</v>
      </c>
      <c r="L89">
        <v>-0.02</v>
      </c>
      <c r="M89">
        <v>-0.01</v>
      </c>
      <c r="P89">
        <v>-0.01</v>
      </c>
      <c r="Q89">
        <v>7.0000000000000007E-2</v>
      </c>
      <c r="R89" t="s">
        <v>108</v>
      </c>
      <c r="S89">
        <v>2020</v>
      </c>
      <c r="U89" t="s">
        <v>413</v>
      </c>
      <c r="V89" t="s">
        <v>80</v>
      </c>
      <c r="W89" t="s">
        <v>118</v>
      </c>
      <c r="X89">
        <v>28</v>
      </c>
      <c r="Y89">
        <v>1992</v>
      </c>
      <c r="Z89">
        <v>1.96</v>
      </c>
      <c r="AA89">
        <v>-0.06</v>
      </c>
      <c r="AB89">
        <v>3.18</v>
      </c>
      <c r="AC89">
        <v>1.1399999999999999</v>
      </c>
      <c r="AD89">
        <v>33.299999999999997</v>
      </c>
      <c r="AE89">
        <v>3.07</v>
      </c>
      <c r="AF89">
        <v>0.96</v>
      </c>
      <c r="AG89">
        <v>-0.06</v>
      </c>
      <c r="AH89">
        <v>0.1</v>
      </c>
      <c r="AI89">
        <v>26.11</v>
      </c>
      <c r="AJ89">
        <v>0.05</v>
      </c>
      <c r="AK89">
        <v>-0.1</v>
      </c>
      <c r="AL89" t="s">
        <v>108</v>
      </c>
      <c r="AM89">
        <v>2021</v>
      </c>
      <c r="AN89">
        <v>0.04</v>
      </c>
      <c r="AO89">
        <v>0.1</v>
      </c>
      <c r="AP89">
        <v>0.05</v>
      </c>
      <c r="AQ89">
        <v>-0.05</v>
      </c>
      <c r="AR89">
        <v>-0.08</v>
      </c>
      <c r="AS89">
        <v>-0.1</v>
      </c>
    </row>
    <row r="90" spans="1:45" x14ac:dyDescent="0.75">
      <c r="A90" t="s">
        <v>205</v>
      </c>
      <c r="B90" t="s">
        <v>187</v>
      </c>
      <c r="C90" t="s">
        <v>178</v>
      </c>
      <c r="D90">
        <v>20</v>
      </c>
      <c r="E90">
        <v>2001</v>
      </c>
      <c r="F90">
        <v>4.34</v>
      </c>
      <c r="G90">
        <v>-0.08</v>
      </c>
      <c r="H90">
        <v>-0.04</v>
      </c>
      <c r="I90">
        <v>-0.02</v>
      </c>
      <c r="K90">
        <v>-0.02</v>
      </c>
      <c r="L90">
        <v>-0.05</v>
      </c>
      <c r="P90">
        <v>0.01</v>
      </c>
      <c r="Q90">
        <v>-0.1</v>
      </c>
      <c r="R90" t="s">
        <v>108</v>
      </c>
      <c r="S90">
        <v>2020</v>
      </c>
      <c r="U90" t="s">
        <v>423</v>
      </c>
      <c r="V90" t="s">
        <v>80</v>
      </c>
      <c r="W90" t="s">
        <v>118</v>
      </c>
      <c r="X90">
        <v>37</v>
      </c>
      <c r="Y90">
        <v>1983</v>
      </c>
      <c r="Z90">
        <v>2.79</v>
      </c>
      <c r="AA90">
        <v>0.27</v>
      </c>
      <c r="AB90">
        <v>0.66</v>
      </c>
      <c r="AC90">
        <v>0.42</v>
      </c>
      <c r="AD90">
        <v>50.06</v>
      </c>
      <c r="AE90">
        <v>0.69</v>
      </c>
      <c r="AF90">
        <v>0.41</v>
      </c>
      <c r="AG90">
        <v>0.5</v>
      </c>
      <c r="AH90">
        <v>1.05</v>
      </c>
      <c r="AI90">
        <v>15.51</v>
      </c>
      <c r="AJ90">
        <v>-0.03</v>
      </c>
      <c r="AK90">
        <v>0.02</v>
      </c>
      <c r="AL90" t="s">
        <v>108</v>
      </c>
      <c r="AM90">
        <v>2021</v>
      </c>
      <c r="AN90">
        <v>0.09</v>
      </c>
      <c r="AO90">
        <v>0.05</v>
      </c>
      <c r="AP90">
        <v>0.21</v>
      </c>
      <c r="AQ90">
        <v>0.28000000000000003</v>
      </c>
      <c r="AR90">
        <v>0.19</v>
      </c>
      <c r="AS90">
        <v>0.23</v>
      </c>
    </row>
    <row r="91" spans="1:45" x14ac:dyDescent="0.75">
      <c r="A91" t="s">
        <v>206</v>
      </c>
      <c r="B91" t="s">
        <v>187</v>
      </c>
      <c r="C91" t="s">
        <v>178</v>
      </c>
      <c r="D91">
        <v>25</v>
      </c>
      <c r="E91">
        <v>1995</v>
      </c>
      <c r="F91">
        <v>0.08</v>
      </c>
      <c r="G91">
        <v>-0.04</v>
      </c>
      <c r="H91">
        <v>-7.0000000000000007E-2</v>
      </c>
      <c r="I91">
        <v>-0.08</v>
      </c>
      <c r="K91">
        <v>0</v>
      </c>
      <c r="L91">
        <v>-0.03</v>
      </c>
      <c r="P91">
        <v>-0.05</v>
      </c>
      <c r="Q91">
        <v>0.01</v>
      </c>
      <c r="R91" t="s">
        <v>108</v>
      </c>
      <c r="S91">
        <v>2020</v>
      </c>
      <c r="U91" t="s">
        <v>1688</v>
      </c>
      <c r="V91" t="s">
        <v>80</v>
      </c>
      <c r="W91" t="s">
        <v>118</v>
      </c>
      <c r="X91">
        <v>22</v>
      </c>
      <c r="Y91">
        <v>1998</v>
      </c>
      <c r="Z91">
        <v>0.14000000000000001</v>
      </c>
      <c r="AA91">
        <v>0</v>
      </c>
      <c r="AB91">
        <v>0.1</v>
      </c>
      <c r="AC91">
        <v>-0.09</v>
      </c>
      <c r="AE91">
        <v>0.01</v>
      </c>
      <c r="AF91">
        <v>0.1</v>
      </c>
      <c r="AJ91">
        <v>0.09</v>
      </c>
      <c r="AK91">
        <v>0.08</v>
      </c>
      <c r="AL91" t="s">
        <v>108</v>
      </c>
      <c r="AM91">
        <v>2021</v>
      </c>
      <c r="AN91">
        <v>7.0000000000000007E-2</v>
      </c>
      <c r="AO91">
        <v>-0.03</v>
      </c>
      <c r="AP91">
        <v>-0.06</v>
      </c>
      <c r="AR91">
        <v>-7.0000000000000007E-2</v>
      </c>
      <c r="AS91">
        <v>0.03</v>
      </c>
    </row>
    <row r="92" spans="1:45" x14ac:dyDescent="0.75">
      <c r="A92" t="s">
        <v>207</v>
      </c>
      <c r="B92" t="s">
        <v>187</v>
      </c>
      <c r="C92" t="s">
        <v>178</v>
      </c>
      <c r="D92">
        <v>25</v>
      </c>
      <c r="E92">
        <v>1996</v>
      </c>
      <c r="F92">
        <v>5.61</v>
      </c>
      <c r="G92">
        <v>0.02</v>
      </c>
      <c r="H92">
        <v>2.35</v>
      </c>
      <c r="I92">
        <v>0.71</v>
      </c>
      <c r="J92">
        <v>30.86</v>
      </c>
      <c r="K92">
        <v>2.31</v>
      </c>
      <c r="L92">
        <v>0.69</v>
      </c>
      <c r="M92">
        <v>-0.08</v>
      </c>
      <c r="N92">
        <v>-0.03</v>
      </c>
      <c r="P92">
        <v>0.02</v>
      </c>
      <c r="Q92">
        <v>0</v>
      </c>
      <c r="R92" t="s">
        <v>108</v>
      </c>
      <c r="S92">
        <v>2020</v>
      </c>
      <c r="U92" t="s">
        <v>419</v>
      </c>
      <c r="V92" t="s">
        <v>80</v>
      </c>
      <c r="W92" t="s">
        <v>118</v>
      </c>
      <c r="X92">
        <v>30</v>
      </c>
      <c r="Y92">
        <v>1990</v>
      </c>
      <c r="Z92">
        <v>0.31</v>
      </c>
      <c r="AA92">
        <v>-0.08</v>
      </c>
      <c r="AB92">
        <v>0.09</v>
      </c>
      <c r="AC92">
        <v>-0.04</v>
      </c>
      <c r="AE92">
        <v>0.01</v>
      </c>
      <c r="AF92">
        <v>0.08</v>
      </c>
      <c r="AJ92">
        <v>0.05</v>
      </c>
      <c r="AK92">
        <v>0.04</v>
      </c>
      <c r="AL92" t="s">
        <v>108</v>
      </c>
      <c r="AM92">
        <v>2021</v>
      </c>
      <c r="AN92">
        <v>0.05</v>
      </c>
      <c r="AO92">
        <v>-7.0000000000000007E-2</v>
      </c>
      <c r="AP92">
        <v>-0.06</v>
      </c>
      <c r="AR92">
        <v>0.03</v>
      </c>
      <c r="AS92">
        <v>-7.0000000000000007E-2</v>
      </c>
    </row>
    <row r="93" spans="1:45" x14ac:dyDescent="0.75">
      <c r="A93" t="s">
        <v>208</v>
      </c>
      <c r="B93" t="s">
        <v>187</v>
      </c>
      <c r="C93" t="s">
        <v>123</v>
      </c>
      <c r="D93">
        <v>22</v>
      </c>
      <c r="E93">
        <v>1999</v>
      </c>
      <c r="F93">
        <v>3.04</v>
      </c>
      <c r="G93">
        <v>-0.03</v>
      </c>
      <c r="H93">
        <v>0.02</v>
      </c>
      <c r="I93">
        <v>-0.1</v>
      </c>
      <c r="K93">
        <v>0.08</v>
      </c>
      <c r="L93">
        <v>0.08</v>
      </c>
      <c r="P93">
        <v>0.05</v>
      </c>
      <c r="Q93">
        <v>0.08</v>
      </c>
      <c r="R93" t="s">
        <v>108</v>
      </c>
      <c r="S93">
        <v>2020</v>
      </c>
      <c r="U93" t="s">
        <v>424</v>
      </c>
      <c r="V93" t="s">
        <v>80</v>
      </c>
      <c r="W93" t="s">
        <v>204</v>
      </c>
      <c r="X93">
        <v>33</v>
      </c>
      <c r="Y93">
        <v>1987</v>
      </c>
      <c r="Z93">
        <v>0.82</v>
      </c>
      <c r="AA93">
        <v>0.1</v>
      </c>
      <c r="AB93">
        <v>0</v>
      </c>
      <c r="AC93">
        <v>0.01</v>
      </c>
      <c r="AE93">
        <v>-0.02</v>
      </c>
      <c r="AF93">
        <v>0.05</v>
      </c>
      <c r="AJ93">
        <v>0.05</v>
      </c>
      <c r="AK93">
        <v>0.05</v>
      </c>
      <c r="AL93" t="s">
        <v>108</v>
      </c>
      <c r="AM93">
        <v>2021</v>
      </c>
      <c r="AN93">
        <v>0.1</v>
      </c>
      <c r="AO93">
        <v>-0.09</v>
      </c>
      <c r="AP93">
        <v>-0.04</v>
      </c>
      <c r="AR93">
        <v>0.01</v>
      </c>
      <c r="AS93">
        <v>-0.01</v>
      </c>
    </row>
    <row r="94" spans="1:45" x14ac:dyDescent="0.75">
      <c r="A94" t="s">
        <v>209</v>
      </c>
      <c r="B94" t="s">
        <v>187</v>
      </c>
      <c r="C94" t="s">
        <v>123</v>
      </c>
      <c r="D94">
        <v>22</v>
      </c>
      <c r="E94">
        <v>1998</v>
      </c>
      <c r="F94">
        <v>2.91</v>
      </c>
      <c r="G94">
        <v>0.06</v>
      </c>
      <c r="H94">
        <v>7.0000000000000007E-2</v>
      </c>
      <c r="I94">
        <v>-0.01</v>
      </c>
      <c r="K94">
        <v>0.05</v>
      </c>
      <c r="L94">
        <v>-0.08</v>
      </c>
      <c r="P94">
        <v>-0.05</v>
      </c>
      <c r="Q94">
        <v>7.0000000000000007E-2</v>
      </c>
      <c r="R94" t="s">
        <v>108</v>
      </c>
      <c r="S94">
        <v>2020</v>
      </c>
      <c r="U94" t="s">
        <v>409</v>
      </c>
      <c r="V94" t="s">
        <v>80</v>
      </c>
      <c r="W94" t="s">
        <v>123</v>
      </c>
      <c r="X94">
        <v>27</v>
      </c>
      <c r="Y94">
        <v>1993</v>
      </c>
      <c r="Z94">
        <v>3</v>
      </c>
      <c r="AA94">
        <v>0.02</v>
      </c>
      <c r="AB94">
        <v>-0.06</v>
      </c>
      <c r="AC94">
        <v>7.0000000000000007E-2</v>
      </c>
      <c r="AE94">
        <v>0.03</v>
      </c>
      <c r="AF94">
        <v>-0.01</v>
      </c>
      <c r="AJ94">
        <v>0</v>
      </c>
      <c r="AK94">
        <v>-0.05</v>
      </c>
      <c r="AL94" t="s">
        <v>108</v>
      </c>
      <c r="AM94">
        <v>2021</v>
      </c>
      <c r="AN94">
        <v>0.02</v>
      </c>
      <c r="AO94">
        <v>0.06</v>
      </c>
      <c r="AP94">
        <v>-7.0000000000000007E-2</v>
      </c>
      <c r="AR94">
        <v>0.04</v>
      </c>
      <c r="AS94">
        <v>0.04</v>
      </c>
    </row>
    <row r="95" spans="1:45" x14ac:dyDescent="0.75">
      <c r="A95" t="s">
        <v>210</v>
      </c>
      <c r="B95" t="s">
        <v>187</v>
      </c>
      <c r="C95" t="s">
        <v>126</v>
      </c>
      <c r="D95">
        <v>23</v>
      </c>
      <c r="E95">
        <v>1998</v>
      </c>
      <c r="F95">
        <v>5.77</v>
      </c>
      <c r="G95">
        <v>0.39</v>
      </c>
      <c r="H95">
        <v>2</v>
      </c>
      <c r="I95">
        <v>0.34</v>
      </c>
      <c r="J95">
        <v>18.11</v>
      </c>
      <c r="K95">
        <v>1.89</v>
      </c>
      <c r="L95">
        <v>0.42</v>
      </c>
      <c r="M95">
        <v>0.02</v>
      </c>
      <c r="N95">
        <v>0.5</v>
      </c>
      <c r="P95">
        <v>0.2</v>
      </c>
      <c r="Q95">
        <v>0.1</v>
      </c>
      <c r="R95" t="s">
        <v>108</v>
      </c>
      <c r="S95">
        <v>2020</v>
      </c>
      <c r="U95" t="s">
        <v>399</v>
      </c>
      <c r="V95" t="s">
        <v>80</v>
      </c>
      <c r="W95" t="s">
        <v>126</v>
      </c>
      <c r="X95">
        <v>30</v>
      </c>
      <c r="Y95">
        <v>1990</v>
      </c>
      <c r="Z95">
        <v>0.15</v>
      </c>
      <c r="AA95">
        <v>0.04</v>
      </c>
      <c r="AB95">
        <v>0.02</v>
      </c>
      <c r="AC95">
        <v>0.09</v>
      </c>
      <c r="AE95">
        <v>0.06</v>
      </c>
      <c r="AF95">
        <v>-0.04</v>
      </c>
      <c r="AJ95">
        <v>7.0000000000000007E-2</v>
      </c>
      <c r="AK95">
        <v>-7.0000000000000007E-2</v>
      </c>
      <c r="AL95" t="s">
        <v>108</v>
      </c>
      <c r="AM95">
        <v>2021</v>
      </c>
      <c r="AN95">
        <v>0.08</v>
      </c>
      <c r="AO95">
        <v>7.0000000000000007E-2</v>
      </c>
      <c r="AP95">
        <v>0.02</v>
      </c>
      <c r="AR95">
        <v>-0.02</v>
      </c>
      <c r="AS95">
        <v>0.05</v>
      </c>
    </row>
    <row r="96" spans="1:45" x14ac:dyDescent="0.75">
      <c r="A96" t="s">
        <v>211</v>
      </c>
      <c r="B96" t="s">
        <v>187</v>
      </c>
      <c r="C96" t="s">
        <v>126</v>
      </c>
      <c r="D96">
        <v>25</v>
      </c>
      <c r="E96">
        <v>1996</v>
      </c>
      <c r="F96">
        <v>0.48</v>
      </c>
      <c r="G96">
        <v>0.08</v>
      </c>
      <c r="H96">
        <v>0.01</v>
      </c>
      <c r="I96">
        <v>0.04</v>
      </c>
      <c r="K96">
        <v>7.0000000000000007E-2</v>
      </c>
      <c r="L96">
        <v>7.0000000000000007E-2</v>
      </c>
      <c r="P96">
        <v>0.04</v>
      </c>
      <c r="Q96">
        <v>0.04</v>
      </c>
      <c r="R96" t="s">
        <v>108</v>
      </c>
      <c r="S96">
        <v>2020</v>
      </c>
      <c r="U96" t="s">
        <v>414</v>
      </c>
      <c r="V96" t="s">
        <v>80</v>
      </c>
      <c r="W96" t="s">
        <v>126</v>
      </c>
      <c r="X96">
        <v>25</v>
      </c>
      <c r="Y96">
        <v>1995</v>
      </c>
      <c r="Z96">
        <v>2.6</v>
      </c>
      <c r="AA96">
        <v>0.03</v>
      </c>
      <c r="AB96">
        <v>1.94</v>
      </c>
      <c r="AC96">
        <v>0.44</v>
      </c>
      <c r="AD96">
        <v>20.09</v>
      </c>
      <c r="AE96">
        <v>1.86</v>
      </c>
      <c r="AF96">
        <v>0.39</v>
      </c>
      <c r="AG96">
        <v>0.03</v>
      </c>
      <c r="AH96">
        <v>-0.03</v>
      </c>
      <c r="AI96">
        <v>26.45</v>
      </c>
      <c r="AJ96">
        <v>0.1</v>
      </c>
      <c r="AK96">
        <v>-0.02</v>
      </c>
      <c r="AL96" t="s">
        <v>108</v>
      </c>
      <c r="AM96">
        <v>2021</v>
      </c>
      <c r="AN96">
        <v>0.44</v>
      </c>
      <c r="AO96">
        <v>0.03</v>
      </c>
      <c r="AP96">
        <v>0.13</v>
      </c>
      <c r="AQ96">
        <v>0.1</v>
      </c>
      <c r="AR96">
        <v>-0.08</v>
      </c>
      <c r="AS96">
        <v>-0.09</v>
      </c>
    </row>
    <row r="97" spans="1:45" x14ac:dyDescent="0.75">
      <c r="A97" t="s">
        <v>212</v>
      </c>
      <c r="B97" t="s">
        <v>187</v>
      </c>
      <c r="C97" t="s">
        <v>126</v>
      </c>
      <c r="D97">
        <v>28</v>
      </c>
      <c r="E97">
        <v>1993</v>
      </c>
      <c r="F97">
        <v>3.37</v>
      </c>
      <c r="G97">
        <v>0.1</v>
      </c>
      <c r="H97">
        <v>0.28000000000000003</v>
      </c>
      <c r="I97">
        <v>0.36</v>
      </c>
      <c r="J97">
        <v>99.92</v>
      </c>
      <c r="K97">
        <v>0.22</v>
      </c>
      <c r="L97">
        <v>0.38</v>
      </c>
      <c r="M97">
        <v>7.0000000000000007E-2</v>
      </c>
      <c r="N97">
        <v>0</v>
      </c>
      <c r="P97">
        <v>0.04</v>
      </c>
      <c r="Q97">
        <v>0.04</v>
      </c>
      <c r="R97" t="s">
        <v>108</v>
      </c>
      <c r="S97">
        <v>2020</v>
      </c>
      <c r="U97" t="s">
        <v>415</v>
      </c>
      <c r="V97" t="s">
        <v>80</v>
      </c>
      <c r="W97" t="s">
        <v>126</v>
      </c>
      <c r="X97">
        <v>30</v>
      </c>
      <c r="Y97">
        <v>1990</v>
      </c>
      <c r="Z97">
        <v>0.41</v>
      </c>
      <c r="AA97">
        <v>0.01</v>
      </c>
      <c r="AB97">
        <v>-0.05</v>
      </c>
      <c r="AC97">
        <v>-0.03</v>
      </c>
      <c r="AE97">
        <v>-7.0000000000000007E-2</v>
      </c>
      <c r="AF97">
        <v>0.02</v>
      </c>
      <c r="AJ97">
        <v>0.03</v>
      </c>
      <c r="AK97">
        <v>-7.0000000000000007E-2</v>
      </c>
      <c r="AL97" t="s">
        <v>108</v>
      </c>
      <c r="AM97">
        <v>2021</v>
      </c>
      <c r="AN97">
        <v>-0.04</v>
      </c>
      <c r="AO97">
        <v>7.0000000000000007E-2</v>
      </c>
      <c r="AP97">
        <v>0.05</v>
      </c>
      <c r="AR97">
        <v>0.09</v>
      </c>
      <c r="AS97">
        <v>0.03</v>
      </c>
    </row>
    <row r="98" spans="1:45" x14ac:dyDescent="0.75">
      <c r="A98" t="s">
        <v>213</v>
      </c>
      <c r="B98" t="s">
        <v>187</v>
      </c>
      <c r="C98" t="s">
        <v>126</v>
      </c>
      <c r="D98">
        <v>26</v>
      </c>
      <c r="E98">
        <v>1995</v>
      </c>
      <c r="F98">
        <v>0.1</v>
      </c>
      <c r="G98">
        <v>0.08</v>
      </c>
      <c r="H98">
        <v>-0.03</v>
      </c>
      <c r="I98">
        <v>-0.06</v>
      </c>
      <c r="K98">
        <v>0.09</v>
      </c>
      <c r="L98">
        <v>0.02</v>
      </c>
      <c r="P98">
        <v>0.02</v>
      </c>
      <c r="Q98">
        <v>-0.1</v>
      </c>
      <c r="R98" t="s">
        <v>108</v>
      </c>
      <c r="S98">
        <v>2020</v>
      </c>
      <c r="U98" t="s">
        <v>416</v>
      </c>
      <c r="V98" t="s">
        <v>80</v>
      </c>
      <c r="W98" t="s">
        <v>126</v>
      </c>
      <c r="X98">
        <v>29</v>
      </c>
      <c r="Y98">
        <v>1991</v>
      </c>
      <c r="Z98">
        <v>2.77</v>
      </c>
      <c r="AA98">
        <v>-0.1</v>
      </c>
      <c r="AB98">
        <v>0.45</v>
      </c>
      <c r="AC98">
        <v>0.42</v>
      </c>
      <c r="AD98">
        <v>99.97</v>
      </c>
      <c r="AE98">
        <v>0.45</v>
      </c>
      <c r="AF98">
        <v>0.27</v>
      </c>
      <c r="AG98">
        <v>-7.0000000000000007E-2</v>
      </c>
      <c r="AH98">
        <v>0.06</v>
      </c>
      <c r="AI98">
        <v>10.23</v>
      </c>
      <c r="AJ98">
        <v>0</v>
      </c>
      <c r="AK98">
        <v>-0.02</v>
      </c>
      <c r="AL98" t="s">
        <v>108</v>
      </c>
      <c r="AM98">
        <v>2021</v>
      </c>
      <c r="AN98">
        <v>-0.03</v>
      </c>
      <c r="AO98">
        <v>0.16</v>
      </c>
      <c r="AP98">
        <v>0.17</v>
      </c>
      <c r="AQ98">
        <v>0.16</v>
      </c>
      <c r="AR98">
        <v>-0.12</v>
      </c>
      <c r="AS98">
        <v>-0.14000000000000001</v>
      </c>
    </row>
    <row r="99" spans="1:45" x14ac:dyDescent="0.75">
      <c r="A99" t="s">
        <v>214</v>
      </c>
      <c r="B99" t="s">
        <v>187</v>
      </c>
      <c r="C99" t="s">
        <v>126</v>
      </c>
      <c r="D99">
        <v>26</v>
      </c>
      <c r="E99">
        <v>1995</v>
      </c>
      <c r="F99">
        <v>1.98</v>
      </c>
      <c r="G99">
        <v>-0.05</v>
      </c>
      <c r="H99">
        <v>2.16</v>
      </c>
      <c r="I99">
        <v>0.49</v>
      </c>
      <c r="J99">
        <v>25.09</v>
      </c>
      <c r="K99">
        <v>2.0499999999999998</v>
      </c>
      <c r="L99">
        <v>0.43</v>
      </c>
      <c r="M99">
        <v>0.04</v>
      </c>
      <c r="N99">
        <v>0</v>
      </c>
      <c r="P99">
        <v>0.05</v>
      </c>
      <c r="Q99">
        <v>0.1</v>
      </c>
      <c r="R99" t="s">
        <v>108</v>
      </c>
      <c r="S99">
        <v>2020</v>
      </c>
      <c r="U99" t="s">
        <v>1689</v>
      </c>
      <c r="V99" t="s">
        <v>80</v>
      </c>
      <c r="W99" t="s">
        <v>126</v>
      </c>
      <c r="X99">
        <v>25</v>
      </c>
      <c r="Y99">
        <v>1995</v>
      </c>
      <c r="Z99">
        <v>0.25</v>
      </c>
      <c r="AA99">
        <v>-0.01</v>
      </c>
      <c r="AB99">
        <v>4.93</v>
      </c>
      <c r="AC99">
        <v>-0.05</v>
      </c>
      <c r="AD99">
        <v>0.08</v>
      </c>
      <c r="AE99">
        <v>6.44</v>
      </c>
      <c r="AF99">
        <v>-0.09</v>
      </c>
      <c r="AG99">
        <v>0.1</v>
      </c>
      <c r="AI99">
        <v>15.08</v>
      </c>
      <c r="AJ99">
        <v>0.05</v>
      </c>
      <c r="AK99">
        <v>-0.09</v>
      </c>
      <c r="AL99" t="s">
        <v>108</v>
      </c>
      <c r="AM99">
        <v>2021</v>
      </c>
      <c r="AN99">
        <v>-0.03</v>
      </c>
      <c r="AO99">
        <v>0.06</v>
      </c>
      <c r="AP99">
        <v>-0.03</v>
      </c>
      <c r="AQ99">
        <v>-7.0000000000000007E-2</v>
      </c>
      <c r="AR99">
        <v>0.05</v>
      </c>
      <c r="AS99">
        <v>-0.01</v>
      </c>
    </row>
    <row r="100" spans="1:45" x14ac:dyDescent="0.75">
      <c r="A100" t="s">
        <v>215</v>
      </c>
      <c r="B100" t="s">
        <v>187</v>
      </c>
      <c r="C100" t="s">
        <v>216</v>
      </c>
      <c r="D100">
        <v>25</v>
      </c>
      <c r="E100">
        <v>1996</v>
      </c>
      <c r="F100">
        <v>4.07</v>
      </c>
      <c r="G100">
        <v>0.09</v>
      </c>
      <c r="H100">
        <v>0.74</v>
      </c>
      <c r="I100">
        <v>0.24</v>
      </c>
      <c r="J100">
        <v>33.33</v>
      </c>
      <c r="K100">
        <v>0.83</v>
      </c>
      <c r="L100">
        <v>0.28999999999999998</v>
      </c>
      <c r="M100">
        <v>-0.06</v>
      </c>
      <c r="N100">
        <v>0.04</v>
      </c>
      <c r="P100">
        <v>0.06</v>
      </c>
      <c r="Q100">
        <v>-0.09</v>
      </c>
      <c r="R100" t="s">
        <v>108</v>
      </c>
      <c r="S100">
        <v>2020</v>
      </c>
      <c r="U100" t="s">
        <v>405</v>
      </c>
      <c r="V100" t="s">
        <v>80</v>
      </c>
      <c r="W100" t="s">
        <v>136</v>
      </c>
      <c r="X100">
        <v>23</v>
      </c>
      <c r="Y100">
        <v>1997</v>
      </c>
      <c r="Z100">
        <v>0.18</v>
      </c>
      <c r="AA100">
        <v>-0.01</v>
      </c>
      <c r="AB100">
        <v>10.02</v>
      </c>
      <c r="AC100">
        <v>0.09</v>
      </c>
      <c r="AD100">
        <v>-0.1</v>
      </c>
      <c r="AE100">
        <v>6.84</v>
      </c>
      <c r="AF100">
        <v>-0.03</v>
      </c>
      <c r="AG100">
        <v>-0.02</v>
      </c>
      <c r="AI100">
        <v>7</v>
      </c>
      <c r="AJ100">
        <v>7.0000000000000007E-2</v>
      </c>
      <c r="AK100">
        <v>-0.06</v>
      </c>
      <c r="AL100" t="s">
        <v>108</v>
      </c>
      <c r="AM100">
        <v>2021</v>
      </c>
      <c r="AN100">
        <v>0.01</v>
      </c>
      <c r="AO100">
        <v>-0.06</v>
      </c>
      <c r="AP100">
        <v>0.09</v>
      </c>
      <c r="AQ100">
        <v>0.09</v>
      </c>
      <c r="AR100">
        <v>0.06</v>
      </c>
      <c r="AS100">
        <v>0.04</v>
      </c>
    </row>
    <row r="101" spans="1:45" x14ac:dyDescent="0.75">
      <c r="A101" t="s">
        <v>217</v>
      </c>
      <c r="B101" t="s">
        <v>218</v>
      </c>
      <c r="C101" t="s">
        <v>107</v>
      </c>
      <c r="D101">
        <v>26</v>
      </c>
      <c r="E101">
        <v>1995</v>
      </c>
      <c r="F101">
        <v>1</v>
      </c>
      <c r="G101">
        <v>0.09</v>
      </c>
      <c r="H101">
        <v>1.03</v>
      </c>
      <c r="I101">
        <v>-0.09</v>
      </c>
      <c r="J101">
        <v>-0.09</v>
      </c>
      <c r="K101">
        <v>1.05</v>
      </c>
      <c r="L101">
        <v>-0.08</v>
      </c>
      <c r="M101">
        <v>7.0000000000000007E-2</v>
      </c>
      <c r="P101">
        <v>0.04</v>
      </c>
      <c r="Q101">
        <v>-0.02</v>
      </c>
      <c r="R101" t="s">
        <v>108</v>
      </c>
      <c r="S101">
        <v>2020</v>
      </c>
      <c r="U101" t="s">
        <v>412</v>
      </c>
      <c r="V101" t="s">
        <v>80</v>
      </c>
      <c r="W101" t="s">
        <v>136</v>
      </c>
      <c r="X101">
        <v>24</v>
      </c>
      <c r="Y101">
        <v>1996</v>
      </c>
      <c r="Z101">
        <v>0.68</v>
      </c>
      <c r="AA101">
        <v>-0.03</v>
      </c>
      <c r="AB101">
        <v>0.02</v>
      </c>
      <c r="AC101">
        <v>0.01</v>
      </c>
      <c r="AE101">
        <v>0.09</v>
      </c>
      <c r="AF101">
        <v>0.03</v>
      </c>
      <c r="AJ101">
        <v>-0.09</v>
      </c>
      <c r="AK101">
        <v>0.08</v>
      </c>
      <c r="AL101" t="s">
        <v>108</v>
      </c>
      <c r="AM101">
        <v>2021</v>
      </c>
      <c r="AN101">
        <v>0.01</v>
      </c>
      <c r="AO101">
        <v>-7.0000000000000007E-2</v>
      </c>
      <c r="AP101">
        <v>0.02</v>
      </c>
      <c r="AR101">
        <v>-0.1</v>
      </c>
      <c r="AS101">
        <v>-7.0000000000000007E-2</v>
      </c>
    </row>
    <row r="102" spans="1:45" x14ac:dyDescent="0.75">
      <c r="A102" t="s">
        <v>219</v>
      </c>
      <c r="B102" t="s">
        <v>218</v>
      </c>
      <c r="C102" t="s">
        <v>107</v>
      </c>
      <c r="D102">
        <v>28</v>
      </c>
      <c r="E102">
        <v>1993</v>
      </c>
      <c r="F102">
        <v>3.04</v>
      </c>
      <c r="G102">
        <v>-0.01</v>
      </c>
      <c r="H102">
        <v>0.3</v>
      </c>
      <c r="I102">
        <v>0.02</v>
      </c>
      <c r="J102">
        <v>0.06</v>
      </c>
      <c r="K102">
        <v>0.27</v>
      </c>
      <c r="L102">
        <v>-7.0000000000000007E-2</v>
      </c>
      <c r="M102">
        <v>0.1</v>
      </c>
      <c r="P102">
        <v>0.08</v>
      </c>
      <c r="Q102">
        <v>0</v>
      </c>
      <c r="R102" t="s">
        <v>108</v>
      </c>
      <c r="S102">
        <v>2020</v>
      </c>
      <c r="U102" t="s">
        <v>420</v>
      </c>
      <c r="V102" t="s">
        <v>80</v>
      </c>
      <c r="W102" t="s">
        <v>136</v>
      </c>
      <c r="X102">
        <v>21</v>
      </c>
      <c r="Y102">
        <v>1999</v>
      </c>
      <c r="Z102">
        <v>3.08</v>
      </c>
      <c r="AA102">
        <v>0.05</v>
      </c>
      <c r="AB102">
        <v>2.04</v>
      </c>
      <c r="AC102">
        <v>-0.08</v>
      </c>
      <c r="AD102">
        <v>0.05</v>
      </c>
      <c r="AE102">
        <v>2.04</v>
      </c>
      <c r="AF102">
        <v>0.06</v>
      </c>
      <c r="AG102">
        <v>-0.01</v>
      </c>
      <c r="AI102">
        <v>15.52</v>
      </c>
      <c r="AJ102">
        <v>-0.02</v>
      </c>
      <c r="AK102">
        <v>-0.09</v>
      </c>
      <c r="AL102" t="s">
        <v>108</v>
      </c>
      <c r="AM102">
        <v>2021</v>
      </c>
      <c r="AN102">
        <v>-0.05</v>
      </c>
      <c r="AO102">
        <v>0.19</v>
      </c>
      <c r="AP102">
        <v>0.22</v>
      </c>
      <c r="AQ102">
        <v>-0.01</v>
      </c>
      <c r="AR102">
        <v>-0.19</v>
      </c>
      <c r="AS102">
        <v>-0.14000000000000001</v>
      </c>
    </row>
    <row r="103" spans="1:45" x14ac:dyDescent="0.75">
      <c r="A103" t="s">
        <v>220</v>
      </c>
      <c r="B103" t="s">
        <v>218</v>
      </c>
      <c r="C103" t="s">
        <v>107</v>
      </c>
      <c r="D103">
        <v>31</v>
      </c>
      <c r="E103">
        <v>1989</v>
      </c>
      <c r="F103">
        <v>1.82</v>
      </c>
      <c r="G103">
        <v>-0.04</v>
      </c>
      <c r="H103">
        <v>0.54</v>
      </c>
      <c r="I103">
        <v>0.04</v>
      </c>
      <c r="J103">
        <v>-0.03</v>
      </c>
      <c r="K103">
        <v>0.56000000000000005</v>
      </c>
      <c r="L103">
        <v>-0.05</v>
      </c>
      <c r="M103">
        <v>0.01</v>
      </c>
      <c r="P103">
        <v>0.01</v>
      </c>
      <c r="Q103">
        <v>-0.02</v>
      </c>
      <c r="R103" t="s">
        <v>108</v>
      </c>
      <c r="S103">
        <v>2020</v>
      </c>
      <c r="U103" t="s">
        <v>425</v>
      </c>
      <c r="V103" t="s">
        <v>25</v>
      </c>
      <c r="W103" t="s">
        <v>107</v>
      </c>
      <c r="X103">
        <v>31</v>
      </c>
      <c r="Y103">
        <v>1989</v>
      </c>
      <c r="Z103">
        <v>1.05</v>
      </c>
      <c r="AA103">
        <v>0.1</v>
      </c>
      <c r="AB103">
        <v>0.01</v>
      </c>
      <c r="AC103">
        <v>0.08</v>
      </c>
      <c r="AE103">
        <v>0.01</v>
      </c>
      <c r="AF103">
        <v>0.05</v>
      </c>
      <c r="AJ103">
        <v>0.1</v>
      </c>
      <c r="AK103">
        <v>-0.06</v>
      </c>
      <c r="AL103" t="s">
        <v>108</v>
      </c>
      <c r="AM103">
        <v>2021</v>
      </c>
      <c r="AN103">
        <v>0.02</v>
      </c>
      <c r="AO103">
        <v>-0.04</v>
      </c>
      <c r="AP103">
        <v>-0.08</v>
      </c>
      <c r="AR103">
        <v>0.09</v>
      </c>
      <c r="AS103">
        <v>-0.03</v>
      </c>
    </row>
    <row r="104" spans="1:45" x14ac:dyDescent="0.75">
      <c r="A104" t="s">
        <v>221</v>
      </c>
      <c r="B104" t="s">
        <v>218</v>
      </c>
      <c r="C104" t="s">
        <v>107</v>
      </c>
      <c r="D104">
        <v>29</v>
      </c>
      <c r="E104">
        <v>1992</v>
      </c>
      <c r="F104">
        <v>4.04</v>
      </c>
      <c r="G104">
        <v>0.01</v>
      </c>
      <c r="H104">
        <v>1.26</v>
      </c>
      <c r="I104">
        <v>0</v>
      </c>
      <c r="J104">
        <v>-0.1</v>
      </c>
      <c r="K104">
        <v>1.3</v>
      </c>
      <c r="L104">
        <v>-0.03</v>
      </c>
      <c r="M104">
        <v>0.09</v>
      </c>
      <c r="P104">
        <v>0.01</v>
      </c>
      <c r="Q104">
        <v>-0.01</v>
      </c>
      <c r="R104" t="s">
        <v>108</v>
      </c>
      <c r="S104">
        <v>2020</v>
      </c>
      <c r="U104" t="s">
        <v>426</v>
      </c>
      <c r="V104" t="s">
        <v>25</v>
      </c>
      <c r="W104" t="s">
        <v>107</v>
      </c>
      <c r="X104">
        <v>27</v>
      </c>
      <c r="Y104">
        <v>1993</v>
      </c>
      <c r="Z104">
        <v>3.03</v>
      </c>
      <c r="AA104">
        <v>-0.06</v>
      </c>
      <c r="AB104">
        <v>7.0000000000000007E-2</v>
      </c>
      <c r="AC104">
        <v>0.05</v>
      </c>
      <c r="AE104">
        <v>7.0000000000000007E-2</v>
      </c>
      <c r="AF104">
        <v>-0.06</v>
      </c>
      <c r="AJ104">
        <v>0.09</v>
      </c>
      <c r="AK104">
        <v>0.08</v>
      </c>
      <c r="AL104" t="s">
        <v>108</v>
      </c>
      <c r="AM104">
        <v>2021</v>
      </c>
      <c r="AN104">
        <v>0.06</v>
      </c>
      <c r="AO104">
        <v>-0.06</v>
      </c>
      <c r="AP104">
        <v>0.08</v>
      </c>
      <c r="AR104">
        <v>-0.1</v>
      </c>
      <c r="AS104">
        <v>-0.03</v>
      </c>
    </row>
    <row r="105" spans="1:45" x14ac:dyDescent="0.75">
      <c r="A105" t="s">
        <v>222</v>
      </c>
      <c r="B105" t="s">
        <v>218</v>
      </c>
      <c r="C105" t="s">
        <v>107</v>
      </c>
      <c r="D105">
        <v>24</v>
      </c>
      <c r="E105">
        <v>1997</v>
      </c>
      <c r="F105">
        <v>1.01</v>
      </c>
      <c r="G105">
        <v>0.05</v>
      </c>
      <c r="H105">
        <v>0.99</v>
      </c>
      <c r="I105">
        <v>1.06</v>
      </c>
      <c r="J105">
        <v>99.94</v>
      </c>
      <c r="K105">
        <v>0.95</v>
      </c>
      <c r="L105">
        <v>1.05</v>
      </c>
      <c r="M105">
        <v>0.09</v>
      </c>
      <c r="N105">
        <v>-0.05</v>
      </c>
      <c r="P105">
        <v>-0.04</v>
      </c>
      <c r="Q105">
        <v>-7.0000000000000007E-2</v>
      </c>
      <c r="R105" t="s">
        <v>108</v>
      </c>
      <c r="S105">
        <v>2020</v>
      </c>
      <c r="U105" t="s">
        <v>428</v>
      </c>
      <c r="V105" t="s">
        <v>25</v>
      </c>
      <c r="W105" t="s">
        <v>107</v>
      </c>
      <c r="X105">
        <v>30</v>
      </c>
      <c r="Y105">
        <v>1990</v>
      </c>
      <c r="Z105">
        <v>2.2799999999999998</v>
      </c>
      <c r="AA105">
        <v>-0.06</v>
      </c>
      <c r="AB105">
        <v>0.77</v>
      </c>
      <c r="AC105">
        <v>0.35</v>
      </c>
      <c r="AD105">
        <v>50.1</v>
      </c>
      <c r="AE105">
        <v>0.86</v>
      </c>
      <c r="AF105">
        <v>0.45</v>
      </c>
      <c r="AG105">
        <v>0.04</v>
      </c>
      <c r="AH105">
        <v>0.05</v>
      </c>
      <c r="AI105">
        <v>17.62</v>
      </c>
      <c r="AJ105">
        <v>-0.02</v>
      </c>
      <c r="AK105">
        <v>7.0000000000000007E-2</v>
      </c>
      <c r="AL105" t="s">
        <v>108</v>
      </c>
      <c r="AM105">
        <v>2021</v>
      </c>
      <c r="AN105">
        <v>-0.02</v>
      </c>
      <c r="AO105">
        <v>0.06</v>
      </c>
      <c r="AP105">
        <v>-0.03</v>
      </c>
      <c r="AQ105">
        <v>7.0000000000000007E-2</v>
      </c>
      <c r="AR105">
        <v>0</v>
      </c>
      <c r="AS105">
        <v>0.02</v>
      </c>
    </row>
    <row r="106" spans="1:45" x14ac:dyDescent="0.75">
      <c r="A106" t="s">
        <v>223</v>
      </c>
      <c r="B106" t="s">
        <v>218</v>
      </c>
      <c r="C106" t="s">
        <v>107</v>
      </c>
      <c r="D106">
        <v>35</v>
      </c>
      <c r="E106">
        <v>1986</v>
      </c>
      <c r="F106">
        <v>0.94</v>
      </c>
      <c r="G106">
        <v>0.91</v>
      </c>
      <c r="H106">
        <v>1.97</v>
      </c>
      <c r="I106">
        <v>1.05</v>
      </c>
      <c r="J106">
        <v>50.06</v>
      </c>
      <c r="K106">
        <v>2.02</v>
      </c>
      <c r="L106">
        <v>0.97</v>
      </c>
      <c r="M106">
        <v>0.55000000000000004</v>
      </c>
      <c r="N106">
        <v>0.98</v>
      </c>
      <c r="P106">
        <v>7.0000000000000007E-2</v>
      </c>
      <c r="Q106">
        <v>0.04</v>
      </c>
      <c r="R106" t="s">
        <v>108</v>
      </c>
      <c r="S106">
        <v>2020</v>
      </c>
      <c r="U106" t="s">
        <v>429</v>
      </c>
      <c r="V106" t="s">
        <v>25</v>
      </c>
      <c r="W106" t="s">
        <v>107</v>
      </c>
      <c r="X106">
        <v>33</v>
      </c>
      <c r="Y106">
        <v>1987</v>
      </c>
      <c r="Z106">
        <v>0.61</v>
      </c>
      <c r="AA106">
        <v>-0.08</v>
      </c>
      <c r="AB106">
        <v>0.04</v>
      </c>
      <c r="AC106">
        <v>0.03</v>
      </c>
      <c r="AE106">
        <v>-0.06</v>
      </c>
      <c r="AF106">
        <v>7.0000000000000007E-2</v>
      </c>
      <c r="AJ106">
        <v>-0.03</v>
      </c>
      <c r="AK106">
        <v>-0.06</v>
      </c>
      <c r="AL106" t="s">
        <v>108</v>
      </c>
      <c r="AM106">
        <v>2021</v>
      </c>
      <c r="AN106">
        <v>0</v>
      </c>
      <c r="AO106">
        <v>0.03</v>
      </c>
      <c r="AP106">
        <v>0.08</v>
      </c>
      <c r="AR106">
        <v>-0.06</v>
      </c>
      <c r="AS106">
        <v>0.03</v>
      </c>
    </row>
    <row r="107" spans="1:45" x14ac:dyDescent="0.75">
      <c r="A107" t="s">
        <v>224</v>
      </c>
      <c r="B107" t="s">
        <v>218</v>
      </c>
      <c r="C107" t="s">
        <v>107</v>
      </c>
      <c r="D107">
        <v>27</v>
      </c>
      <c r="E107">
        <v>1994</v>
      </c>
      <c r="F107">
        <v>0.97</v>
      </c>
      <c r="G107">
        <v>-0.02</v>
      </c>
      <c r="H107">
        <v>1.06</v>
      </c>
      <c r="I107">
        <v>-0.03</v>
      </c>
      <c r="J107">
        <v>0.04</v>
      </c>
      <c r="K107">
        <v>1.0900000000000001</v>
      </c>
      <c r="L107">
        <v>-0.09</v>
      </c>
      <c r="M107">
        <v>-0.04</v>
      </c>
      <c r="P107">
        <v>7.0000000000000007E-2</v>
      </c>
      <c r="Q107">
        <v>-0.04</v>
      </c>
      <c r="R107" t="s">
        <v>108</v>
      </c>
      <c r="S107">
        <v>2020</v>
      </c>
      <c r="U107" t="s">
        <v>431</v>
      </c>
      <c r="V107" t="s">
        <v>25</v>
      </c>
      <c r="W107" t="s">
        <v>107</v>
      </c>
      <c r="X107">
        <v>37</v>
      </c>
      <c r="Y107">
        <v>1983</v>
      </c>
      <c r="Z107">
        <v>0.56999999999999995</v>
      </c>
      <c r="AA107">
        <v>-7.0000000000000007E-2</v>
      </c>
      <c r="AB107">
        <v>0.08</v>
      </c>
      <c r="AC107">
        <v>0.09</v>
      </c>
      <c r="AE107">
        <v>0.09</v>
      </c>
      <c r="AF107">
        <v>-0.08</v>
      </c>
      <c r="AJ107">
        <v>0.06</v>
      </c>
      <c r="AK107">
        <v>0.09</v>
      </c>
      <c r="AL107" t="s">
        <v>108</v>
      </c>
      <c r="AM107">
        <v>2021</v>
      </c>
      <c r="AN107">
        <v>-0.01</v>
      </c>
      <c r="AO107">
        <v>0.1</v>
      </c>
      <c r="AP107">
        <v>0.02</v>
      </c>
      <c r="AR107">
        <v>-0.06</v>
      </c>
      <c r="AS107">
        <v>-0.01</v>
      </c>
    </row>
    <row r="108" spans="1:45" x14ac:dyDescent="0.75">
      <c r="A108" t="s">
        <v>225</v>
      </c>
      <c r="B108" t="s">
        <v>218</v>
      </c>
      <c r="C108" t="s">
        <v>107</v>
      </c>
      <c r="D108">
        <v>25</v>
      </c>
      <c r="E108">
        <v>1996</v>
      </c>
      <c r="F108">
        <v>1.1399999999999999</v>
      </c>
      <c r="G108">
        <v>0.08</v>
      </c>
      <c r="H108">
        <v>7.0000000000000007E-2</v>
      </c>
      <c r="I108">
        <v>-0.06</v>
      </c>
      <c r="K108">
        <v>0.1</v>
      </c>
      <c r="L108">
        <v>-0.03</v>
      </c>
      <c r="P108">
        <v>0.03</v>
      </c>
      <c r="Q108">
        <v>-0.06</v>
      </c>
      <c r="R108" t="s">
        <v>108</v>
      </c>
      <c r="S108">
        <v>2020</v>
      </c>
      <c r="U108" t="s">
        <v>433</v>
      </c>
      <c r="V108" t="s">
        <v>25</v>
      </c>
      <c r="W108" t="s">
        <v>107</v>
      </c>
      <c r="X108">
        <v>25</v>
      </c>
      <c r="Y108">
        <v>1995</v>
      </c>
      <c r="Z108">
        <v>1.48</v>
      </c>
      <c r="AA108">
        <v>0</v>
      </c>
      <c r="AB108">
        <v>-0.08</v>
      </c>
      <c r="AC108">
        <v>0</v>
      </c>
      <c r="AE108">
        <v>-0.04</v>
      </c>
      <c r="AF108">
        <v>-0.04</v>
      </c>
      <c r="AJ108">
        <v>-0.04</v>
      </c>
      <c r="AK108">
        <v>0.04</v>
      </c>
      <c r="AL108" t="s">
        <v>108</v>
      </c>
      <c r="AM108">
        <v>2021</v>
      </c>
      <c r="AN108">
        <v>-0.02</v>
      </c>
      <c r="AO108">
        <v>-7.0000000000000007E-2</v>
      </c>
      <c r="AP108">
        <v>-0.08</v>
      </c>
      <c r="AR108">
        <v>-0.09</v>
      </c>
      <c r="AS108">
        <v>0.02</v>
      </c>
    </row>
    <row r="109" spans="1:45" x14ac:dyDescent="0.75">
      <c r="A109" t="s">
        <v>226</v>
      </c>
      <c r="B109" t="s">
        <v>218</v>
      </c>
      <c r="C109" t="s">
        <v>107</v>
      </c>
      <c r="D109">
        <v>29</v>
      </c>
      <c r="E109">
        <v>1992</v>
      </c>
      <c r="F109">
        <v>3.72</v>
      </c>
      <c r="G109">
        <v>-0.06</v>
      </c>
      <c r="H109">
        <v>0.33</v>
      </c>
      <c r="I109">
        <v>0.04</v>
      </c>
      <c r="J109">
        <v>0.01</v>
      </c>
      <c r="K109">
        <v>0.24</v>
      </c>
      <c r="L109">
        <v>0.03</v>
      </c>
      <c r="M109">
        <v>0.04</v>
      </c>
      <c r="P109">
        <v>-7.0000000000000007E-2</v>
      </c>
      <c r="Q109">
        <v>7.0000000000000007E-2</v>
      </c>
      <c r="R109" t="s">
        <v>108</v>
      </c>
      <c r="S109">
        <v>2020</v>
      </c>
      <c r="U109" t="s">
        <v>432</v>
      </c>
      <c r="V109" t="s">
        <v>25</v>
      </c>
      <c r="W109" t="s">
        <v>107</v>
      </c>
      <c r="X109">
        <v>21</v>
      </c>
      <c r="Y109">
        <v>1999</v>
      </c>
      <c r="Z109">
        <v>2.54</v>
      </c>
      <c r="AA109">
        <v>0.03</v>
      </c>
      <c r="AB109">
        <v>0.48</v>
      </c>
      <c r="AC109">
        <v>-0.09</v>
      </c>
      <c r="AD109">
        <v>0.04</v>
      </c>
      <c r="AE109">
        <v>0.34</v>
      </c>
      <c r="AF109">
        <v>-0.02</v>
      </c>
      <c r="AG109">
        <v>-0.08</v>
      </c>
      <c r="AI109">
        <v>10.02</v>
      </c>
      <c r="AJ109">
        <v>-0.01</v>
      </c>
      <c r="AK109">
        <v>-7.0000000000000007E-2</v>
      </c>
      <c r="AL109" t="s">
        <v>108</v>
      </c>
      <c r="AM109">
        <v>2021</v>
      </c>
      <c r="AN109">
        <v>0.05</v>
      </c>
      <c r="AO109">
        <v>-0.05</v>
      </c>
      <c r="AP109">
        <v>0.09</v>
      </c>
      <c r="AQ109">
        <v>-0.06</v>
      </c>
      <c r="AR109">
        <v>-0.09</v>
      </c>
      <c r="AS109">
        <v>0.06</v>
      </c>
    </row>
    <row r="110" spans="1:45" x14ac:dyDescent="0.75">
      <c r="A110" t="s">
        <v>227</v>
      </c>
      <c r="B110" t="s">
        <v>218</v>
      </c>
      <c r="C110" t="s">
        <v>145</v>
      </c>
      <c r="D110">
        <v>29</v>
      </c>
      <c r="E110">
        <v>1992</v>
      </c>
      <c r="F110">
        <v>0.03</v>
      </c>
      <c r="G110">
        <v>0.03</v>
      </c>
      <c r="H110">
        <v>0.08</v>
      </c>
      <c r="I110">
        <v>-0.01</v>
      </c>
      <c r="K110">
        <v>-0.03</v>
      </c>
      <c r="L110">
        <v>0.09</v>
      </c>
      <c r="P110">
        <v>0.06</v>
      </c>
      <c r="Q110">
        <v>0.01</v>
      </c>
      <c r="R110" t="s">
        <v>108</v>
      </c>
      <c r="S110">
        <v>2020</v>
      </c>
      <c r="U110" t="s">
        <v>453</v>
      </c>
      <c r="V110" t="s">
        <v>25</v>
      </c>
      <c r="W110" t="s">
        <v>288</v>
      </c>
      <c r="X110">
        <v>28</v>
      </c>
      <c r="Y110">
        <v>1993</v>
      </c>
      <c r="Z110">
        <v>2</v>
      </c>
      <c r="AA110">
        <v>-7.0000000000000007E-2</v>
      </c>
      <c r="AB110">
        <v>0.56999999999999995</v>
      </c>
      <c r="AC110">
        <v>0.54</v>
      </c>
      <c r="AD110">
        <v>99.98</v>
      </c>
      <c r="AE110">
        <v>0.55000000000000004</v>
      </c>
      <c r="AF110">
        <v>0.56999999999999995</v>
      </c>
      <c r="AG110">
        <v>-7.0000000000000007E-2</v>
      </c>
      <c r="AH110">
        <v>0.06</v>
      </c>
      <c r="AI110">
        <v>17.28</v>
      </c>
      <c r="AJ110">
        <v>0.06</v>
      </c>
      <c r="AK110">
        <v>0.05</v>
      </c>
      <c r="AL110" t="s">
        <v>108</v>
      </c>
      <c r="AM110">
        <v>2021</v>
      </c>
      <c r="AN110">
        <v>-0.04</v>
      </c>
      <c r="AO110">
        <v>0.02</v>
      </c>
      <c r="AP110">
        <v>0.05</v>
      </c>
      <c r="AQ110">
        <v>0.04</v>
      </c>
      <c r="AR110">
        <v>-0.01</v>
      </c>
      <c r="AS110">
        <v>-0.11</v>
      </c>
    </row>
    <row r="111" spans="1:45" x14ac:dyDescent="0.75">
      <c r="A111" t="s">
        <v>228</v>
      </c>
      <c r="B111" t="s">
        <v>218</v>
      </c>
      <c r="C111" t="s">
        <v>118</v>
      </c>
      <c r="D111">
        <v>23</v>
      </c>
      <c r="E111">
        <v>1998</v>
      </c>
      <c r="F111">
        <v>1.07</v>
      </c>
      <c r="G111">
        <v>0.03</v>
      </c>
      <c r="H111">
        <v>7.0000000000000007E-2</v>
      </c>
      <c r="I111">
        <v>0.05</v>
      </c>
      <c r="K111">
        <v>0.09</v>
      </c>
      <c r="L111">
        <v>-0.08</v>
      </c>
      <c r="P111">
        <v>-0.08</v>
      </c>
      <c r="Q111">
        <v>-0.06</v>
      </c>
      <c r="R111" t="s">
        <v>108</v>
      </c>
      <c r="S111">
        <v>2020</v>
      </c>
      <c r="U111" t="s">
        <v>1690</v>
      </c>
      <c r="V111" t="s">
        <v>25</v>
      </c>
      <c r="W111" t="s">
        <v>145</v>
      </c>
      <c r="X111">
        <v>24</v>
      </c>
      <c r="Y111">
        <v>1996</v>
      </c>
      <c r="Z111">
        <v>1.54</v>
      </c>
      <c r="AA111">
        <v>0</v>
      </c>
      <c r="AB111">
        <v>-0.02</v>
      </c>
      <c r="AC111">
        <v>-0.05</v>
      </c>
      <c r="AE111">
        <v>-0.01</v>
      </c>
      <c r="AF111">
        <v>-0.09</v>
      </c>
      <c r="AJ111">
        <v>-0.05</v>
      </c>
      <c r="AK111">
        <v>0.1</v>
      </c>
      <c r="AL111" t="s">
        <v>108</v>
      </c>
      <c r="AM111">
        <v>2021</v>
      </c>
      <c r="AN111">
        <v>7.0000000000000007E-2</v>
      </c>
      <c r="AO111">
        <v>0</v>
      </c>
      <c r="AP111">
        <v>-0.04</v>
      </c>
      <c r="AR111">
        <v>-0.03</v>
      </c>
      <c r="AS111">
        <v>0.08</v>
      </c>
    </row>
    <row r="112" spans="1:45" x14ac:dyDescent="0.75">
      <c r="A112" t="s">
        <v>229</v>
      </c>
      <c r="B112" t="s">
        <v>218</v>
      </c>
      <c r="C112" t="s">
        <v>118</v>
      </c>
      <c r="D112">
        <v>34</v>
      </c>
      <c r="E112">
        <v>1986</v>
      </c>
      <c r="F112">
        <v>0.62</v>
      </c>
      <c r="G112">
        <v>0.06</v>
      </c>
      <c r="H112">
        <v>3.31</v>
      </c>
      <c r="I112">
        <v>-7.0000000000000007E-2</v>
      </c>
      <c r="J112">
        <v>0.05</v>
      </c>
      <c r="K112">
        <v>3.18</v>
      </c>
      <c r="L112">
        <v>-0.09</v>
      </c>
      <c r="M112">
        <v>-0.02</v>
      </c>
      <c r="P112">
        <v>0.06</v>
      </c>
      <c r="Q112">
        <v>0</v>
      </c>
      <c r="R112" t="s">
        <v>108</v>
      </c>
      <c r="S112">
        <v>2020</v>
      </c>
      <c r="U112" t="s">
        <v>436</v>
      </c>
      <c r="V112" t="s">
        <v>25</v>
      </c>
      <c r="W112" t="s">
        <v>118</v>
      </c>
      <c r="X112">
        <v>23</v>
      </c>
      <c r="Y112">
        <v>1997</v>
      </c>
      <c r="Z112">
        <v>0.38</v>
      </c>
      <c r="AA112">
        <v>0.01</v>
      </c>
      <c r="AB112">
        <v>-0.05</v>
      </c>
      <c r="AC112">
        <v>-0.04</v>
      </c>
      <c r="AE112">
        <v>-0.03</v>
      </c>
      <c r="AF112">
        <v>-7.0000000000000007E-2</v>
      </c>
      <c r="AJ112">
        <v>0.08</v>
      </c>
      <c r="AK112">
        <v>-0.09</v>
      </c>
      <c r="AL112" t="s">
        <v>108</v>
      </c>
      <c r="AM112">
        <v>2021</v>
      </c>
      <c r="AN112">
        <v>-0.09</v>
      </c>
      <c r="AO112">
        <v>0.04</v>
      </c>
      <c r="AP112">
        <v>-0.05</v>
      </c>
      <c r="AR112">
        <v>0.05</v>
      </c>
      <c r="AS112">
        <v>0.05</v>
      </c>
    </row>
    <row r="113" spans="1:45" x14ac:dyDescent="0.75">
      <c r="A113" t="s">
        <v>230</v>
      </c>
      <c r="B113" t="s">
        <v>218</v>
      </c>
      <c r="C113" t="s">
        <v>118</v>
      </c>
      <c r="D113">
        <v>27</v>
      </c>
      <c r="E113">
        <v>1994</v>
      </c>
      <c r="F113">
        <v>1.67</v>
      </c>
      <c r="G113">
        <v>0</v>
      </c>
      <c r="H113">
        <v>3.74</v>
      </c>
      <c r="I113">
        <v>0.73</v>
      </c>
      <c r="J113">
        <v>16.73</v>
      </c>
      <c r="K113">
        <v>3.72</v>
      </c>
      <c r="L113">
        <v>0.67</v>
      </c>
      <c r="M113">
        <v>-0.09</v>
      </c>
      <c r="N113">
        <v>-0.03</v>
      </c>
      <c r="P113">
        <v>-0.06</v>
      </c>
      <c r="Q113">
        <v>0</v>
      </c>
      <c r="R113" t="s">
        <v>108</v>
      </c>
      <c r="S113">
        <v>2020</v>
      </c>
      <c r="U113" t="s">
        <v>438</v>
      </c>
      <c r="V113" t="s">
        <v>25</v>
      </c>
      <c r="W113" t="s">
        <v>118</v>
      </c>
      <c r="X113">
        <v>32</v>
      </c>
      <c r="Y113">
        <v>1988</v>
      </c>
      <c r="Z113">
        <v>2.86</v>
      </c>
      <c r="AA113">
        <v>0.43</v>
      </c>
      <c r="AB113">
        <v>1.33</v>
      </c>
      <c r="AC113">
        <v>0.28999999999999998</v>
      </c>
      <c r="AD113">
        <v>25.05</v>
      </c>
      <c r="AE113">
        <v>1.44</v>
      </c>
      <c r="AF113">
        <v>0.34</v>
      </c>
      <c r="AG113">
        <v>7.0000000000000007E-2</v>
      </c>
      <c r="AH113">
        <v>-0.06</v>
      </c>
      <c r="AI113">
        <v>16</v>
      </c>
      <c r="AJ113">
        <v>0.42</v>
      </c>
      <c r="AK113">
        <v>0.35</v>
      </c>
      <c r="AL113" t="s">
        <v>108</v>
      </c>
      <c r="AM113">
        <v>2021</v>
      </c>
      <c r="AN113">
        <v>0.06</v>
      </c>
      <c r="AO113">
        <v>0.28999999999999998</v>
      </c>
      <c r="AP113">
        <v>0.08</v>
      </c>
      <c r="AQ113">
        <v>0.06</v>
      </c>
      <c r="AR113">
        <v>0.05</v>
      </c>
      <c r="AS113">
        <v>-0.04</v>
      </c>
    </row>
    <row r="114" spans="1:45" x14ac:dyDescent="0.75">
      <c r="A114" t="s">
        <v>231</v>
      </c>
      <c r="B114" t="s">
        <v>218</v>
      </c>
      <c r="C114" t="s">
        <v>118</v>
      </c>
      <c r="D114">
        <v>26</v>
      </c>
      <c r="E114">
        <v>1995</v>
      </c>
      <c r="F114">
        <v>1.05</v>
      </c>
      <c r="G114">
        <v>-0.01</v>
      </c>
      <c r="H114">
        <v>-0.03</v>
      </c>
      <c r="I114">
        <v>0.1</v>
      </c>
      <c r="K114">
        <v>0.09</v>
      </c>
      <c r="L114">
        <v>-0.06</v>
      </c>
      <c r="P114">
        <v>0.08</v>
      </c>
      <c r="Q114">
        <v>0.02</v>
      </c>
      <c r="R114" t="s">
        <v>108</v>
      </c>
      <c r="S114">
        <v>2020</v>
      </c>
      <c r="U114" t="s">
        <v>439</v>
      </c>
      <c r="V114" t="s">
        <v>25</v>
      </c>
      <c r="W114" t="s">
        <v>178</v>
      </c>
      <c r="X114">
        <v>30</v>
      </c>
      <c r="Y114">
        <v>1990</v>
      </c>
      <c r="Z114">
        <v>0.35</v>
      </c>
      <c r="AA114">
        <v>-7.0000000000000007E-2</v>
      </c>
      <c r="AB114">
        <v>-0.09</v>
      </c>
      <c r="AC114">
        <v>0.05</v>
      </c>
      <c r="AE114">
        <v>-0.04</v>
      </c>
      <c r="AF114">
        <v>0.06</v>
      </c>
      <c r="AJ114">
        <v>-0.08</v>
      </c>
      <c r="AK114">
        <v>-0.08</v>
      </c>
      <c r="AL114" t="s">
        <v>108</v>
      </c>
      <c r="AM114">
        <v>2021</v>
      </c>
      <c r="AN114">
        <v>0.06</v>
      </c>
      <c r="AO114">
        <v>0.08</v>
      </c>
      <c r="AP114">
        <v>-0.09</v>
      </c>
      <c r="AR114">
        <v>0.03</v>
      </c>
      <c r="AS114">
        <v>0.02</v>
      </c>
    </row>
    <row r="115" spans="1:45" x14ac:dyDescent="0.75">
      <c r="A115" t="s">
        <v>232</v>
      </c>
      <c r="B115" t="s">
        <v>218</v>
      </c>
      <c r="C115" t="s">
        <v>118</v>
      </c>
      <c r="D115">
        <v>35</v>
      </c>
      <c r="E115">
        <v>1986</v>
      </c>
      <c r="F115">
        <v>1.35</v>
      </c>
      <c r="G115">
        <v>-0.05</v>
      </c>
      <c r="H115">
        <v>0.79</v>
      </c>
      <c r="I115">
        <v>-0.04</v>
      </c>
      <c r="J115">
        <v>-0.02</v>
      </c>
      <c r="K115">
        <v>0.68</v>
      </c>
      <c r="L115">
        <v>0</v>
      </c>
      <c r="M115">
        <v>-0.08</v>
      </c>
      <c r="P115">
        <v>0.02</v>
      </c>
      <c r="Q115">
        <v>0.05</v>
      </c>
      <c r="R115" t="s">
        <v>108</v>
      </c>
      <c r="S115">
        <v>2020</v>
      </c>
      <c r="U115" t="s">
        <v>442</v>
      </c>
      <c r="V115" t="s">
        <v>25</v>
      </c>
      <c r="W115" t="s">
        <v>123</v>
      </c>
      <c r="X115">
        <v>34</v>
      </c>
      <c r="Y115">
        <v>1987</v>
      </c>
      <c r="Z115">
        <v>0.91</v>
      </c>
      <c r="AA115">
        <v>0.04</v>
      </c>
      <c r="AB115">
        <v>0.05</v>
      </c>
      <c r="AC115">
        <v>-0.06</v>
      </c>
      <c r="AE115">
        <v>0.06</v>
      </c>
      <c r="AF115">
        <v>0.06</v>
      </c>
      <c r="AJ115">
        <v>-0.06</v>
      </c>
      <c r="AK115">
        <v>0.04</v>
      </c>
      <c r="AL115" t="s">
        <v>108</v>
      </c>
      <c r="AM115">
        <v>2021</v>
      </c>
      <c r="AN115">
        <v>-0.01</v>
      </c>
      <c r="AO115">
        <v>0.09</v>
      </c>
      <c r="AP115">
        <v>-0.04</v>
      </c>
      <c r="AR115">
        <v>0.06</v>
      </c>
      <c r="AS115">
        <v>0.05</v>
      </c>
    </row>
    <row r="116" spans="1:45" x14ac:dyDescent="0.75">
      <c r="A116" t="s">
        <v>233</v>
      </c>
      <c r="B116" t="s">
        <v>218</v>
      </c>
      <c r="C116" t="s">
        <v>118</v>
      </c>
      <c r="D116">
        <v>26</v>
      </c>
      <c r="E116">
        <v>1994</v>
      </c>
      <c r="F116">
        <v>0.98</v>
      </c>
      <c r="G116">
        <v>0.08</v>
      </c>
      <c r="H116">
        <v>2</v>
      </c>
      <c r="I116">
        <v>-0.03</v>
      </c>
      <c r="J116">
        <v>0.04</v>
      </c>
      <c r="K116">
        <v>2.13</v>
      </c>
      <c r="L116">
        <v>0.01</v>
      </c>
      <c r="M116">
        <v>-0.03</v>
      </c>
      <c r="P116">
        <v>-7.0000000000000007E-2</v>
      </c>
      <c r="Q116">
        <v>0.01</v>
      </c>
      <c r="R116" t="s">
        <v>108</v>
      </c>
      <c r="S116">
        <v>2020</v>
      </c>
      <c r="U116" t="s">
        <v>1691</v>
      </c>
      <c r="V116" t="s">
        <v>25</v>
      </c>
      <c r="W116" t="s">
        <v>123</v>
      </c>
      <c r="X116">
        <v>21</v>
      </c>
      <c r="Y116">
        <v>1999</v>
      </c>
      <c r="Z116">
        <v>2.09</v>
      </c>
      <c r="AA116">
        <v>0.08</v>
      </c>
      <c r="AB116">
        <v>0.01</v>
      </c>
      <c r="AC116">
        <v>0.02</v>
      </c>
      <c r="AE116">
        <v>-0.02</v>
      </c>
      <c r="AF116">
        <v>-0.05</v>
      </c>
      <c r="AJ116">
        <v>0.01</v>
      </c>
      <c r="AK116">
        <v>-0.06</v>
      </c>
      <c r="AL116" t="s">
        <v>108</v>
      </c>
      <c r="AM116">
        <v>2021</v>
      </c>
      <c r="AN116">
        <v>-0.06</v>
      </c>
      <c r="AO116">
        <v>0.06</v>
      </c>
      <c r="AP116">
        <v>0.08</v>
      </c>
      <c r="AR116">
        <v>-0.02</v>
      </c>
      <c r="AS116">
        <v>-0.08</v>
      </c>
    </row>
    <row r="117" spans="1:45" x14ac:dyDescent="0.75">
      <c r="A117" t="s">
        <v>234</v>
      </c>
      <c r="B117" t="s">
        <v>218</v>
      </c>
      <c r="C117" t="s">
        <v>118</v>
      </c>
      <c r="D117">
        <v>25</v>
      </c>
      <c r="E117">
        <v>1996</v>
      </c>
      <c r="F117">
        <v>2.06</v>
      </c>
      <c r="G117">
        <v>0.56000000000000005</v>
      </c>
      <c r="H117">
        <v>3.48</v>
      </c>
      <c r="I117">
        <v>2.5</v>
      </c>
      <c r="J117">
        <v>71.430000000000007</v>
      </c>
      <c r="K117">
        <v>3.38</v>
      </c>
      <c r="L117">
        <v>2.36</v>
      </c>
      <c r="M117">
        <v>0.04</v>
      </c>
      <c r="N117">
        <v>0.26</v>
      </c>
      <c r="P117">
        <v>0.08</v>
      </c>
      <c r="Q117">
        <v>0</v>
      </c>
      <c r="R117" t="s">
        <v>108</v>
      </c>
      <c r="S117">
        <v>2020</v>
      </c>
      <c r="U117" t="s">
        <v>1692</v>
      </c>
      <c r="V117" t="s">
        <v>25</v>
      </c>
      <c r="W117" t="s">
        <v>126</v>
      </c>
      <c r="X117">
        <v>19</v>
      </c>
      <c r="Y117">
        <v>2001</v>
      </c>
      <c r="Z117">
        <v>0.56999999999999995</v>
      </c>
      <c r="AA117">
        <v>0.02</v>
      </c>
      <c r="AB117">
        <v>-0.03</v>
      </c>
      <c r="AC117">
        <v>0.02</v>
      </c>
      <c r="AE117">
        <v>-7.0000000000000007E-2</v>
      </c>
      <c r="AF117">
        <v>0.04</v>
      </c>
      <c r="AJ117">
        <v>0</v>
      </c>
      <c r="AK117">
        <v>-0.05</v>
      </c>
      <c r="AL117" t="s">
        <v>108</v>
      </c>
      <c r="AM117">
        <v>2021</v>
      </c>
      <c r="AN117">
        <v>0.03</v>
      </c>
      <c r="AO117">
        <v>0.04</v>
      </c>
      <c r="AP117">
        <v>-7.0000000000000007E-2</v>
      </c>
      <c r="AR117">
        <v>-0.01</v>
      </c>
      <c r="AS117">
        <v>0</v>
      </c>
    </row>
    <row r="118" spans="1:45" x14ac:dyDescent="0.75">
      <c r="A118" t="s">
        <v>235</v>
      </c>
      <c r="B118" t="s">
        <v>218</v>
      </c>
      <c r="C118" t="s">
        <v>118</v>
      </c>
      <c r="D118">
        <v>23</v>
      </c>
      <c r="E118">
        <v>1998</v>
      </c>
      <c r="F118">
        <v>0.61</v>
      </c>
      <c r="G118">
        <v>0.05</v>
      </c>
      <c r="H118">
        <v>1.47</v>
      </c>
      <c r="I118">
        <v>1.39</v>
      </c>
      <c r="J118">
        <v>100.03</v>
      </c>
      <c r="K118">
        <v>1.47</v>
      </c>
      <c r="L118">
        <v>1.41</v>
      </c>
      <c r="M118">
        <v>-0.01</v>
      </c>
      <c r="N118">
        <v>-0.08</v>
      </c>
      <c r="P118">
        <v>0.03</v>
      </c>
      <c r="Q118">
        <v>-0.04</v>
      </c>
      <c r="R118" t="s">
        <v>108</v>
      </c>
      <c r="S118">
        <v>2020</v>
      </c>
      <c r="U118" t="s">
        <v>1693</v>
      </c>
      <c r="V118" t="s">
        <v>25</v>
      </c>
      <c r="W118" t="s">
        <v>126</v>
      </c>
      <c r="X118">
        <v>24</v>
      </c>
      <c r="Y118">
        <v>1996</v>
      </c>
      <c r="Z118">
        <v>0.66</v>
      </c>
      <c r="AA118">
        <v>-7.0000000000000007E-2</v>
      </c>
      <c r="AB118">
        <v>2.81</v>
      </c>
      <c r="AC118">
        <v>-0.06</v>
      </c>
      <c r="AD118">
        <v>0.02</v>
      </c>
      <c r="AE118">
        <v>3.03</v>
      </c>
      <c r="AF118">
        <v>-0.06</v>
      </c>
      <c r="AG118">
        <v>-0.03</v>
      </c>
      <c r="AI118">
        <v>13.8</v>
      </c>
      <c r="AJ118">
        <v>0.04</v>
      </c>
      <c r="AK118">
        <v>-0.06</v>
      </c>
      <c r="AL118" t="s">
        <v>108</v>
      </c>
      <c r="AM118">
        <v>2021</v>
      </c>
      <c r="AN118">
        <v>0.04</v>
      </c>
      <c r="AO118">
        <v>0.54</v>
      </c>
      <c r="AP118">
        <v>0.65</v>
      </c>
      <c r="AQ118">
        <v>0.24</v>
      </c>
      <c r="AR118">
        <v>-0.66</v>
      </c>
      <c r="AS118">
        <v>-0.6</v>
      </c>
    </row>
    <row r="119" spans="1:45" x14ac:dyDescent="0.75">
      <c r="A119" t="s">
        <v>236</v>
      </c>
      <c r="B119" t="s">
        <v>218</v>
      </c>
      <c r="C119" t="s">
        <v>118</v>
      </c>
      <c r="D119">
        <v>30</v>
      </c>
      <c r="E119">
        <v>1991</v>
      </c>
      <c r="F119">
        <v>3.39</v>
      </c>
      <c r="G119">
        <v>0.32</v>
      </c>
      <c r="H119">
        <v>1.17</v>
      </c>
      <c r="I119">
        <v>1.1599999999999999</v>
      </c>
      <c r="J119">
        <v>99.98</v>
      </c>
      <c r="K119">
        <v>1.1200000000000001</v>
      </c>
      <c r="L119">
        <v>1.21</v>
      </c>
      <c r="M119">
        <v>0.18</v>
      </c>
      <c r="N119">
        <v>0.22</v>
      </c>
      <c r="P119">
        <v>0.03</v>
      </c>
      <c r="Q119">
        <v>0.04</v>
      </c>
      <c r="R119" t="s">
        <v>108</v>
      </c>
      <c r="S119">
        <v>2020</v>
      </c>
      <c r="U119" t="s">
        <v>447</v>
      </c>
      <c r="V119" t="s">
        <v>25</v>
      </c>
      <c r="W119" t="s">
        <v>126</v>
      </c>
      <c r="X119">
        <v>28</v>
      </c>
      <c r="Y119">
        <v>1992</v>
      </c>
      <c r="Z119">
        <v>2.2999999999999998</v>
      </c>
      <c r="AA119">
        <v>0.08</v>
      </c>
      <c r="AB119">
        <v>1.74</v>
      </c>
      <c r="AC119">
        <v>-0.02</v>
      </c>
      <c r="AD119">
        <v>0</v>
      </c>
      <c r="AE119">
        <v>1.77</v>
      </c>
      <c r="AF119">
        <v>-0.01</v>
      </c>
      <c r="AG119">
        <v>-0.04</v>
      </c>
      <c r="AI119">
        <v>16.059999999999999</v>
      </c>
      <c r="AJ119">
        <v>0</v>
      </c>
      <c r="AK119">
        <v>-0.05</v>
      </c>
      <c r="AL119" t="s">
        <v>108</v>
      </c>
      <c r="AM119">
        <v>2021</v>
      </c>
      <c r="AN119">
        <v>0</v>
      </c>
      <c r="AO119">
        <v>0.18</v>
      </c>
      <c r="AP119">
        <v>0.1</v>
      </c>
      <c r="AQ119">
        <v>0.15</v>
      </c>
      <c r="AR119">
        <v>-0.11</v>
      </c>
      <c r="AS119">
        <v>-0.16</v>
      </c>
    </row>
    <row r="120" spans="1:45" x14ac:dyDescent="0.75">
      <c r="A120" t="s">
        <v>237</v>
      </c>
      <c r="B120" t="s">
        <v>218</v>
      </c>
      <c r="C120" t="s">
        <v>178</v>
      </c>
      <c r="D120">
        <v>28</v>
      </c>
      <c r="E120">
        <v>1993</v>
      </c>
      <c r="F120">
        <v>0.08</v>
      </c>
      <c r="G120">
        <v>-0.06</v>
      </c>
      <c r="H120">
        <v>-0.09</v>
      </c>
      <c r="I120">
        <v>-0.06</v>
      </c>
      <c r="K120">
        <v>0.1</v>
      </c>
      <c r="L120">
        <v>-0.08</v>
      </c>
      <c r="P120">
        <v>0.1</v>
      </c>
      <c r="Q120">
        <v>0.03</v>
      </c>
      <c r="R120" t="s">
        <v>108</v>
      </c>
      <c r="S120">
        <v>2020</v>
      </c>
      <c r="U120" t="s">
        <v>435</v>
      </c>
      <c r="V120" t="s">
        <v>25</v>
      </c>
      <c r="W120" t="s">
        <v>136</v>
      </c>
      <c r="X120">
        <v>25</v>
      </c>
      <c r="Y120">
        <v>1995</v>
      </c>
      <c r="Z120">
        <v>1.82</v>
      </c>
      <c r="AA120">
        <v>0.56000000000000005</v>
      </c>
      <c r="AB120">
        <v>1.07</v>
      </c>
      <c r="AC120">
        <v>0.53</v>
      </c>
      <c r="AD120">
        <v>49.93</v>
      </c>
      <c r="AE120">
        <v>1.04</v>
      </c>
      <c r="AF120">
        <v>0.6</v>
      </c>
      <c r="AG120">
        <v>0.4</v>
      </c>
      <c r="AH120">
        <v>0.92</v>
      </c>
      <c r="AI120">
        <v>16.71</v>
      </c>
      <c r="AJ120">
        <v>0.1</v>
      </c>
      <c r="AK120">
        <v>-0.08</v>
      </c>
      <c r="AL120" t="s">
        <v>108</v>
      </c>
      <c r="AM120">
        <v>2021</v>
      </c>
      <c r="AN120">
        <v>0.59</v>
      </c>
      <c r="AO120">
        <v>0.13</v>
      </c>
      <c r="AP120">
        <v>0.21</v>
      </c>
      <c r="AQ120">
        <v>7.0000000000000007E-2</v>
      </c>
      <c r="AR120">
        <v>0.5</v>
      </c>
      <c r="AS120">
        <v>0.34</v>
      </c>
    </row>
    <row r="121" spans="1:45" x14ac:dyDescent="0.75">
      <c r="A121" t="s">
        <v>238</v>
      </c>
      <c r="B121" t="s">
        <v>218</v>
      </c>
      <c r="C121" t="s">
        <v>178</v>
      </c>
      <c r="D121">
        <v>33</v>
      </c>
      <c r="E121">
        <v>1988</v>
      </c>
      <c r="F121">
        <v>0.24</v>
      </c>
      <c r="G121">
        <v>4.92</v>
      </c>
      <c r="H121">
        <v>4.95</v>
      </c>
      <c r="I121">
        <v>4.9400000000000004</v>
      </c>
      <c r="J121">
        <v>99.95</v>
      </c>
      <c r="K121">
        <v>5.28</v>
      </c>
      <c r="L121">
        <v>5.37</v>
      </c>
      <c r="M121">
        <v>1.08</v>
      </c>
      <c r="N121">
        <v>0.99</v>
      </c>
      <c r="P121">
        <v>0.06</v>
      </c>
      <c r="Q121">
        <v>-0.03</v>
      </c>
      <c r="R121" t="s">
        <v>108</v>
      </c>
      <c r="S121">
        <v>2020</v>
      </c>
      <c r="U121" t="s">
        <v>1694</v>
      </c>
      <c r="V121" t="s">
        <v>25</v>
      </c>
      <c r="W121" t="s">
        <v>136</v>
      </c>
      <c r="X121">
        <v>24</v>
      </c>
      <c r="Y121">
        <v>1996</v>
      </c>
      <c r="Z121">
        <v>3.03</v>
      </c>
      <c r="AA121">
        <v>0.1</v>
      </c>
      <c r="AB121">
        <v>1.72</v>
      </c>
      <c r="AC121">
        <v>0.26</v>
      </c>
      <c r="AD121">
        <v>19.96</v>
      </c>
      <c r="AE121">
        <v>1.61</v>
      </c>
      <c r="AF121">
        <v>0.3</v>
      </c>
      <c r="AG121">
        <v>-0.04</v>
      </c>
      <c r="AH121">
        <v>-0.1</v>
      </c>
      <c r="AI121">
        <v>20.66</v>
      </c>
      <c r="AJ121">
        <v>-0.03</v>
      </c>
      <c r="AK121">
        <v>-0.02</v>
      </c>
      <c r="AL121" t="s">
        <v>108</v>
      </c>
      <c r="AM121">
        <v>2021</v>
      </c>
      <c r="AN121">
        <v>-0.01</v>
      </c>
      <c r="AO121">
        <v>0.14000000000000001</v>
      </c>
      <c r="AP121">
        <v>0.08</v>
      </c>
      <c r="AQ121">
        <v>0.08</v>
      </c>
      <c r="AR121">
        <v>-0.14000000000000001</v>
      </c>
      <c r="AS121">
        <v>-0.09</v>
      </c>
    </row>
    <row r="122" spans="1:45" x14ac:dyDescent="0.75">
      <c r="A122" t="s">
        <v>239</v>
      </c>
      <c r="B122" t="s">
        <v>218</v>
      </c>
      <c r="C122" t="s">
        <v>123</v>
      </c>
      <c r="D122">
        <v>35</v>
      </c>
      <c r="E122">
        <v>1986</v>
      </c>
      <c r="F122">
        <v>4.92</v>
      </c>
      <c r="G122">
        <v>0.03</v>
      </c>
      <c r="H122">
        <v>-0.06</v>
      </c>
      <c r="I122">
        <v>0.04</v>
      </c>
      <c r="K122">
        <v>-0.02</v>
      </c>
      <c r="L122">
        <v>-0.05</v>
      </c>
      <c r="P122">
        <v>0.08</v>
      </c>
      <c r="Q122">
        <v>-0.02</v>
      </c>
      <c r="R122" t="s">
        <v>108</v>
      </c>
      <c r="S122">
        <v>2020</v>
      </c>
      <c r="U122" t="s">
        <v>448</v>
      </c>
      <c r="V122" t="s">
        <v>25</v>
      </c>
      <c r="W122" t="s">
        <v>136</v>
      </c>
      <c r="X122">
        <v>26</v>
      </c>
      <c r="Y122">
        <v>1994</v>
      </c>
      <c r="Z122">
        <v>2.68</v>
      </c>
      <c r="AA122">
        <v>0.05</v>
      </c>
      <c r="AB122">
        <v>1.1200000000000001</v>
      </c>
      <c r="AC122">
        <v>-0.02</v>
      </c>
      <c r="AD122">
        <v>-0.08</v>
      </c>
      <c r="AE122">
        <v>1.06</v>
      </c>
      <c r="AF122">
        <v>-7.0000000000000007E-2</v>
      </c>
      <c r="AG122">
        <v>0.03</v>
      </c>
      <c r="AI122">
        <v>21.07</v>
      </c>
      <c r="AJ122">
        <v>0.02</v>
      </c>
      <c r="AK122">
        <v>0.08</v>
      </c>
      <c r="AL122" t="s">
        <v>108</v>
      </c>
      <c r="AM122">
        <v>2021</v>
      </c>
      <c r="AN122">
        <v>-7.0000000000000007E-2</v>
      </c>
      <c r="AO122">
        <v>0.1</v>
      </c>
      <c r="AP122">
        <v>0.11</v>
      </c>
      <c r="AQ122">
        <v>0.13</v>
      </c>
      <c r="AR122">
        <v>0.01</v>
      </c>
      <c r="AS122">
        <v>-0.14000000000000001</v>
      </c>
    </row>
    <row r="123" spans="1:45" x14ac:dyDescent="0.75">
      <c r="A123" t="s">
        <v>240</v>
      </c>
      <c r="B123" t="s">
        <v>218</v>
      </c>
      <c r="C123" t="s">
        <v>126</v>
      </c>
      <c r="D123">
        <v>31</v>
      </c>
      <c r="E123">
        <v>1990</v>
      </c>
      <c r="F123">
        <v>3.13</v>
      </c>
      <c r="G123">
        <v>0.34</v>
      </c>
      <c r="H123">
        <v>1.26</v>
      </c>
      <c r="I123">
        <v>0.27</v>
      </c>
      <c r="J123">
        <v>24.95</v>
      </c>
      <c r="K123">
        <v>1.33</v>
      </c>
      <c r="L123">
        <v>0.36</v>
      </c>
      <c r="M123">
        <v>0.28999999999999998</v>
      </c>
      <c r="N123">
        <v>1</v>
      </c>
      <c r="P123">
        <v>0.05</v>
      </c>
      <c r="Q123">
        <v>7.0000000000000007E-2</v>
      </c>
      <c r="R123" t="s">
        <v>108</v>
      </c>
      <c r="S123">
        <v>2020</v>
      </c>
      <c r="U123" t="s">
        <v>458</v>
      </c>
      <c r="V123" t="s">
        <v>26</v>
      </c>
      <c r="W123" t="s">
        <v>107</v>
      </c>
      <c r="X123">
        <v>27</v>
      </c>
      <c r="Y123">
        <v>1994</v>
      </c>
      <c r="Z123">
        <v>3.73</v>
      </c>
      <c r="AA123">
        <v>-0.09</v>
      </c>
      <c r="AB123">
        <v>0.34</v>
      </c>
      <c r="AC123">
        <v>0.28000000000000003</v>
      </c>
      <c r="AD123">
        <v>99.91</v>
      </c>
      <c r="AE123">
        <v>0.33</v>
      </c>
      <c r="AF123">
        <v>0.17</v>
      </c>
      <c r="AG123">
        <v>-0.09</v>
      </c>
      <c r="AH123">
        <v>0.01</v>
      </c>
      <c r="AI123">
        <v>8.07</v>
      </c>
      <c r="AJ123">
        <v>0.01</v>
      </c>
      <c r="AK123">
        <v>-0.08</v>
      </c>
      <c r="AL123" t="s">
        <v>108</v>
      </c>
      <c r="AM123">
        <v>2021</v>
      </c>
      <c r="AN123">
        <v>0.02</v>
      </c>
      <c r="AO123">
        <v>7.0000000000000007E-2</v>
      </c>
      <c r="AP123">
        <v>0.09</v>
      </c>
      <c r="AQ123">
        <v>0.35</v>
      </c>
      <c r="AR123">
        <v>-0.17</v>
      </c>
      <c r="AS123">
        <v>-0.16</v>
      </c>
    </row>
    <row r="124" spans="1:45" x14ac:dyDescent="0.75">
      <c r="A124" t="s">
        <v>241</v>
      </c>
      <c r="B124" t="s">
        <v>218</v>
      </c>
      <c r="C124" t="s">
        <v>126</v>
      </c>
      <c r="D124">
        <v>33</v>
      </c>
      <c r="E124">
        <v>1988</v>
      </c>
      <c r="F124">
        <v>1.1399999999999999</v>
      </c>
      <c r="G124">
        <v>0.08</v>
      </c>
      <c r="H124">
        <v>0.06</v>
      </c>
      <c r="I124">
        <v>-0.01</v>
      </c>
      <c r="K124">
        <v>-0.05</v>
      </c>
      <c r="L124">
        <v>-0.02</v>
      </c>
      <c r="P124">
        <v>-0.05</v>
      </c>
      <c r="Q124">
        <v>0.09</v>
      </c>
      <c r="R124" t="s">
        <v>108</v>
      </c>
      <c r="S124">
        <v>2020</v>
      </c>
      <c r="U124" t="s">
        <v>459</v>
      </c>
      <c r="V124" t="s">
        <v>26</v>
      </c>
      <c r="W124" t="s">
        <v>107</v>
      </c>
      <c r="X124">
        <v>26</v>
      </c>
      <c r="Y124">
        <v>1994</v>
      </c>
      <c r="Z124">
        <v>3.51</v>
      </c>
      <c r="AA124">
        <v>0.36</v>
      </c>
      <c r="AB124">
        <v>1.76</v>
      </c>
      <c r="AC124">
        <v>1.06</v>
      </c>
      <c r="AD124">
        <v>66.680000000000007</v>
      </c>
      <c r="AE124">
        <v>1.79</v>
      </c>
      <c r="AF124">
        <v>1.1399999999999999</v>
      </c>
      <c r="AG124">
        <v>0.08</v>
      </c>
      <c r="AH124">
        <v>0.28000000000000003</v>
      </c>
      <c r="AI124">
        <v>10.49</v>
      </c>
      <c r="AJ124">
        <v>-7.0000000000000007E-2</v>
      </c>
      <c r="AK124">
        <v>0.03</v>
      </c>
      <c r="AL124" t="s">
        <v>108</v>
      </c>
      <c r="AM124">
        <v>2021</v>
      </c>
      <c r="AN124">
        <v>0</v>
      </c>
      <c r="AO124">
        <v>0.16</v>
      </c>
      <c r="AP124">
        <v>0.2</v>
      </c>
      <c r="AQ124">
        <v>0.24</v>
      </c>
      <c r="AR124">
        <v>0.09</v>
      </c>
      <c r="AS124">
        <v>0.01</v>
      </c>
    </row>
    <row r="125" spans="1:45" x14ac:dyDescent="0.75">
      <c r="A125" t="s">
        <v>242</v>
      </c>
      <c r="B125" t="s">
        <v>218</v>
      </c>
      <c r="C125" t="s">
        <v>126</v>
      </c>
      <c r="D125">
        <v>29</v>
      </c>
      <c r="E125">
        <v>1992</v>
      </c>
      <c r="F125">
        <v>2.2400000000000002</v>
      </c>
      <c r="G125">
        <v>0.09</v>
      </c>
      <c r="H125">
        <v>0.94</v>
      </c>
      <c r="I125">
        <v>-0.04</v>
      </c>
      <c r="J125">
        <v>0.03</v>
      </c>
      <c r="K125">
        <v>0.96</v>
      </c>
      <c r="L125">
        <v>0.08</v>
      </c>
      <c r="M125">
        <v>-0.06</v>
      </c>
      <c r="P125">
        <v>-0.08</v>
      </c>
      <c r="Q125">
        <v>-0.01</v>
      </c>
      <c r="R125" t="s">
        <v>108</v>
      </c>
      <c r="S125">
        <v>2020</v>
      </c>
      <c r="U125" t="s">
        <v>460</v>
      </c>
      <c r="V125" t="s">
        <v>26</v>
      </c>
      <c r="W125" t="s">
        <v>107</v>
      </c>
      <c r="X125">
        <v>27</v>
      </c>
      <c r="Y125">
        <v>1993</v>
      </c>
      <c r="Z125">
        <v>3.98</v>
      </c>
      <c r="AA125">
        <v>0.08</v>
      </c>
      <c r="AB125">
        <v>0.57999999999999996</v>
      </c>
      <c r="AC125">
        <v>0.25</v>
      </c>
      <c r="AD125">
        <v>49.93</v>
      </c>
      <c r="AE125">
        <v>0.6</v>
      </c>
      <c r="AF125">
        <v>0.16</v>
      </c>
      <c r="AG125">
        <v>-0.02</v>
      </c>
      <c r="AH125">
        <v>-0.08</v>
      </c>
      <c r="AI125">
        <v>9.36</v>
      </c>
      <c r="AJ125">
        <v>0.06</v>
      </c>
      <c r="AK125">
        <v>-0.04</v>
      </c>
      <c r="AL125" t="s">
        <v>108</v>
      </c>
      <c r="AM125">
        <v>2021</v>
      </c>
      <c r="AN125">
        <v>-0.06</v>
      </c>
      <c r="AO125">
        <v>-0.06</v>
      </c>
      <c r="AP125">
        <v>0</v>
      </c>
      <c r="AQ125">
        <v>0.09</v>
      </c>
      <c r="AR125">
        <v>-0.05</v>
      </c>
      <c r="AS125">
        <v>-0.08</v>
      </c>
    </row>
    <row r="126" spans="1:45" x14ac:dyDescent="0.75">
      <c r="A126" t="s">
        <v>243</v>
      </c>
      <c r="B126" t="s">
        <v>218</v>
      </c>
      <c r="C126" t="s">
        <v>126</v>
      </c>
      <c r="D126">
        <v>25</v>
      </c>
      <c r="E126">
        <v>1996</v>
      </c>
      <c r="F126">
        <v>3.05</v>
      </c>
      <c r="G126">
        <v>-0.06</v>
      </c>
      <c r="H126">
        <v>1.3</v>
      </c>
      <c r="I126">
        <v>0.61</v>
      </c>
      <c r="J126">
        <v>50.01</v>
      </c>
      <c r="K126">
        <v>1.26</v>
      </c>
      <c r="L126">
        <v>0.66</v>
      </c>
      <c r="M126">
        <v>0.06</v>
      </c>
      <c r="N126">
        <v>0.03</v>
      </c>
      <c r="P126">
        <v>0.09</v>
      </c>
      <c r="Q126">
        <v>0.03</v>
      </c>
      <c r="R126" t="s">
        <v>108</v>
      </c>
      <c r="S126">
        <v>2020</v>
      </c>
      <c r="U126" t="s">
        <v>471</v>
      </c>
      <c r="V126" t="s">
        <v>26</v>
      </c>
      <c r="W126" t="s">
        <v>107</v>
      </c>
      <c r="X126">
        <v>25</v>
      </c>
      <c r="Y126">
        <v>1995</v>
      </c>
      <c r="Z126">
        <v>4.05</v>
      </c>
      <c r="AA126">
        <v>0.06</v>
      </c>
      <c r="AB126">
        <v>0.28999999999999998</v>
      </c>
      <c r="AC126">
        <v>0.22</v>
      </c>
      <c r="AD126">
        <v>100.05</v>
      </c>
      <c r="AE126">
        <v>0.3</v>
      </c>
      <c r="AF126">
        <v>0.28000000000000003</v>
      </c>
      <c r="AG126">
        <v>-0.1</v>
      </c>
      <c r="AH126">
        <v>0</v>
      </c>
      <c r="AI126">
        <v>7.54</v>
      </c>
      <c r="AJ126">
        <v>-0.05</v>
      </c>
      <c r="AK126">
        <v>-0.05</v>
      </c>
      <c r="AL126" t="s">
        <v>108</v>
      </c>
      <c r="AM126">
        <v>2021</v>
      </c>
      <c r="AN126">
        <v>-0.05</v>
      </c>
      <c r="AO126">
        <v>0.09</v>
      </c>
      <c r="AP126">
        <v>-0.02</v>
      </c>
      <c r="AQ126">
        <v>0.14000000000000001</v>
      </c>
      <c r="AR126">
        <v>-0.06</v>
      </c>
      <c r="AS126">
        <v>-0.08</v>
      </c>
    </row>
    <row r="127" spans="1:45" x14ac:dyDescent="0.75">
      <c r="A127" t="s">
        <v>244</v>
      </c>
      <c r="B127" t="s">
        <v>218</v>
      </c>
      <c r="C127" t="s">
        <v>126</v>
      </c>
      <c r="D127">
        <v>34</v>
      </c>
      <c r="E127">
        <v>1986</v>
      </c>
      <c r="F127">
        <v>1.06</v>
      </c>
      <c r="G127">
        <v>-0.02</v>
      </c>
      <c r="H127">
        <v>-0.03</v>
      </c>
      <c r="I127">
        <v>7.0000000000000007E-2</v>
      </c>
      <c r="K127">
        <v>0.02</v>
      </c>
      <c r="L127">
        <v>0.09</v>
      </c>
      <c r="P127">
        <v>-0.03</v>
      </c>
      <c r="Q127">
        <v>-0.1</v>
      </c>
      <c r="R127" t="s">
        <v>108</v>
      </c>
      <c r="S127">
        <v>2020</v>
      </c>
      <c r="U127" t="s">
        <v>1695</v>
      </c>
      <c r="V127" t="s">
        <v>26</v>
      </c>
      <c r="W127" t="s">
        <v>107</v>
      </c>
      <c r="X127">
        <v>32</v>
      </c>
      <c r="Y127">
        <v>1988</v>
      </c>
      <c r="Z127">
        <v>3.78</v>
      </c>
      <c r="AA127">
        <v>7.0000000000000007E-2</v>
      </c>
      <c r="AB127">
        <v>1.26</v>
      </c>
      <c r="AC127">
        <v>-7.0000000000000007E-2</v>
      </c>
      <c r="AD127">
        <v>-0.05</v>
      </c>
      <c r="AE127">
        <v>1.28</v>
      </c>
      <c r="AF127">
        <v>0.09</v>
      </c>
      <c r="AG127">
        <v>0.04</v>
      </c>
      <c r="AI127">
        <v>8.76</v>
      </c>
      <c r="AJ127">
        <v>-0.05</v>
      </c>
      <c r="AK127">
        <v>-0.02</v>
      </c>
      <c r="AL127" t="s">
        <v>108</v>
      </c>
      <c r="AM127">
        <v>2021</v>
      </c>
      <c r="AN127">
        <v>-7.0000000000000007E-2</v>
      </c>
      <c r="AO127">
        <v>0.11</v>
      </c>
      <c r="AP127">
        <v>0.12</v>
      </c>
      <c r="AQ127">
        <v>0.08</v>
      </c>
      <c r="AR127">
        <v>-0.05</v>
      </c>
      <c r="AS127">
        <v>-0.11</v>
      </c>
    </row>
    <row r="128" spans="1:45" x14ac:dyDescent="0.75">
      <c r="A128" t="s">
        <v>245</v>
      </c>
      <c r="B128" t="s">
        <v>218</v>
      </c>
      <c r="C128" t="s">
        <v>126</v>
      </c>
      <c r="D128">
        <v>32</v>
      </c>
      <c r="E128">
        <v>1989</v>
      </c>
      <c r="F128">
        <v>0.67</v>
      </c>
      <c r="G128">
        <v>0.06</v>
      </c>
      <c r="H128">
        <v>0.06</v>
      </c>
      <c r="I128">
        <v>0.1</v>
      </c>
      <c r="K128">
        <v>-0.1</v>
      </c>
      <c r="L128">
        <v>-0.01</v>
      </c>
      <c r="P128">
        <v>0.01</v>
      </c>
      <c r="Q128">
        <v>0.09</v>
      </c>
      <c r="R128" t="s">
        <v>108</v>
      </c>
      <c r="S128">
        <v>2020</v>
      </c>
      <c r="U128" t="s">
        <v>475</v>
      </c>
      <c r="V128" t="s">
        <v>26</v>
      </c>
      <c r="W128" t="s">
        <v>107</v>
      </c>
      <c r="X128">
        <v>29</v>
      </c>
      <c r="Y128">
        <v>1991</v>
      </c>
      <c r="Z128">
        <v>0.23</v>
      </c>
      <c r="AA128">
        <v>0.08</v>
      </c>
      <c r="AB128">
        <v>3.41</v>
      </c>
      <c r="AC128">
        <v>-0.02</v>
      </c>
      <c r="AD128">
        <v>-0.06</v>
      </c>
      <c r="AE128">
        <v>3.18</v>
      </c>
      <c r="AF128">
        <v>0.01</v>
      </c>
      <c r="AG128">
        <v>-0.06</v>
      </c>
      <c r="AI128">
        <v>16.03</v>
      </c>
      <c r="AJ128">
        <v>-0.05</v>
      </c>
      <c r="AK128">
        <v>0.1</v>
      </c>
      <c r="AL128" t="s">
        <v>108</v>
      </c>
      <c r="AM128">
        <v>2021</v>
      </c>
      <c r="AN128">
        <v>0.05</v>
      </c>
      <c r="AO128">
        <v>0.05</v>
      </c>
      <c r="AP128">
        <v>-0.08</v>
      </c>
      <c r="AQ128">
        <v>-0.08</v>
      </c>
      <c r="AR128">
        <v>-0.03</v>
      </c>
      <c r="AS128">
        <v>-0.09</v>
      </c>
    </row>
    <row r="129" spans="1:45" x14ac:dyDescent="0.75">
      <c r="A129" t="s">
        <v>246</v>
      </c>
      <c r="B129" t="s">
        <v>218</v>
      </c>
      <c r="C129" t="s">
        <v>126</v>
      </c>
      <c r="D129">
        <v>24</v>
      </c>
      <c r="E129">
        <v>1997</v>
      </c>
      <c r="F129">
        <v>1.89</v>
      </c>
      <c r="G129">
        <v>7.0000000000000007E-2</v>
      </c>
      <c r="H129">
        <v>0.51</v>
      </c>
      <c r="I129">
        <v>0.5</v>
      </c>
      <c r="J129">
        <v>100.02</v>
      </c>
      <c r="K129">
        <v>0.44</v>
      </c>
      <c r="L129">
        <v>0.48</v>
      </c>
      <c r="M129">
        <v>0.01</v>
      </c>
      <c r="N129">
        <v>0.04</v>
      </c>
      <c r="P129">
        <v>-0.02</v>
      </c>
      <c r="Q129">
        <v>7.0000000000000007E-2</v>
      </c>
      <c r="R129" t="s">
        <v>108</v>
      </c>
      <c r="S129">
        <v>2020</v>
      </c>
      <c r="U129" t="s">
        <v>455</v>
      </c>
      <c r="V129" t="s">
        <v>26</v>
      </c>
      <c r="W129" t="s">
        <v>145</v>
      </c>
      <c r="X129">
        <v>25</v>
      </c>
      <c r="Y129">
        <v>1995</v>
      </c>
      <c r="Z129">
        <v>0.2</v>
      </c>
      <c r="AA129">
        <v>-0.03</v>
      </c>
      <c r="AB129">
        <v>0.03</v>
      </c>
      <c r="AC129">
        <v>-0.09</v>
      </c>
      <c r="AE129">
        <v>0.02</v>
      </c>
      <c r="AF129">
        <v>0.06</v>
      </c>
      <c r="AJ129">
        <v>-0.06</v>
      </c>
      <c r="AK129">
        <v>-0.05</v>
      </c>
      <c r="AL129" t="s">
        <v>108</v>
      </c>
      <c r="AM129">
        <v>2021</v>
      </c>
      <c r="AN129">
        <v>-0.05</v>
      </c>
      <c r="AO129">
        <v>0.09</v>
      </c>
      <c r="AP129">
        <v>0.06</v>
      </c>
      <c r="AR129">
        <v>0.01</v>
      </c>
      <c r="AS129">
        <v>0.05</v>
      </c>
    </row>
    <row r="130" spans="1:45" x14ac:dyDescent="0.75">
      <c r="A130" t="s">
        <v>247</v>
      </c>
      <c r="B130" t="s">
        <v>218</v>
      </c>
      <c r="C130" t="s">
        <v>126</v>
      </c>
      <c r="D130">
        <v>28</v>
      </c>
      <c r="E130">
        <v>1993</v>
      </c>
      <c r="F130">
        <v>3</v>
      </c>
      <c r="G130">
        <v>-0.01</v>
      </c>
      <c r="H130">
        <v>2.92</v>
      </c>
      <c r="I130">
        <v>1.04</v>
      </c>
      <c r="J130">
        <v>33.380000000000003</v>
      </c>
      <c r="K130">
        <v>2.98</v>
      </c>
      <c r="L130">
        <v>1.04</v>
      </c>
      <c r="M130">
        <v>-0.02</v>
      </c>
      <c r="N130">
        <v>-0.05</v>
      </c>
      <c r="P130">
        <v>-0.09</v>
      </c>
      <c r="Q130">
        <v>0.06</v>
      </c>
      <c r="R130" t="s">
        <v>108</v>
      </c>
      <c r="S130">
        <v>2020</v>
      </c>
      <c r="U130" t="s">
        <v>456</v>
      </c>
      <c r="V130" t="s">
        <v>26</v>
      </c>
      <c r="W130" t="s">
        <v>145</v>
      </c>
      <c r="X130">
        <v>27</v>
      </c>
      <c r="Y130">
        <v>1994</v>
      </c>
      <c r="Z130">
        <v>0.31</v>
      </c>
      <c r="AA130">
        <v>-0.06</v>
      </c>
      <c r="AB130">
        <v>0.02</v>
      </c>
      <c r="AC130">
        <v>0.09</v>
      </c>
      <c r="AE130">
        <v>-0.03</v>
      </c>
      <c r="AF130">
        <v>-7.0000000000000007E-2</v>
      </c>
      <c r="AJ130">
        <v>0.08</v>
      </c>
      <c r="AK130">
        <v>0.06</v>
      </c>
      <c r="AL130" t="s">
        <v>108</v>
      </c>
      <c r="AM130">
        <v>2021</v>
      </c>
      <c r="AN130">
        <v>-0.09</v>
      </c>
      <c r="AO130">
        <v>-0.09</v>
      </c>
      <c r="AP130">
        <v>0.05</v>
      </c>
      <c r="AR130">
        <v>0.03</v>
      </c>
      <c r="AS130">
        <v>-7.0000000000000007E-2</v>
      </c>
    </row>
    <row r="131" spans="1:45" x14ac:dyDescent="0.75">
      <c r="A131" t="s">
        <v>248</v>
      </c>
      <c r="B131" t="s">
        <v>218</v>
      </c>
      <c r="C131" t="s">
        <v>136</v>
      </c>
      <c r="D131">
        <v>23</v>
      </c>
      <c r="E131">
        <v>1998</v>
      </c>
      <c r="F131">
        <v>1.4</v>
      </c>
      <c r="G131">
        <v>-0.02</v>
      </c>
      <c r="H131">
        <v>-0.05</v>
      </c>
      <c r="I131">
        <v>-0.09</v>
      </c>
      <c r="K131">
        <v>0.01</v>
      </c>
      <c r="L131">
        <v>-0.03</v>
      </c>
      <c r="P131">
        <v>-0.04</v>
      </c>
      <c r="Q131">
        <v>-0.06</v>
      </c>
      <c r="R131" t="s">
        <v>108</v>
      </c>
      <c r="S131">
        <v>2020</v>
      </c>
      <c r="U131" t="s">
        <v>463</v>
      </c>
      <c r="V131" t="s">
        <v>26</v>
      </c>
      <c r="W131" t="s">
        <v>118</v>
      </c>
      <c r="X131">
        <v>24</v>
      </c>
      <c r="Y131">
        <v>1996</v>
      </c>
      <c r="Z131">
        <v>1.22</v>
      </c>
      <c r="AA131">
        <v>0.08</v>
      </c>
      <c r="AB131">
        <v>1.68</v>
      </c>
      <c r="AC131">
        <v>0.79</v>
      </c>
      <c r="AD131">
        <v>50.07</v>
      </c>
      <c r="AE131">
        <v>1.68</v>
      </c>
      <c r="AF131">
        <v>0.86</v>
      </c>
      <c r="AG131">
        <v>0.09</v>
      </c>
      <c r="AH131">
        <v>-7.0000000000000007E-2</v>
      </c>
      <c r="AI131">
        <v>11.39</v>
      </c>
      <c r="AJ131">
        <v>0</v>
      </c>
      <c r="AK131">
        <v>0.01</v>
      </c>
      <c r="AL131" t="s">
        <v>108</v>
      </c>
      <c r="AM131">
        <v>2021</v>
      </c>
      <c r="AN131">
        <v>0.03</v>
      </c>
      <c r="AO131">
        <v>0.4</v>
      </c>
      <c r="AP131">
        <v>0.52</v>
      </c>
      <c r="AQ131">
        <v>0.27</v>
      </c>
      <c r="AR131">
        <v>-0.35</v>
      </c>
      <c r="AS131">
        <v>-0.46</v>
      </c>
    </row>
    <row r="132" spans="1:45" x14ac:dyDescent="0.75">
      <c r="A132" t="s">
        <v>249</v>
      </c>
      <c r="B132" t="s">
        <v>22</v>
      </c>
      <c r="C132" t="s">
        <v>107</v>
      </c>
      <c r="D132">
        <v>26</v>
      </c>
      <c r="E132">
        <v>1995</v>
      </c>
      <c r="F132">
        <v>3.03</v>
      </c>
      <c r="G132">
        <v>-0.09</v>
      </c>
      <c r="H132">
        <v>-0.01</v>
      </c>
      <c r="I132">
        <v>0</v>
      </c>
      <c r="K132">
        <v>0</v>
      </c>
      <c r="L132">
        <v>0</v>
      </c>
      <c r="P132">
        <v>0.02</v>
      </c>
      <c r="Q132">
        <v>-0.08</v>
      </c>
      <c r="R132" t="s">
        <v>108</v>
      </c>
      <c r="S132">
        <v>2020</v>
      </c>
      <c r="U132" t="s">
        <v>466</v>
      </c>
      <c r="V132" t="s">
        <v>26</v>
      </c>
      <c r="W132" t="s">
        <v>118</v>
      </c>
      <c r="X132">
        <v>25</v>
      </c>
      <c r="Y132">
        <v>1995</v>
      </c>
      <c r="Z132">
        <v>2.81</v>
      </c>
      <c r="AA132">
        <v>-0.05</v>
      </c>
      <c r="AB132">
        <v>1.48</v>
      </c>
      <c r="AC132">
        <v>0.33</v>
      </c>
      <c r="AD132">
        <v>25.01</v>
      </c>
      <c r="AE132">
        <v>1.42</v>
      </c>
      <c r="AF132">
        <v>0.33</v>
      </c>
      <c r="AG132">
        <v>0.09</v>
      </c>
      <c r="AH132">
        <v>0.06</v>
      </c>
      <c r="AI132">
        <v>14.1</v>
      </c>
      <c r="AJ132">
        <v>0.02</v>
      </c>
      <c r="AK132">
        <v>-0.03</v>
      </c>
      <c r="AL132" t="s">
        <v>108</v>
      </c>
      <c r="AM132">
        <v>2021</v>
      </c>
      <c r="AN132">
        <v>0.01</v>
      </c>
      <c r="AO132">
        <v>0.03</v>
      </c>
      <c r="AP132">
        <v>0</v>
      </c>
      <c r="AQ132">
        <v>0.12</v>
      </c>
      <c r="AR132">
        <v>-0.13</v>
      </c>
      <c r="AS132">
        <v>-0.06</v>
      </c>
    </row>
    <row r="133" spans="1:45" x14ac:dyDescent="0.75">
      <c r="A133" t="s">
        <v>250</v>
      </c>
      <c r="B133" t="s">
        <v>22</v>
      </c>
      <c r="C133" t="s">
        <v>107</v>
      </c>
      <c r="D133">
        <v>35</v>
      </c>
      <c r="E133">
        <v>1986</v>
      </c>
      <c r="F133">
        <v>0.74</v>
      </c>
      <c r="G133">
        <v>0.03</v>
      </c>
      <c r="H133">
        <v>-0.04</v>
      </c>
      <c r="I133">
        <v>-0.03</v>
      </c>
      <c r="K133">
        <v>0.05</v>
      </c>
      <c r="L133">
        <v>0.09</v>
      </c>
      <c r="P133">
        <v>7.0000000000000007E-2</v>
      </c>
      <c r="Q133">
        <v>0.04</v>
      </c>
      <c r="R133" t="s">
        <v>108</v>
      </c>
      <c r="S133">
        <v>2020</v>
      </c>
      <c r="U133" t="s">
        <v>481</v>
      </c>
      <c r="V133" t="s">
        <v>26</v>
      </c>
      <c r="W133" t="s">
        <v>204</v>
      </c>
      <c r="X133">
        <v>25</v>
      </c>
      <c r="Y133">
        <v>1996</v>
      </c>
      <c r="Z133">
        <v>1.28</v>
      </c>
      <c r="AA133">
        <v>-7.0000000000000007E-2</v>
      </c>
      <c r="AB133">
        <v>0.84</v>
      </c>
      <c r="AC133">
        <v>-0.03</v>
      </c>
      <c r="AD133">
        <v>0.04</v>
      </c>
      <c r="AE133">
        <v>0.87</v>
      </c>
      <c r="AF133">
        <v>-0.03</v>
      </c>
      <c r="AG133">
        <v>7.0000000000000007E-2</v>
      </c>
      <c r="AI133">
        <v>26.62</v>
      </c>
      <c r="AJ133">
        <v>0.03</v>
      </c>
      <c r="AK133">
        <v>-0.05</v>
      </c>
      <c r="AL133" t="s">
        <v>108</v>
      </c>
      <c r="AM133">
        <v>2021</v>
      </c>
      <c r="AN133">
        <v>0.74</v>
      </c>
      <c r="AO133">
        <v>0.17</v>
      </c>
      <c r="AP133">
        <v>0.12</v>
      </c>
      <c r="AQ133">
        <v>0.1</v>
      </c>
      <c r="AR133">
        <v>0</v>
      </c>
      <c r="AS133">
        <v>-0.18</v>
      </c>
    </row>
    <row r="134" spans="1:45" x14ac:dyDescent="0.75">
      <c r="A134" t="s">
        <v>251</v>
      </c>
      <c r="B134" t="s">
        <v>22</v>
      </c>
      <c r="C134" t="s">
        <v>107</v>
      </c>
      <c r="D134">
        <v>36</v>
      </c>
      <c r="E134">
        <v>1984</v>
      </c>
      <c r="F134">
        <v>2.5499999999999998</v>
      </c>
      <c r="G134">
        <v>0.33</v>
      </c>
      <c r="H134">
        <v>0.39</v>
      </c>
      <c r="I134">
        <v>0.38</v>
      </c>
      <c r="J134">
        <v>100.04</v>
      </c>
      <c r="K134">
        <v>0.32</v>
      </c>
      <c r="L134">
        <v>0.47</v>
      </c>
      <c r="M134">
        <v>0.93</v>
      </c>
      <c r="N134">
        <v>1.07</v>
      </c>
      <c r="P134">
        <v>0.01</v>
      </c>
      <c r="Q134">
        <v>-0.01</v>
      </c>
      <c r="R134" t="s">
        <v>108</v>
      </c>
      <c r="S134">
        <v>2020</v>
      </c>
      <c r="U134" t="s">
        <v>1696</v>
      </c>
      <c r="V134" t="s">
        <v>26</v>
      </c>
      <c r="W134" t="s">
        <v>204</v>
      </c>
      <c r="X134">
        <v>28</v>
      </c>
      <c r="Y134">
        <v>1992</v>
      </c>
      <c r="Z134">
        <v>0.14000000000000001</v>
      </c>
      <c r="AA134">
        <v>0.03</v>
      </c>
      <c r="AB134">
        <v>0.02</v>
      </c>
      <c r="AC134">
        <v>0.05</v>
      </c>
      <c r="AE134">
        <v>7.0000000000000007E-2</v>
      </c>
      <c r="AF134">
        <v>0</v>
      </c>
      <c r="AJ134">
        <v>-0.05</v>
      </c>
      <c r="AK134">
        <v>0.08</v>
      </c>
      <c r="AL134" t="s">
        <v>108</v>
      </c>
      <c r="AM134">
        <v>2021</v>
      </c>
      <c r="AN134">
        <v>-0.05</v>
      </c>
      <c r="AO134">
        <v>-7.0000000000000007E-2</v>
      </c>
      <c r="AP134">
        <v>7.0000000000000007E-2</v>
      </c>
      <c r="AR134">
        <v>-0.05</v>
      </c>
      <c r="AS134">
        <v>0.06</v>
      </c>
    </row>
    <row r="135" spans="1:45" x14ac:dyDescent="0.75">
      <c r="A135" t="s">
        <v>252</v>
      </c>
      <c r="B135" t="s">
        <v>22</v>
      </c>
      <c r="C135" t="s">
        <v>107</v>
      </c>
      <c r="D135">
        <v>28</v>
      </c>
      <c r="E135">
        <v>1993</v>
      </c>
      <c r="F135">
        <v>3.86</v>
      </c>
      <c r="G135">
        <v>0.05</v>
      </c>
      <c r="H135">
        <v>0.33</v>
      </c>
      <c r="I135">
        <v>0.04</v>
      </c>
      <c r="J135">
        <v>0.06</v>
      </c>
      <c r="K135">
        <v>0.3</v>
      </c>
      <c r="L135">
        <v>0.08</v>
      </c>
      <c r="M135">
        <v>-0.04</v>
      </c>
      <c r="P135">
        <v>0.1</v>
      </c>
      <c r="Q135">
        <v>-0.08</v>
      </c>
      <c r="R135" t="s">
        <v>108</v>
      </c>
      <c r="S135">
        <v>2020</v>
      </c>
      <c r="U135" t="s">
        <v>462</v>
      </c>
      <c r="V135" t="s">
        <v>26</v>
      </c>
      <c r="W135" t="s">
        <v>178</v>
      </c>
      <c r="X135">
        <v>21</v>
      </c>
      <c r="Y135">
        <v>1999</v>
      </c>
      <c r="Z135">
        <v>3.29</v>
      </c>
      <c r="AA135">
        <v>0.63</v>
      </c>
      <c r="AB135">
        <v>3.3</v>
      </c>
      <c r="AC135">
        <v>1.43</v>
      </c>
      <c r="AD135">
        <v>45.55</v>
      </c>
      <c r="AE135">
        <v>3.26</v>
      </c>
      <c r="AF135">
        <v>1.49</v>
      </c>
      <c r="AG135">
        <v>0.18</v>
      </c>
      <c r="AH135">
        <v>0.32</v>
      </c>
      <c r="AI135">
        <v>14.07</v>
      </c>
      <c r="AJ135">
        <v>7.0000000000000007E-2</v>
      </c>
      <c r="AK135">
        <v>-0.06</v>
      </c>
      <c r="AL135" t="s">
        <v>108</v>
      </c>
      <c r="AM135">
        <v>2021</v>
      </c>
      <c r="AN135">
        <v>7.0000000000000007E-2</v>
      </c>
      <c r="AO135">
        <v>0.75</v>
      </c>
      <c r="AP135">
        <v>0.77</v>
      </c>
      <c r="AQ135">
        <v>0.3</v>
      </c>
      <c r="AR135">
        <v>-0.15</v>
      </c>
      <c r="AS135">
        <v>-0.13</v>
      </c>
    </row>
    <row r="136" spans="1:45" x14ac:dyDescent="0.75">
      <c r="A136" t="s">
        <v>253</v>
      </c>
      <c r="B136" t="s">
        <v>22</v>
      </c>
      <c r="C136" t="s">
        <v>107</v>
      </c>
      <c r="D136">
        <v>28</v>
      </c>
      <c r="E136">
        <v>1993</v>
      </c>
      <c r="F136">
        <v>5.01</v>
      </c>
      <c r="G136">
        <v>0.05</v>
      </c>
      <c r="H136">
        <v>-0.03</v>
      </c>
      <c r="I136">
        <v>0.05</v>
      </c>
      <c r="K136">
        <v>-0.01</v>
      </c>
      <c r="L136">
        <v>0.05</v>
      </c>
      <c r="P136">
        <v>-0.02</v>
      </c>
      <c r="Q136">
        <v>-0.03</v>
      </c>
      <c r="R136" t="s">
        <v>108</v>
      </c>
      <c r="S136">
        <v>2020</v>
      </c>
      <c r="U136" t="s">
        <v>467</v>
      </c>
      <c r="V136" t="s">
        <v>26</v>
      </c>
      <c r="W136" t="s">
        <v>123</v>
      </c>
      <c r="X136">
        <v>34</v>
      </c>
      <c r="Y136">
        <v>1986</v>
      </c>
      <c r="Z136">
        <v>3.91</v>
      </c>
      <c r="AA136">
        <v>0.1</v>
      </c>
      <c r="AB136">
        <v>7.0000000000000007E-2</v>
      </c>
      <c r="AC136">
        <v>-0.04</v>
      </c>
      <c r="AE136">
        <v>-0.01</v>
      </c>
      <c r="AF136">
        <v>-0.06</v>
      </c>
      <c r="AJ136">
        <v>-0.09</v>
      </c>
      <c r="AK136">
        <v>-0.09</v>
      </c>
      <c r="AL136" t="s">
        <v>108</v>
      </c>
      <c r="AM136">
        <v>2021</v>
      </c>
      <c r="AN136">
        <v>0.04</v>
      </c>
      <c r="AO136">
        <v>-0.02</v>
      </c>
      <c r="AP136">
        <v>7.0000000000000007E-2</v>
      </c>
      <c r="AR136">
        <v>-0.04</v>
      </c>
      <c r="AS136">
        <v>-0.1</v>
      </c>
    </row>
    <row r="137" spans="1:45" x14ac:dyDescent="0.75">
      <c r="A137" t="s">
        <v>254</v>
      </c>
      <c r="B137" t="s">
        <v>22</v>
      </c>
      <c r="C137" t="s">
        <v>107</v>
      </c>
      <c r="D137">
        <v>32</v>
      </c>
      <c r="E137">
        <v>1989</v>
      </c>
      <c r="F137">
        <v>1.05</v>
      </c>
      <c r="G137">
        <v>0.1</v>
      </c>
      <c r="H137">
        <v>-0.08</v>
      </c>
      <c r="I137">
        <v>0.03</v>
      </c>
      <c r="K137">
        <v>-0.05</v>
      </c>
      <c r="L137">
        <v>-0.09</v>
      </c>
      <c r="P137">
        <v>-7.0000000000000007E-2</v>
      </c>
      <c r="Q137">
        <v>-0.09</v>
      </c>
      <c r="R137" t="s">
        <v>108</v>
      </c>
      <c r="S137">
        <v>2020</v>
      </c>
      <c r="U137" t="s">
        <v>470</v>
      </c>
      <c r="V137" t="s">
        <v>26</v>
      </c>
      <c r="W137" t="s">
        <v>126</v>
      </c>
      <c r="X137">
        <v>30</v>
      </c>
      <c r="Y137">
        <v>1990</v>
      </c>
      <c r="Z137">
        <v>2.31</v>
      </c>
      <c r="AA137">
        <v>0.09</v>
      </c>
      <c r="AB137">
        <v>0.38</v>
      </c>
      <c r="AC137">
        <v>-0.05</v>
      </c>
      <c r="AD137">
        <v>-0.02</v>
      </c>
      <c r="AE137">
        <v>0.42</v>
      </c>
      <c r="AF137">
        <v>-0.05</v>
      </c>
      <c r="AG137">
        <v>0</v>
      </c>
      <c r="AI137">
        <v>12.01</v>
      </c>
      <c r="AJ137">
        <v>0.06</v>
      </c>
      <c r="AK137">
        <v>-7.0000000000000007E-2</v>
      </c>
      <c r="AL137" t="s">
        <v>108</v>
      </c>
      <c r="AM137">
        <v>2021</v>
      </c>
      <c r="AN137">
        <v>-0.02</v>
      </c>
      <c r="AO137">
        <v>0.08</v>
      </c>
      <c r="AP137">
        <v>0.14000000000000001</v>
      </c>
      <c r="AQ137">
        <v>0.22</v>
      </c>
      <c r="AR137">
        <v>0.02</v>
      </c>
      <c r="AS137">
        <v>-0.01</v>
      </c>
    </row>
    <row r="138" spans="1:45" x14ac:dyDescent="0.75">
      <c r="A138" t="s">
        <v>255</v>
      </c>
      <c r="B138" t="s">
        <v>22</v>
      </c>
      <c r="C138" t="s">
        <v>107</v>
      </c>
      <c r="D138">
        <v>39</v>
      </c>
      <c r="E138">
        <v>1982</v>
      </c>
      <c r="F138">
        <v>2.1</v>
      </c>
      <c r="G138">
        <v>0</v>
      </c>
      <c r="H138">
        <v>0.56000000000000005</v>
      </c>
      <c r="I138">
        <v>0.03</v>
      </c>
      <c r="J138">
        <v>0.02</v>
      </c>
      <c r="K138">
        <v>0.5</v>
      </c>
      <c r="L138">
        <v>0.04</v>
      </c>
      <c r="M138">
        <v>0.02</v>
      </c>
      <c r="P138">
        <v>-0.04</v>
      </c>
      <c r="Q138">
        <v>-0.08</v>
      </c>
      <c r="R138" t="s">
        <v>108</v>
      </c>
      <c r="S138">
        <v>2020</v>
      </c>
      <c r="U138" t="s">
        <v>476</v>
      </c>
      <c r="V138" t="s">
        <v>26</v>
      </c>
      <c r="W138" t="s">
        <v>126</v>
      </c>
      <c r="X138">
        <v>31</v>
      </c>
      <c r="Y138">
        <v>1990</v>
      </c>
      <c r="Z138">
        <v>4.0199999999999996</v>
      </c>
      <c r="AA138">
        <v>0.04</v>
      </c>
      <c r="AB138">
        <v>1.04</v>
      </c>
      <c r="AC138">
        <v>0.09</v>
      </c>
      <c r="AD138">
        <v>7.0000000000000007E-2</v>
      </c>
      <c r="AE138">
        <v>1.01</v>
      </c>
      <c r="AF138">
        <v>-0.08</v>
      </c>
      <c r="AG138">
        <v>0.08</v>
      </c>
      <c r="AI138">
        <v>20.34</v>
      </c>
      <c r="AJ138">
        <v>0.03</v>
      </c>
      <c r="AK138">
        <v>0</v>
      </c>
      <c r="AL138" t="s">
        <v>108</v>
      </c>
      <c r="AM138">
        <v>2021</v>
      </c>
      <c r="AN138">
        <v>0.57999999999999996</v>
      </c>
      <c r="AO138">
        <v>7.0000000000000007E-2</v>
      </c>
      <c r="AP138">
        <v>0.1</v>
      </c>
      <c r="AQ138">
        <v>0.08</v>
      </c>
      <c r="AR138">
        <v>-0.12</v>
      </c>
      <c r="AS138">
        <v>-0.01</v>
      </c>
    </row>
    <row r="139" spans="1:45" x14ac:dyDescent="0.75">
      <c r="A139" t="s">
        <v>256</v>
      </c>
      <c r="B139" t="s">
        <v>22</v>
      </c>
      <c r="C139" t="s">
        <v>107</v>
      </c>
      <c r="D139">
        <v>31</v>
      </c>
      <c r="E139">
        <v>1990</v>
      </c>
      <c r="F139">
        <v>3.52</v>
      </c>
      <c r="G139">
        <v>0.03</v>
      </c>
      <c r="H139">
        <v>0.31</v>
      </c>
      <c r="I139">
        <v>0.35</v>
      </c>
      <c r="J139">
        <v>99.97</v>
      </c>
      <c r="K139">
        <v>0.35</v>
      </c>
      <c r="L139">
        <v>0.32</v>
      </c>
      <c r="M139">
        <v>0.02</v>
      </c>
      <c r="N139">
        <v>0.05</v>
      </c>
      <c r="P139">
        <v>-0.01</v>
      </c>
      <c r="Q139">
        <v>-0.03</v>
      </c>
      <c r="R139" t="s">
        <v>108</v>
      </c>
      <c r="S139">
        <v>2020</v>
      </c>
      <c r="U139" t="s">
        <v>1697</v>
      </c>
      <c r="V139" t="s">
        <v>26</v>
      </c>
      <c r="W139" t="s">
        <v>136</v>
      </c>
      <c r="X139">
        <v>17</v>
      </c>
      <c r="Y139">
        <v>2003</v>
      </c>
      <c r="Z139">
        <v>0.14000000000000001</v>
      </c>
      <c r="AA139">
        <v>-0.01</v>
      </c>
      <c r="AB139">
        <v>0.03</v>
      </c>
      <c r="AC139">
        <v>0.08</v>
      </c>
      <c r="AE139">
        <v>-0.02</v>
      </c>
      <c r="AF139">
        <v>0.08</v>
      </c>
      <c r="AJ139">
        <v>-0.02</v>
      </c>
      <c r="AK139">
        <v>7.0000000000000007E-2</v>
      </c>
      <c r="AL139" t="s">
        <v>108</v>
      </c>
      <c r="AM139">
        <v>2021</v>
      </c>
      <c r="AN139">
        <v>-0.02</v>
      </c>
      <c r="AO139">
        <v>-0.04</v>
      </c>
      <c r="AP139">
        <v>-0.02</v>
      </c>
      <c r="AR139">
        <v>-0.05</v>
      </c>
      <c r="AS139">
        <v>0.05</v>
      </c>
    </row>
    <row r="140" spans="1:45" x14ac:dyDescent="0.75">
      <c r="A140" t="s">
        <v>257</v>
      </c>
      <c r="B140" t="s">
        <v>22</v>
      </c>
      <c r="C140" t="s">
        <v>118</v>
      </c>
      <c r="D140">
        <v>31</v>
      </c>
      <c r="E140">
        <v>1990</v>
      </c>
      <c r="F140">
        <v>0.22</v>
      </c>
      <c r="G140">
        <v>-0.01</v>
      </c>
      <c r="H140">
        <v>0.02</v>
      </c>
      <c r="I140">
        <v>-0.06</v>
      </c>
      <c r="K140">
        <v>0.04</v>
      </c>
      <c r="L140">
        <v>-0.02</v>
      </c>
      <c r="P140">
        <v>-0.04</v>
      </c>
      <c r="Q140">
        <v>-0.03</v>
      </c>
      <c r="R140" t="s">
        <v>108</v>
      </c>
      <c r="S140">
        <v>2020</v>
      </c>
      <c r="U140" t="s">
        <v>1698</v>
      </c>
      <c r="V140" t="s">
        <v>26</v>
      </c>
      <c r="W140" t="s">
        <v>136</v>
      </c>
      <c r="X140">
        <v>31</v>
      </c>
      <c r="Y140">
        <v>1989</v>
      </c>
      <c r="Z140">
        <v>3.13</v>
      </c>
      <c r="AA140">
        <v>-0.03</v>
      </c>
      <c r="AB140">
        <v>1.9</v>
      </c>
      <c r="AC140">
        <v>0.4</v>
      </c>
      <c r="AD140">
        <v>16.64</v>
      </c>
      <c r="AE140">
        <v>1.77</v>
      </c>
      <c r="AF140">
        <v>0.32</v>
      </c>
      <c r="AG140">
        <v>7.0000000000000007E-2</v>
      </c>
      <c r="AH140">
        <v>0.04</v>
      </c>
      <c r="AI140">
        <v>16.37</v>
      </c>
      <c r="AJ140">
        <v>0.09</v>
      </c>
      <c r="AK140">
        <v>0.04</v>
      </c>
      <c r="AL140" t="s">
        <v>108</v>
      </c>
      <c r="AM140">
        <v>2021</v>
      </c>
      <c r="AN140">
        <v>0.27</v>
      </c>
      <c r="AO140">
        <v>0.24</v>
      </c>
      <c r="AP140">
        <v>0.26</v>
      </c>
      <c r="AQ140">
        <v>0.21</v>
      </c>
      <c r="AR140">
        <v>-0.37</v>
      </c>
      <c r="AS140">
        <v>-0.26</v>
      </c>
    </row>
    <row r="141" spans="1:45" x14ac:dyDescent="0.75">
      <c r="A141" t="s">
        <v>258</v>
      </c>
      <c r="B141" t="s">
        <v>22</v>
      </c>
      <c r="C141" t="s">
        <v>118</v>
      </c>
      <c r="D141">
        <v>28</v>
      </c>
      <c r="E141">
        <v>1993</v>
      </c>
      <c r="F141">
        <v>0.72</v>
      </c>
      <c r="G141">
        <v>1.27</v>
      </c>
      <c r="H141">
        <v>0.03</v>
      </c>
      <c r="I141">
        <v>7.0000000000000007E-2</v>
      </c>
      <c r="K141">
        <v>-0.04</v>
      </c>
      <c r="L141">
        <v>0.03</v>
      </c>
      <c r="P141">
        <v>0.03</v>
      </c>
      <c r="Q141">
        <v>0.05</v>
      </c>
      <c r="R141" t="s">
        <v>108</v>
      </c>
      <c r="S141">
        <v>2020</v>
      </c>
      <c r="U141" t="s">
        <v>474</v>
      </c>
      <c r="V141" t="s">
        <v>26</v>
      </c>
      <c r="W141" t="s">
        <v>136</v>
      </c>
      <c r="X141">
        <v>25</v>
      </c>
      <c r="Y141">
        <v>1995</v>
      </c>
      <c r="Z141">
        <v>1.69</v>
      </c>
      <c r="AA141">
        <v>0.68</v>
      </c>
      <c r="AB141">
        <v>3.15</v>
      </c>
      <c r="AC141">
        <v>1.29</v>
      </c>
      <c r="AD141">
        <v>39.950000000000003</v>
      </c>
      <c r="AE141">
        <v>3.18</v>
      </c>
      <c r="AF141">
        <v>1.2</v>
      </c>
      <c r="AG141">
        <v>0.21</v>
      </c>
      <c r="AH141">
        <v>0.51</v>
      </c>
      <c r="AI141">
        <v>18.190000000000001</v>
      </c>
      <c r="AJ141">
        <v>-0.09</v>
      </c>
      <c r="AK141">
        <v>-0.06</v>
      </c>
      <c r="AL141" t="s">
        <v>108</v>
      </c>
      <c r="AM141">
        <v>2021</v>
      </c>
      <c r="AN141">
        <v>-0.09</v>
      </c>
      <c r="AO141">
        <v>0.28000000000000003</v>
      </c>
      <c r="AP141">
        <v>0.15</v>
      </c>
      <c r="AQ141">
        <v>0.05</v>
      </c>
      <c r="AR141">
        <v>0.37</v>
      </c>
      <c r="AS141">
        <v>0.41</v>
      </c>
    </row>
    <row r="142" spans="1:45" x14ac:dyDescent="0.75">
      <c r="A142" t="s">
        <v>259</v>
      </c>
      <c r="B142" t="s">
        <v>22</v>
      </c>
      <c r="C142" t="s">
        <v>118</v>
      </c>
      <c r="D142">
        <v>24</v>
      </c>
      <c r="E142">
        <v>1997</v>
      </c>
      <c r="F142">
        <v>4.8</v>
      </c>
      <c r="G142">
        <v>0.01</v>
      </c>
      <c r="H142">
        <v>0.7</v>
      </c>
      <c r="I142">
        <v>0.27</v>
      </c>
      <c r="J142">
        <v>33.270000000000003</v>
      </c>
      <c r="K142">
        <v>0.56999999999999995</v>
      </c>
      <c r="L142">
        <v>0.25</v>
      </c>
      <c r="M142">
        <v>-7.0000000000000007E-2</v>
      </c>
      <c r="N142">
        <v>-0.09</v>
      </c>
      <c r="P142">
        <v>0.04</v>
      </c>
      <c r="Q142">
        <v>-7.0000000000000007E-2</v>
      </c>
      <c r="R142" t="s">
        <v>108</v>
      </c>
      <c r="S142">
        <v>2020</v>
      </c>
      <c r="U142" t="s">
        <v>482</v>
      </c>
      <c r="V142" t="s">
        <v>27</v>
      </c>
      <c r="W142" t="s">
        <v>107</v>
      </c>
      <c r="X142">
        <v>27</v>
      </c>
      <c r="Y142">
        <v>1993</v>
      </c>
      <c r="Z142">
        <v>5</v>
      </c>
      <c r="AA142">
        <v>-0.02</v>
      </c>
      <c r="AB142">
        <v>0.2</v>
      </c>
      <c r="AC142">
        <v>0.02</v>
      </c>
      <c r="AD142">
        <v>-7.0000000000000007E-2</v>
      </c>
      <c r="AE142">
        <v>0.23</v>
      </c>
      <c r="AF142">
        <v>0</v>
      </c>
      <c r="AG142">
        <v>0.06</v>
      </c>
      <c r="AI142">
        <v>13.94</v>
      </c>
      <c r="AJ142">
        <v>-0.08</v>
      </c>
      <c r="AK142">
        <v>-0.08</v>
      </c>
      <c r="AL142" t="s">
        <v>108</v>
      </c>
      <c r="AM142">
        <v>2021</v>
      </c>
      <c r="AN142">
        <v>0.05</v>
      </c>
      <c r="AO142">
        <v>-0.01</v>
      </c>
      <c r="AP142">
        <v>-0.02</v>
      </c>
      <c r="AQ142">
        <v>0.03</v>
      </c>
      <c r="AR142">
        <v>0.06</v>
      </c>
      <c r="AS142">
        <v>-0.05</v>
      </c>
    </row>
    <row r="143" spans="1:45" x14ac:dyDescent="0.75">
      <c r="A143" t="s">
        <v>260</v>
      </c>
      <c r="B143" t="s">
        <v>22</v>
      </c>
      <c r="C143" t="s">
        <v>118</v>
      </c>
      <c r="D143">
        <v>32</v>
      </c>
      <c r="E143">
        <v>1989</v>
      </c>
      <c r="F143">
        <v>0.37</v>
      </c>
      <c r="G143">
        <v>0.05</v>
      </c>
      <c r="H143">
        <v>3.42</v>
      </c>
      <c r="I143">
        <v>3.29</v>
      </c>
      <c r="J143">
        <v>99.92</v>
      </c>
      <c r="K143">
        <v>3.2</v>
      </c>
      <c r="L143">
        <v>3.15</v>
      </c>
      <c r="M143">
        <v>0.09</v>
      </c>
      <c r="N143">
        <v>-0.02</v>
      </c>
      <c r="P143">
        <v>0.09</v>
      </c>
      <c r="Q143">
        <v>-0.1</v>
      </c>
      <c r="R143" t="s">
        <v>108</v>
      </c>
      <c r="S143">
        <v>2020</v>
      </c>
      <c r="U143" t="s">
        <v>483</v>
      </c>
      <c r="V143" t="s">
        <v>27</v>
      </c>
      <c r="W143" t="s">
        <v>107</v>
      </c>
      <c r="X143">
        <v>30</v>
      </c>
      <c r="Y143">
        <v>1991</v>
      </c>
      <c r="Z143">
        <v>3.93</v>
      </c>
      <c r="AA143">
        <v>0.02</v>
      </c>
      <c r="AB143">
        <v>0.33</v>
      </c>
      <c r="AC143">
        <v>-0.05</v>
      </c>
      <c r="AD143">
        <v>0.1</v>
      </c>
      <c r="AE143">
        <v>0.34</v>
      </c>
      <c r="AF143">
        <v>7.0000000000000007E-2</v>
      </c>
      <c r="AG143">
        <v>-0.05</v>
      </c>
      <c r="AI143">
        <v>6.04</v>
      </c>
      <c r="AJ143">
        <v>-0.08</v>
      </c>
      <c r="AK143">
        <v>-0.05</v>
      </c>
      <c r="AL143" t="s">
        <v>108</v>
      </c>
      <c r="AM143">
        <v>2021</v>
      </c>
      <c r="AN143">
        <v>0.03</v>
      </c>
      <c r="AO143">
        <v>0.09</v>
      </c>
      <c r="AP143">
        <v>0.02</v>
      </c>
      <c r="AQ143">
        <v>0.19</v>
      </c>
      <c r="AR143">
        <v>0.03</v>
      </c>
      <c r="AS143">
        <v>-0.04</v>
      </c>
    </row>
    <row r="144" spans="1:45" x14ac:dyDescent="0.75">
      <c r="A144" t="s">
        <v>261</v>
      </c>
      <c r="B144" t="s">
        <v>22</v>
      </c>
      <c r="C144" t="s">
        <v>118</v>
      </c>
      <c r="D144">
        <v>31</v>
      </c>
      <c r="E144">
        <v>1990</v>
      </c>
      <c r="F144">
        <v>0.57999999999999996</v>
      </c>
      <c r="G144">
        <v>1.95</v>
      </c>
      <c r="H144">
        <v>2.0299999999999998</v>
      </c>
      <c r="I144">
        <v>2.0099999999999998</v>
      </c>
      <c r="J144">
        <v>99.94</v>
      </c>
      <c r="K144">
        <v>2.08</v>
      </c>
      <c r="L144">
        <v>2.11</v>
      </c>
      <c r="M144">
        <v>1.04</v>
      </c>
      <c r="N144">
        <v>0.97</v>
      </c>
      <c r="P144">
        <v>-0.02</v>
      </c>
      <c r="Q144">
        <v>0.02</v>
      </c>
      <c r="R144" t="s">
        <v>108</v>
      </c>
      <c r="S144">
        <v>2020</v>
      </c>
      <c r="U144" t="s">
        <v>489</v>
      </c>
      <c r="V144" t="s">
        <v>27</v>
      </c>
      <c r="W144" t="s">
        <v>107</v>
      </c>
      <c r="X144">
        <v>31</v>
      </c>
      <c r="Y144">
        <v>1989</v>
      </c>
      <c r="Z144">
        <v>4.6500000000000004</v>
      </c>
      <c r="AA144">
        <v>0.09</v>
      </c>
      <c r="AB144">
        <v>-0.04</v>
      </c>
      <c r="AC144">
        <v>0</v>
      </c>
      <c r="AE144">
        <v>0</v>
      </c>
      <c r="AF144">
        <v>-0.03</v>
      </c>
      <c r="AJ144">
        <v>0.04</v>
      </c>
      <c r="AK144">
        <v>0.04</v>
      </c>
      <c r="AL144" t="s">
        <v>108</v>
      </c>
      <c r="AM144">
        <v>2021</v>
      </c>
      <c r="AN144">
        <v>0.08</v>
      </c>
      <c r="AO144">
        <v>-0.02</v>
      </c>
      <c r="AP144">
        <v>-0.09</v>
      </c>
      <c r="AR144">
        <v>-0.03</v>
      </c>
      <c r="AS144">
        <v>-0.03</v>
      </c>
    </row>
    <row r="145" spans="1:45" x14ac:dyDescent="0.75">
      <c r="A145" t="s">
        <v>262</v>
      </c>
      <c r="B145" t="s">
        <v>22</v>
      </c>
      <c r="C145" t="s">
        <v>118</v>
      </c>
      <c r="D145">
        <v>29</v>
      </c>
      <c r="E145">
        <v>1992</v>
      </c>
      <c r="F145">
        <v>4.3899999999999997</v>
      </c>
      <c r="G145">
        <v>0.05</v>
      </c>
      <c r="H145">
        <v>0.71</v>
      </c>
      <c r="I145">
        <v>0.51</v>
      </c>
      <c r="J145">
        <v>66.69</v>
      </c>
      <c r="K145">
        <v>0.63</v>
      </c>
      <c r="L145">
        <v>0.48</v>
      </c>
      <c r="M145">
        <v>0.06</v>
      </c>
      <c r="N145">
        <v>0.1</v>
      </c>
      <c r="P145">
        <v>0.05</v>
      </c>
      <c r="Q145">
        <v>-0.01</v>
      </c>
      <c r="R145" t="s">
        <v>108</v>
      </c>
      <c r="S145">
        <v>2020</v>
      </c>
      <c r="U145" t="s">
        <v>493</v>
      </c>
      <c r="V145" t="s">
        <v>27</v>
      </c>
      <c r="W145" t="s">
        <v>107</v>
      </c>
      <c r="X145">
        <v>28</v>
      </c>
      <c r="Y145">
        <v>1992</v>
      </c>
      <c r="Z145">
        <v>0.24</v>
      </c>
      <c r="AA145">
        <v>-0.06</v>
      </c>
      <c r="AB145">
        <v>-0.03</v>
      </c>
      <c r="AC145">
        <v>7.0000000000000007E-2</v>
      </c>
      <c r="AE145">
        <v>-0.01</v>
      </c>
      <c r="AF145">
        <v>-0.08</v>
      </c>
      <c r="AJ145">
        <v>-0.05</v>
      </c>
      <c r="AK145">
        <v>-0.02</v>
      </c>
      <c r="AL145" t="s">
        <v>108</v>
      </c>
      <c r="AM145">
        <v>2021</v>
      </c>
      <c r="AN145">
        <v>-7.0000000000000007E-2</v>
      </c>
      <c r="AO145">
        <v>-0.08</v>
      </c>
      <c r="AP145">
        <v>-0.04</v>
      </c>
      <c r="AR145">
        <v>-0.02</v>
      </c>
      <c r="AS145">
        <v>-0.05</v>
      </c>
    </row>
    <row r="146" spans="1:45" x14ac:dyDescent="0.75">
      <c r="A146" t="s">
        <v>263</v>
      </c>
      <c r="B146" t="s">
        <v>22</v>
      </c>
      <c r="C146" t="s">
        <v>178</v>
      </c>
      <c r="D146">
        <v>37</v>
      </c>
      <c r="E146">
        <v>1984</v>
      </c>
      <c r="F146">
        <v>0.63</v>
      </c>
      <c r="G146">
        <v>7.0000000000000007E-2</v>
      </c>
      <c r="H146">
        <v>0.08</v>
      </c>
      <c r="I146">
        <v>-7.0000000000000007E-2</v>
      </c>
      <c r="K146">
        <v>7.0000000000000007E-2</v>
      </c>
      <c r="L146">
        <v>0.04</v>
      </c>
      <c r="P146">
        <v>-0.02</v>
      </c>
      <c r="Q146">
        <v>-0.05</v>
      </c>
      <c r="R146" t="s">
        <v>108</v>
      </c>
      <c r="S146">
        <v>2020</v>
      </c>
      <c r="U146" t="s">
        <v>494</v>
      </c>
      <c r="V146" t="s">
        <v>27</v>
      </c>
      <c r="W146" t="s">
        <v>107</v>
      </c>
      <c r="X146">
        <v>28</v>
      </c>
      <c r="Y146">
        <v>1992</v>
      </c>
      <c r="Z146">
        <v>5.07</v>
      </c>
      <c r="AA146">
        <v>7.0000000000000007E-2</v>
      </c>
      <c r="AB146">
        <v>0.57999999999999996</v>
      </c>
      <c r="AC146">
        <v>-0.08</v>
      </c>
      <c r="AD146">
        <v>7.0000000000000007E-2</v>
      </c>
      <c r="AE146">
        <v>0.61</v>
      </c>
      <c r="AF146">
        <v>-0.03</v>
      </c>
      <c r="AG146">
        <v>0.1</v>
      </c>
      <c r="AI146">
        <v>23.59</v>
      </c>
      <c r="AJ146">
        <v>0.01</v>
      </c>
      <c r="AK146">
        <v>0.03</v>
      </c>
      <c r="AL146" t="s">
        <v>108</v>
      </c>
      <c r="AM146">
        <v>2021</v>
      </c>
      <c r="AN146">
        <v>0.23</v>
      </c>
      <c r="AO146">
        <v>0.05</v>
      </c>
      <c r="AP146">
        <v>0.12</v>
      </c>
      <c r="AQ146">
        <v>-0.02</v>
      </c>
      <c r="AR146">
        <v>0</v>
      </c>
      <c r="AS146">
        <v>0.06</v>
      </c>
    </row>
    <row r="147" spans="1:45" x14ac:dyDescent="0.75">
      <c r="A147" t="s">
        <v>264</v>
      </c>
      <c r="B147" t="s">
        <v>22</v>
      </c>
      <c r="C147" t="s">
        <v>123</v>
      </c>
      <c r="D147">
        <v>32</v>
      </c>
      <c r="E147">
        <v>1989</v>
      </c>
      <c r="F147">
        <v>1.45</v>
      </c>
      <c r="G147">
        <v>-0.05</v>
      </c>
      <c r="H147">
        <v>0.1</v>
      </c>
      <c r="I147">
        <v>0.02</v>
      </c>
      <c r="K147">
        <v>-0.06</v>
      </c>
      <c r="L147">
        <v>-0.09</v>
      </c>
      <c r="P147">
        <v>-0.05</v>
      </c>
      <c r="Q147">
        <v>0.01</v>
      </c>
      <c r="R147" t="s">
        <v>108</v>
      </c>
      <c r="S147">
        <v>2020</v>
      </c>
      <c r="U147" t="s">
        <v>495</v>
      </c>
      <c r="V147" t="s">
        <v>27</v>
      </c>
      <c r="W147" t="s">
        <v>107</v>
      </c>
      <c r="X147">
        <v>28</v>
      </c>
      <c r="Y147">
        <v>1992</v>
      </c>
      <c r="Z147">
        <v>0.91</v>
      </c>
      <c r="AA147">
        <v>-0.09</v>
      </c>
      <c r="AB147">
        <v>0.97</v>
      </c>
      <c r="AC147">
        <v>0.03</v>
      </c>
      <c r="AD147">
        <v>0.04</v>
      </c>
      <c r="AE147">
        <v>1.04</v>
      </c>
      <c r="AF147">
        <v>-0.03</v>
      </c>
      <c r="AG147">
        <v>-0.05</v>
      </c>
      <c r="AI147">
        <v>12.02</v>
      </c>
      <c r="AJ147">
        <v>-0.05</v>
      </c>
      <c r="AK147">
        <v>0.09</v>
      </c>
      <c r="AL147" t="s">
        <v>108</v>
      </c>
      <c r="AM147">
        <v>2021</v>
      </c>
      <c r="AN147">
        <v>0.05</v>
      </c>
      <c r="AO147">
        <v>0.11</v>
      </c>
      <c r="AP147">
        <v>0.17</v>
      </c>
      <c r="AQ147">
        <v>0.17</v>
      </c>
      <c r="AR147">
        <v>-0.2</v>
      </c>
      <c r="AS147">
        <v>-0.27</v>
      </c>
    </row>
    <row r="148" spans="1:45" x14ac:dyDescent="0.75">
      <c r="A148" t="s">
        <v>265</v>
      </c>
      <c r="B148" t="s">
        <v>22</v>
      </c>
      <c r="C148" t="s">
        <v>123</v>
      </c>
      <c r="D148">
        <v>26</v>
      </c>
      <c r="E148">
        <v>1995</v>
      </c>
      <c r="F148">
        <v>1.92</v>
      </c>
      <c r="G148">
        <v>0.08</v>
      </c>
      <c r="H148">
        <v>-0.01</v>
      </c>
      <c r="I148">
        <v>-0.01</v>
      </c>
      <c r="K148">
        <v>0.03</v>
      </c>
      <c r="L148">
        <v>-0.04</v>
      </c>
      <c r="P148">
        <v>-0.06</v>
      </c>
      <c r="Q148">
        <v>0.01</v>
      </c>
      <c r="R148" t="s">
        <v>108</v>
      </c>
      <c r="S148">
        <v>2020</v>
      </c>
      <c r="U148" t="s">
        <v>515</v>
      </c>
      <c r="V148" t="s">
        <v>27</v>
      </c>
      <c r="W148" t="s">
        <v>118</v>
      </c>
      <c r="X148">
        <v>27</v>
      </c>
      <c r="Y148">
        <v>1993</v>
      </c>
      <c r="Z148">
        <v>3.49</v>
      </c>
      <c r="AA148">
        <v>0.05</v>
      </c>
      <c r="AB148">
        <v>0.32</v>
      </c>
      <c r="AC148">
        <v>0.27</v>
      </c>
      <c r="AD148">
        <v>100.08</v>
      </c>
      <c r="AE148">
        <v>0.33</v>
      </c>
      <c r="AF148">
        <v>0.33</v>
      </c>
      <c r="AG148">
        <v>-0.01</v>
      </c>
      <c r="AH148">
        <v>7.0000000000000007E-2</v>
      </c>
      <c r="AI148">
        <v>20.8</v>
      </c>
      <c r="AJ148">
        <v>7.0000000000000007E-2</v>
      </c>
      <c r="AK148">
        <v>0.01</v>
      </c>
      <c r="AL148" t="s">
        <v>108</v>
      </c>
      <c r="AM148">
        <v>2021</v>
      </c>
      <c r="AN148">
        <v>-0.03</v>
      </c>
      <c r="AO148">
        <v>7.0000000000000007E-2</v>
      </c>
      <c r="AP148">
        <v>-0.1</v>
      </c>
      <c r="AQ148">
        <v>0</v>
      </c>
      <c r="AR148">
        <v>-0.04</v>
      </c>
      <c r="AS148">
        <v>0.03</v>
      </c>
    </row>
    <row r="149" spans="1:45" x14ac:dyDescent="0.75">
      <c r="A149" t="s">
        <v>266</v>
      </c>
      <c r="B149" t="s">
        <v>22</v>
      </c>
      <c r="C149" t="s">
        <v>123</v>
      </c>
      <c r="D149">
        <v>37</v>
      </c>
      <c r="E149">
        <v>1984</v>
      </c>
      <c r="F149">
        <v>2.52</v>
      </c>
      <c r="G149">
        <v>0.09</v>
      </c>
      <c r="H149">
        <v>0.09</v>
      </c>
      <c r="I149">
        <v>0.05</v>
      </c>
      <c r="K149">
        <v>0.03</v>
      </c>
      <c r="L149">
        <v>0.09</v>
      </c>
      <c r="P149">
        <v>-0.05</v>
      </c>
      <c r="Q149">
        <v>0.03</v>
      </c>
      <c r="R149" t="s">
        <v>108</v>
      </c>
      <c r="S149">
        <v>2020</v>
      </c>
      <c r="U149" t="s">
        <v>498</v>
      </c>
      <c r="V149" t="s">
        <v>27</v>
      </c>
      <c r="W149" t="s">
        <v>118</v>
      </c>
      <c r="X149">
        <v>28</v>
      </c>
      <c r="Y149">
        <v>1992</v>
      </c>
      <c r="Z149">
        <v>0.3</v>
      </c>
      <c r="AA149">
        <v>-0.01</v>
      </c>
      <c r="AB149">
        <v>0.01</v>
      </c>
      <c r="AC149">
        <v>-0.03</v>
      </c>
      <c r="AE149">
        <v>0.09</v>
      </c>
      <c r="AF149">
        <v>0.09</v>
      </c>
      <c r="AJ149">
        <v>-7.0000000000000007E-2</v>
      </c>
      <c r="AK149">
        <v>0.09</v>
      </c>
      <c r="AL149" t="s">
        <v>108</v>
      </c>
      <c r="AM149">
        <v>2021</v>
      </c>
      <c r="AN149">
        <v>7.0000000000000007E-2</v>
      </c>
      <c r="AO149">
        <v>0.09</v>
      </c>
      <c r="AP149">
        <v>0.05</v>
      </c>
      <c r="AR149">
        <v>0.05</v>
      </c>
      <c r="AS149">
        <v>-7.0000000000000007E-2</v>
      </c>
    </row>
    <row r="150" spans="1:45" x14ac:dyDescent="0.75">
      <c r="A150" t="s">
        <v>267</v>
      </c>
      <c r="B150" t="s">
        <v>22</v>
      </c>
      <c r="C150" t="s">
        <v>126</v>
      </c>
      <c r="D150">
        <v>18</v>
      </c>
      <c r="E150">
        <v>2003</v>
      </c>
      <c r="F150">
        <v>-0.02</v>
      </c>
      <c r="G150">
        <v>0.02</v>
      </c>
      <c r="H150">
        <v>0.06</v>
      </c>
      <c r="I150">
        <v>0.04</v>
      </c>
      <c r="K150">
        <v>0.09</v>
      </c>
      <c r="L150">
        <v>-0.08</v>
      </c>
      <c r="P150">
        <v>0.1</v>
      </c>
      <c r="Q150">
        <v>-0.05</v>
      </c>
      <c r="R150" t="s">
        <v>108</v>
      </c>
      <c r="S150">
        <v>2020</v>
      </c>
      <c r="U150" t="s">
        <v>499</v>
      </c>
      <c r="V150" t="s">
        <v>27</v>
      </c>
      <c r="W150" t="s">
        <v>118</v>
      </c>
      <c r="X150">
        <v>27</v>
      </c>
      <c r="Y150">
        <v>1993</v>
      </c>
      <c r="Z150">
        <v>0.6</v>
      </c>
      <c r="AA150">
        <v>-7.0000000000000007E-2</v>
      </c>
      <c r="AB150">
        <v>5.64</v>
      </c>
      <c r="AC150">
        <v>2.8</v>
      </c>
      <c r="AD150">
        <v>50.08</v>
      </c>
      <c r="AE150">
        <v>5.43</v>
      </c>
      <c r="AF150">
        <v>2.71</v>
      </c>
      <c r="AG150">
        <v>0.09</v>
      </c>
      <c r="AH150">
        <v>0</v>
      </c>
      <c r="AI150">
        <v>15.29</v>
      </c>
      <c r="AJ150">
        <v>-0.08</v>
      </c>
      <c r="AK150">
        <v>-7.0000000000000007E-2</v>
      </c>
      <c r="AL150" t="s">
        <v>108</v>
      </c>
      <c r="AM150">
        <v>2021</v>
      </c>
      <c r="AN150">
        <v>0.1</v>
      </c>
      <c r="AO150">
        <v>0.72</v>
      </c>
      <c r="AP150">
        <v>0.62</v>
      </c>
      <c r="AQ150">
        <v>0.09</v>
      </c>
      <c r="AR150">
        <v>-0.79</v>
      </c>
      <c r="AS150">
        <v>-0.73</v>
      </c>
    </row>
    <row r="151" spans="1:45" x14ac:dyDescent="0.75">
      <c r="A151" t="s">
        <v>268</v>
      </c>
      <c r="B151" t="s">
        <v>22</v>
      </c>
      <c r="C151" t="s">
        <v>126</v>
      </c>
      <c r="D151">
        <v>22</v>
      </c>
      <c r="E151">
        <v>1999</v>
      </c>
      <c r="F151">
        <v>1.83</v>
      </c>
      <c r="G151">
        <v>-0.01</v>
      </c>
      <c r="H151">
        <v>0.5</v>
      </c>
      <c r="I151">
        <v>0.47</v>
      </c>
      <c r="J151">
        <v>99.99</v>
      </c>
      <c r="K151">
        <v>0.59</v>
      </c>
      <c r="L151">
        <v>0.62</v>
      </c>
      <c r="M151">
        <v>0.04</v>
      </c>
      <c r="N151">
        <v>0.06</v>
      </c>
      <c r="P151">
        <v>-0.04</v>
      </c>
      <c r="Q151">
        <v>-0.01</v>
      </c>
      <c r="R151" t="s">
        <v>108</v>
      </c>
      <c r="S151">
        <v>2020</v>
      </c>
      <c r="U151" t="s">
        <v>1699</v>
      </c>
      <c r="V151" t="s">
        <v>27</v>
      </c>
      <c r="W151" t="s">
        <v>118</v>
      </c>
      <c r="X151">
        <v>31</v>
      </c>
      <c r="Y151">
        <v>1989</v>
      </c>
      <c r="Z151">
        <v>0.1</v>
      </c>
      <c r="AA151">
        <v>0.04</v>
      </c>
      <c r="AB151">
        <v>5.01</v>
      </c>
      <c r="AC151">
        <v>0.04</v>
      </c>
      <c r="AD151">
        <v>0.06</v>
      </c>
      <c r="AE151">
        <v>5.67</v>
      </c>
      <c r="AF151">
        <v>0.05</v>
      </c>
      <c r="AG151">
        <v>0.09</v>
      </c>
      <c r="AI151">
        <v>17.95</v>
      </c>
      <c r="AJ151">
        <v>-0.01</v>
      </c>
      <c r="AK151">
        <v>0.08</v>
      </c>
      <c r="AL151" t="s">
        <v>108</v>
      </c>
      <c r="AM151">
        <v>2021</v>
      </c>
      <c r="AN151">
        <v>-0.06</v>
      </c>
      <c r="AO151">
        <v>0.41</v>
      </c>
      <c r="AP151">
        <v>0.53</v>
      </c>
      <c r="AQ151">
        <v>0.1</v>
      </c>
      <c r="AR151">
        <v>-0.4</v>
      </c>
      <c r="AS151">
        <v>-0.52</v>
      </c>
    </row>
    <row r="152" spans="1:45" x14ac:dyDescent="0.75">
      <c r="A152" t="s">
        <v>269</v>
      </c>
      <c r="B152" t="s">
        <v>22</v>
      </c>
      <c r="C152" t="s">
        <v>126</v>
      </c>
      <c r="D152">
        <v>32</v>
      </c>
      <c r="E152">
        <v>1989</v>
      </c>
      <c r="F152">
        <v>0.79</v>
      </c>
      <c r="G152">
        <v>0.06</v>
      </c>
      <c r="H152">
        <v>-0.02</v>
      </c>
      <c r="I152">
        <v>0.09</v>
      </c>
      <c r="K152">
        <v>-0.03</v>
      </c>
      <c r="L152">
        <v>-0.08</v>
      </c>
      <c r="P152">
        <v>-0.05</v>
      </c>
      <c r="Q152">
        <v>0.03</v>
      </c>
      <c r="R152" t="s">
        <v>108</v>
      </c>
      <c r="S152">
        <v>2020</v>
      </c>
      <c r="U152" t="s">
        <v>1700</v>
      </c>
      <c r="V152" t="s">
        <v>27</v>
      </c>
      <c r="W152" t="s">
        <v>118</v>
      </c>
      <c r="X152">
        <v>25</v>
      </c>
      <c r="Y152">
        <v>1996</v>
      </c>
      <c r="Z152">
        <v>4.4800000000000004</v>
      </c>
      <c r="AA152">
        <v>1.1499999999999999</v>
      </c>
      <c r="AB152">
        <v>3.45</v>
      </c>
      <c r="AC152">
        <v>1.92</v>
      </c>
      <c r="AD152">
        <v>53.38</v>
      </c>
      <c r="AE152">
        <v>3.43</v>
      </c>
      <c r="AF152">
        <v>1.74</v>
      </c>
      <c r="AG152">
        <v>0.17</v>
      </c>
      <c r="AH152">
        <v>0.49</v>
      </c>
      <c r="AI152">
        <v>17.09</v>
      </c>
      <c r="AJ152">
        <v>0.2</v>
      </c>
      <c r="AK152">
        <v>0.18</v>
      </c>
      <c r="AL152" t="s">
        <v>108</v>
      </c>
      <c r="AM152">
        <v>2021</v>
      </c>
      <c r="AN152">
        <v>0.31</v>
      </c>
      <c r="AO152">
        <v>0.56999999999999995</v>
      </c>
      <c r="AP152">
        <v>0.36</v>
      </c>
      <c r="AQ152">
        <v>0.18</v>
      </c>
      <c r="AR152">
        <v>0.6</v>
      </c>
      <c r="AS152">
        <v>0.62</v>
      </c>
    </row>
    <row r="153" spans="1:45" x14ac:dyDescent="0.75">
      <c r="A153" t="s">
        <v>270</v>
      </c>
      <c r="B153" t="s">
        <v>22</v>
      </c>
      <c r="C153" t="s">
        <v>126</v>
      </c>
      <c r="D153">
        <v>33</v>
      </c>
      <c r="E153">
        <v>1988</v>
      </c>
      <c r="F153">
        <v>5.47</v>
      </c>
      <c r="G153">
        <v>0.08</v>
      </c>
      <c r="H153">
        <v>0.61</v>
      </c>
      <c r="I153">
        <v>0.13</v>
      </c>
      <c r="J153">
        <v>33.380000000000003</v>
      </c>
      <c r="K153">
        <v>0.6</v>
      </c>
      <c r="L153">
        <v>0.27</v>
      </c>
      <c r="M153">
        <v>-0.08</v>
      </c>
      <c r="N153">
        <v>-0.08</v>
      </c>
      <c r="P153">
        <v>-0.08</v>
      </c>
      <c r="Q153">
        <v>0.23</v>
      </c>
      <c r="R153" t="s">
        <v>108</v>
      </c>
      <c r="S153">
        <v>2020</v>
      </c>
      <c r="U153" t="s">
        <v>500</v>
      </c>
      <c r="V153" t="s">
        <v>27</v>
      </c>
      <c r="W153" t="s">
        <v>118</v>
      </c>
      <c r="X153">
        <v>18</v>
      </c>
      <c r="Y153">
        <v>2002</v>
      </c>
      <c r="Z153">
        <v>0.92</v>
      </c>
      <c r="AA153">
        <v>0.03</v>
      </c>
      <c r="AB153">
        <v>1.01</v>
      </c>
      <c r="AC153">
        <v>0.01</v>
      </c>
      <c r="AD153">
        <v>-0.06</v>
      </c>
      <c r="AE153">
        <v>1.0900000000000001</v>
      </c>
      <c r="AF153">
        <v>-0.05</v>
      </c>
      <c r="AG153">
        <v>0</v>
      </c>
      <c r="AI153">
        <v>11.29</v>
      </c>
      <c r="AJ153">
        <v>0.04</v>
      </c>
      <c r="AK153">
        <v>0.04</v>
      </c>
      <c r="AL153" t="s">
        <v>108</v>
      </c>
      <c r="AM153">
        <v>2021</v>
      </c>
      <c r="AN153">
        <v>-0.01</v>
      </c>
      <c r="AO153">
        <v>0.05</v>
      </c>
      <c r="AP153">
        <v>0.16</v>
      </c>
      <c r="AQ153">
        <v>0.02</v>
      </c>
      <c r="AR153">
        <v>-0.05</v>
      </c>
      <c r="AS153">
        <v>-0.17</v>
      </c>
    </row>
    <row r="154" spans="1:45" x14ac:dyDescent="0.75">
      <c r="A154" t="s">
        <v>271</v>
      </c>
      <c r="B154" t="s">
        <v>22</v>
      </c>
      <c r="C154" t="s">
        <v>126</v>
      </c>
      <c r="D154">
        <v>31</v>
      </c>
      <c r="E154">
        <v>1990</v>
      </c>
      <c r="F154">
        <v>2.41</v>
      </c>
      <c r="G154">
        <v>0</v>
      </c>
      <c r="H154">
        <v>0.39</v>
      </c>
      <c r="I154">
        <v>-0.02</v>
      </c>
      <c r="J154">
        <v>0.02</v>
      </c>
      <c r="K154">
        <v>0.49</v>
      </c>
      <c r="L154">
        <v>0.04</v>
      </c>
      <c r="M154">
        <v>0.05</v>
      </c>
      <c r="P154">
        <v>-0.09</v>
      </c>
      <c r="Q154">
        <v>-0.03</v>
      </c>
      <c r="R154" t="s">
        <v>108</v>
      </c>
      <c r="S154">
        <v>2020</v>
      </c>
      <c r="U154" t="s">
        <v>521</v>
      </c>
      <c r="V154" t="s">
        <v>27</v>
      </c>
      <c r="W154" t="s">
        <v>178</v>
      </c>
      <c r="X154">
        <v>26</v>
      </c>
      <c r="Y154">
        <v>1994</v>
      </c>
      <c r="Z154">
        <v>2.56</v>
      </c>
      <c r="AA154">
        <v>7.0000000000000007E-2</v>
      </c>
      <c r="AB154">
        <v>0.46</v>
      </c>
      <c r="AC154">
        <v>-0.01</v>
      </c>
      <c r="AD154">
        <v>-0.09</v>
      </c>
      <c r="AE154">
        <v>0.39</v>
      </c>
      <c r="AF154">
        <v>-0.08</v>
      </c>
      <c r="AG154">
        <v>-0.03</v>
      </c>
      <c r="AI154">
        <v>14.94</v>
      </c>
      <c r="AJ154">
        <v>-0.05</v>
      </c>
      <c r="AK154">
        <v>-0.02</v>
      </c>
      <c r="AL154" t="s">
        <v>108</v>
      </c>
      <c r="AM154">
        <v>2021</v>
      </c>
      <c r="AN154">
        <v>0.06</v>
      </c>
      <c r="AO154">
        <v>-0.03</v>
      </c>
      <c r="AP154">
        <v>0.08</v>
      </c>
      <c r="AQ154">
        <v>0.09</v>
      </c>
      <c r="AR154">
        <v>-0.1</v>
      </c>
      <c r="AS154">
        <v>0.1</v>
      </c>
    </row>
    <row r="155" spans="1:45" x14ac:dyDescent="0.75">
      <c r="A155" t="s">
        <v>272</v>
      </c>
      <c r="B155" t="s">
        <v>22</v>
      </c>
      <c r="C155" t="s">
        <v>126</v>
      </c>
      <c r="D155">
        <v>28</v>
      </c>
      <c r="E155">
        <v>1993</v>
      </c>
      <c r="F155">
        <v>1.65</v>
      </c>
      <c r="G155">
        <v>-0.08</v>
      </c>
      <c r="H155">
        <v>0.67</v>
      </c>
      <c r="I155">
        <v>0.01</v>
      </c>
      <c r="J155">
        <v>0.1</v>
      </c>
      <c r="K155">
        <v>0.53</v>
      </c>
      <c r="L155">
        <v>0.03</v>
      </c>
      <c r="M155">
        <v>7.0000000000000007E-2</v>
      </c>
      <c r="P155">
        <v>7.0000000000000007E-2</v>
      </c>
      <c r="Q155">
        <v>0.03</v>
      </c>
      <c r="R155" t="s">
        <v>108</v>
      </c>
      <c r="S155">
        <v>2020</v>
      </c>
      <c r="U155" t="s">
        <v>524</v>
      </c>
      <c r="V155" t="s">
        <v>27</v>
      </c>
      <c r="W155" t="s">
        <v>178</v>
      </c>
      <c r="X155">
        <v>25</v>
      </c>
      <c r="Y155">
        <v>1996</v>
      </c>
      <c r="Z155">
        <v>2.77</v>
      </c>
      <c r="AA155">
        <v>0.05</v>
      </c>
      <c r="AB155">
        <v>1.1100000000000001</v>
      </c>
      <c r="AC155">
        <v>0.08</v>
      </c>
      <c r="AD155">
        <v>-0.03</v>
      </c>
      <c r="AE155">
        <v>1.19</v>
      </c>
      <c r="AF155">
        <v>0.03</v>
      </c>
      <c r="AG155">
        <v>-7.0000000000000007E-2</v>
      </c>
      <c r="AI155">
        <v>16.260000000000002</v>
      </c>
      <c r="AJ155">
        <v>-0.06</v>
      </c>
      <c r="AK155">
        <v>7.0000000000000007E-2</v>
      </c>
      <c r="AL155" t="s">
        <v>108</v>
      </c>
      <c r="AM155">
        <v>2021</v>
      </c>
      <c r="AN155">
        <v>-0.1</v>
      </c>
      <c r="AO155">
        <v>0.02</v>
      </c>
      <c r="AP155">
        <v>-0.01</v>
      </c>
      <c r="AQ155">
        <v>0.08</v>
      </c>
      <c r="AR155">
        <v>-0.09</v>
      </c>
      <c r="AS155">
        <v>-0.13</v>
      </c>
    </row>
    <row r="156" spans="1:45" x14ac:dyDescent="0.75">
      <c r="A156" t="s">
        <v>273</v>
      </c>
      <c r="B156" t="s">
        <v>22</v>
      </c>
      <c r="C156" t="s">
        <v>126</v>
      </c>
      <c r="D156">
        <v>23</v>
      </c>
      <c r="E156">
        <v>1998</v>
      </c>
      <c r="F156">
        <v>0.68</v>
      </c>
      <c r="G156">
        <v>-0.01</v>
      </c>
      <c r="H156">
        <v>1.48</v>
      </c>
      <c r="I156">
        <v>1.52</v>
      </c>
      <c r="J156">
        <v>99.94</v>
      </c>
      <c r="K156">
        <v>1.34</v>
      </c>
      <c r="L156">
        <v>1.44</v>
      </c>
      <c r="M156">
        <v>-7.0000000000000007E-2</v>
      </c>
      <c r="N156">
        <v>-0.04</v>
      </c>
      <c r="P156">
        <v>-0.08</v>
      </c>
      <c r="Q156">
        <v>7.0000000000000007E-2</v>
      </c>
      <c r="R156" t="s">
        <v>108</v>
      </c>
      <c r="S156">
        <v>2020</v>
      </c>
      <c r="U156" t="s">
        <v>510</v>
      </c>
      <c r="V156" t="s">
        <v>27</v>
      </c>
      <c r="W156" t="s">
        <v>123</v>
      </c>
      <c r="X156">
        <v>31</v>
      </c>
      <c r="Y156">
        <v>1989</v>
      </c>
      <c r="Z156">
        <v>5.01</v>
      </c>
      <c r="AA156">
        <v>0.06</v>
      </c>
      <c r="AB156">
        <v>-7.0000000000000007E-2</v>
      </c>
      <c r="AC156">
        <v>-0.03</v>
      </c>
      <c r="AE156">
        <v>-0.08</v>
      </c>
      <c r="AF156">
        <v>0.09</v>
      </c>
      <c r="AJ156">
        <v>0.08</v>
      </c>
      <c r="AK156">
        <v>0.09</v>
      </c>
      <c r="AL156" t="s">
        <v>108</v>
      </c>
      <c r="AM156">
        <v>2021</v>
      </c>
      <c r="AN156">
        <v>-0.03</v>
      </c>
      <c r="AO156">
        <v>0.03</v>
      </c>
      <c r="AP156">
        <v>-0.06</v>
      </c>
      <c r="AR156">
        <v>-0.08</v>
      </c>
      <c r="AS156">
        <v>0.01</v>
      </c>
    </row>
    <row r="157" spans="1:45" x14ac:dyDescent="0.75">
      <c r="A157" t="s">
        <v>274</v>
      </c>
      <c r="B157" t="s">
        <v>22</v>
      </c>
      <c r="C157" t="s">
        <v>126</v>
      </c>
      <c r="D157">
        <v>22</v>
      </c>
      <c r="E157">
        <v>1998</v>
      </c>
      <c r="F157">
        <v>1.1299999999999999</v>
      </c>
      <c r="G157">
        <v>-0.05</v>
      </c>
      <c r="H157">
        <v>-7.0000000000000007E-2</v>
      </c>
      <c r="I157">
        <v>0.08</v>
      </c>
      <c r="K157">
        <v>0.04</v>
      </c>
      <c r="L157">
        <v>-0.06</v>
      </c>
      <c r="P157">
        <v>-0.09</v>
      </c>
      <c r="Q157">
        <v>-0.09</v>
      </c>
      <c r="R157" t="s">
        <v>108</v>
      </c>
      <c r="S157">
        <v>2020</v>
      </c>
      <c r="U157" t="s">
        <v>517</v>
      </c>
      <c r="V157" t="s">
        <v>27</v>
      </c>
      <c r="W157" t="s">
        <v>126</v>
      </c>
      <c r="X157">
        <v>25</v>
      </c>
      <c r="Y157">
        <v>1995</v>
      </c>
      <c r="Z157">
        <v>4.92</v>
      </c>
      <c r="AA157">
        <v>0.08</v>
      </c>
      <c r="AB157">
        <v>2.1</v>
      </c>
      <c r="AC157">
        <v>0.13</v>
      </c>
      <c r="AD157">
        <v>9.06</v>
      </c>
      <c r="AE157">
        <v>2.2599999999999998</v>
      </c>
      <c r="AF157">
        <v>0.18</v>
      </c>
      <c r="AG157">
        <v>-0.06</v>
      </c>
      <c r="AH157">
        <v>0</v>
      </c>
      <c r="AI157">
        <v>12.83</v>
      </c>
      <c r="AJ157">
        <v>0.05</v>
      </c>
      <c r="AK157">
        <v>0.01</v>
      </c>
      <c r="AL157" t="s">
        <v>108</v>
      </c>
      <c r="AM157">
        <v>2021</v>
      </c>
      <c r="AN157">
        <v>-0.09</v>
      </c>
      <c r="AO157">
        <v>0.14000000000000001</v>
      </c>
      <c r="AP157">
        <v>0.17</v>
      </c>
      <c r="AQ157">
        <v>0.01</v>
      </c>
      <c r="AR157">
        <v>-0.17</v>
      </c>
      <c r="AS157">
        <v>-0.19</v>
      </c>
    </row>
    <row r="158" spans="1:45" x14ac:dyDescent="0.75">
      <c r="A158" t="s">
        <v>275</v>
      </c>
      <c r="B158" t="s">
        <v>22</v>
      </c>
      <c r="C158" t="s">
        <v>126</v>
      </c>
      <c r="D158">
        <v>19</v>
      </c>
      <c r="E158">
        <v>2002</v>
      </c>
      <c r="F158">
        <v>0.53</v>
      </c>
      <c r="G158">
        <v>-7.0000000000000007E-2</v>
      </c>
      <c r="H158">
        <v>-0.1</v>
      </c>
      <c r="I158">
        <v>0.02</v>
      </c>
      <c r="K158">
        <v>0.03</v>
      </c>
      <c r="L158">
        <v>0.05</v>
      </c>
      <c r="P158">
        <v>-0.01</v>
      </c>
      <c r="Q158">
        <v>-0.08</v>
      </c>
      <c r="R158" t="s">
        <v>108</v>
      </c>
      <c r="S158">
        <v>2020</v>
      </c>
      <c r="U158" t="s">
        <v>518</v>
      </c>
      <c r="V158" t="s">
        <v>27</v>
      </c>
      <c r="W158" t="s">
        <v>126</v>
      </c>
      <c r="X158">
        <v>22</v>
      </c>
      <c r="Y158">
        <v>1998</v>
      </c>
      <c r="Z158">
        <v>1.37</v>
      </c>
      <c r="AA158">
        <v>0.05</v>
      </c>
      <c r="AB158">
        <v>0.69</v>
      </c>
      <c r="AC158">
        <v>0.04</v>
      </c>
      <c r="AD158">
        <v>0</v>
      </c>
      <c r="AE158">
        <v>0.67</v>
      </c>
      <c r="AF158">
        <v>0.09</v>
      </c>
      <c r="AG158">
        <v>-7.0000000000000007E-2</v>
      </c>
      <c r="AI158">
        <v>33.049999999999997</v>
      </c>
      <c r="AJ158">
        <v>-0.06</v>
      </c>
      <c r="AK158">
        <v>7.0000000000000007E-2</v>
      </c>
      <c r="AL158" t="s">
        <v>108</v>
      </c>
      <c r="AM158">
        <v>2021</v>
      </c>
      <c r="AN158">
        <v>0.01</v>
      </c>
      <c r="AO158">
        <v>0</v>
      </c>
      <c r="AP158">
        <v>0.09</v>
      </c>
      <c r="AQ158">
        <v>0.05</v>
      </c>
      <c r="AR158">
        <v>-0.02</v>
      </c>
      <c r="AS158">
        <v>0.06</v>
      </c>
    </row>
    <row r="159" spans="1:45" x14ac:dyDescent="0.75">
      <c r="A159" t="s">
        <v>276</v>
      </c>
      <c r="B159" t="s">
        <v>22</v>
      </c>
      <c r="C159" t="s">
        <v>216</v>
      </c>
      <c r="D159">
        <v>30</v>
      </c>
      <c r="E159">
        <v>1991</v>
      </c>
      <c r="F159">
        <v>5.5</v>
      </c>
      <c r="G159">
        <v>0.09</v>
      </c>
      <c r="H159">
        <v>0.48</v>
      </c>
      <c r="I159">
        <v>0.21</v>
      </c>
      <c r="J159">
        <v>33.29</v>
      </c>
      <c r="K159">
        <v>0.54</v>
      </c>
      <c r="L159">
        <v>0.27</v>
      </c>
      <c r="M159">
        <v>-0.04</v>
      </c>
      <c r="N159">
        <v>-0.09</v>
      </c>
      <c r="P159">
        <v>0.06</v>
      </c>
      <c r="Q159">
        <v>-0.09</v>
      </c>
      <c r="R159" t="s">
        <v>108</v>
      </c>
      <c r="S159">
        <v>2020</v>
      </c>
      <c r="U159" t="s">
        <v>520</v>
      </c>
      <c r="V159" t="s">
        <v>27</v>
      </c>
      <c r="W159" t="s">
        <v>126</v>
      </c>
      <c r="X159">
        <v>30</v>
      </c>
      <c r="Y159">
        <v>1990</v>
      </c>
      <c r="Z159">
        <v>2.72</v>
      </c>
      <c r="AA159">
        <v>0.01</v>
      </c>
      <c r="AB159">
        <v>0.81</v>
      </c>
      <c r="AC159">
        <v>0.32</v>
      </c>
      <c r="AD159">
        <v>50.08</v>
      </c>
      <c r="AE159">
        <v>0.78</v>
      </c>
      <c r="AF159">
        <v>0.34</v>
      </c>
      <c r="AG159">
        <v>7.0000000000000007E-2</v>
      </c>
      <c r="AH159">
        <v>0.01</v>
      </c>
      <c r="AI159">
        <v>23.24</v>
      </c>
      <c r="AJ159">
        <v>-0.03</v>
      </c>
      <c r="AK159">
        <v>-0.03</v>
      </c>
      <c r="AL159" t="s">
        <v>108</v>
      </c>
      <c r="AM159">
        <v>2021</v>
      </c>
      <c r="AN159">
        <v>-7.0000000000000007E-2</v>
      </c>
      <c r="AO159">
        <v>0.13</v>
      </c>
      <c r="AP159">
        <v>-0.03</v>
      </c>
      <c r="AQ159">
        <v>0.09</v>
      </c>
      <c r="AR159">
        <v>-0.04</v>
      </c>
      <c r="AS159">
        <v>-0.1</v>
      </c>
    </row>
    <row r="160" spans="1:45" x14ac:dyDescent="0.75">
      <c r="A160" t="s">
        <v>277</v>
      </c>
      <c r="B160" t="s">
        <v>22</v>
      </c>
      <c r="C160" t="s">
        <v>216</v>
      </c>
      <c r="D160">
        <v>34</v>
      </c>
      <c r="E160">
        <v>1987</v>
      </c>
      <c r="F160">
        <v>4.0599999999999996</v>
      </c>
      <c r="G160">
        <v>-7.0000000000000007E-2</v>
      </c>
      <c r="H160">
        <v>-0.09</v>
      </c>
      <c r="I160">
        <v>0</v>
      </c>
      <c r="K160">
        <v>-0.04</v>
      </c>
      <c r="L160">
        <v>-0.09</v>
      </c>
      <c r="P160">
        <v>-0.01</v>
      </c>
      <c r="Q160">
        <v>-0.05</v>
      </c>
      <c r="R160" t="s">
        <v>108</v>
      </c>
      <c r="S160">
        <v>2020</v>
      </c>
      <c r="U160" t="s">
        <v>1701</v>
      </c>
      <c r="V160" t="s">
        <v>27</v>
      </c>
      <c r="W160" t="s">
        <v>126</v>
      </c>
      <c r="X160">
        <v>21</v>
      </c>
      <c r="Y160">
        <v>1999</v>
      </c>
      <c r="Z160">
        <v>-0.03</v>
      </c>
      <c r="AA160">
        <v>0.06</v>
      </c>
      <c r="AB160">
        <v>0.01</v>
      </c>
      <c r="AC160">
        <v>7.0000000000000007E-2</v>
      </c>
      <c r="AE160">
        <v>-0.1</v>
      </c>
      <c r="AF160">
        <v>-0.04</v>
      </c>
      <c r="AJ160">
        <v>0.06</v>
      </c>
      <c r="AK160">
        <v>0.1</v>
      </c>
      <c r="AL160" t="s">
        <v>108</v>
      </c>
      <c r="AM160">
        <v>2021</v>
      </c>
      <c r="AN160">
        <v>-0.09</v>
      </c>
      <c r="AO160">
        <v>-7.0000000000000007E-2</v>
      </c>
      <c r="AP160">
        <v>-7.0000000000000007E-2</v>
      </c>
      <c r="AR160">
        <v>7.0000000000000007E-2</v>
      </c>
      <c r="AS160">
        <v>0.03</v>
      </c>
    </row>
    <row r="161" spans="1:45" x14ac:dyDescent="0.75">
      <c r="A161" t="s">
        <v>278</v>
      </c>
      <c r="B161" t="s">
        <v>22</v>
      </c>
      <c r="C161" t="s">
        <v>136</v>
      </c>
      <c r="D161">
        <v>32</v>
      </c>
      <c r="E161">
        <v>1989</v>
      </c>
      <c r="F161">
        <v>2.06</v>
      </c>
      <c r="G161">
        <v>0.04</v>
      </c>
      <c r="H161">
        <v>1.56</v>
      </c>
      <c r="I161">
        <v>7.0000000000000007E-2</v>
      </c>
      <c r="J161">
        <v>-0.03</v>
      </c>
      <c r="K161">
        <v>1.46</v>
      </c>
      <c r="L161">
        <v>-7.0000000000000007E-2</v>
      </c>
      <c r="M161">
        <v>7.0000000000000007E-2</v>
      </c>
      <c r="P161">
        <v>-0.01</v>
      </c>
      <c r="Q161">
        <v>0</v>
      </c>
      <c r="R161" t="s">
        <v>108</v>
      </c>
      <c r="S161">
        <v>2020</v>
      </c>
      <c r="U161" t="s">
        <v>492</v>
      </c>
      <c r="V161" t="s">
        <v>27</v>
      </c>
      <c r="W161" t="s">
        <v>126</v>
      </c>
      <c r="X161">
        <v>27</v>
      </c>
      <c r="Y161">
        <v>1993</v>
      </c>
      <c r="Z161">
        <v>3.3</v>
      </c>
      <c r="AA161">
        <v>0.32</v>
      </c>
      <c r="AB161">
        <v>1.8</v>
      </c>
      <c r="AC161">
        <v>1.18</v>
      </c>
      <c r="AD161">
        <v>66.66</v>
      </c>
      <c r="AE161">
        <v>1.72</v>
      </c>
      <c r="AF161">
        <v>1.24</v>
      </c>
      <c r="AG161">
        <v>0.27</v>
      </c>
      <c r="AH161">
        <v>0.17</v>
      </c>
      <c r="AI161">
        <v>17.3</v>
      </c>
      <c r="AJ161">
        <v>-0.02</v>
      </c>
      <c r="AK161">
        <v>0.08</v>
      </c>
      <c r="AL161" t="s">
        <v>108</v>
      </c>
      <c r="AM161">
        <v>2021</v>
      </c>
      <c r="AN161">
        <v>0.04</v>
      </c>
      <c r="AO161">
        <v>0.16</v>
      </c>
      <c r="AP161">
        <v>0.18</v>
      </c>
      <c r="AQ161">
        <v>0.14000000000000001</v>
      </c>
      <c r="AR161">
        <v>0.14000000000000001</v>
      </c>
      <c r="AS161">
        <v>0.11</v>
      </c>
    </row>
    <row r="162" spans="1:45" x14ac:dyDescent="0.75">
      <c r="A162" t="s">
        <v>279</v>
      </c>
      <c r="B162" t="s">
        <v>280</v>
      </c>
      <c r="C162" t="s">
        <v>107</v>
      </c>
      <c r="D162">
        <v>23</v>
      </c>
      <c r="E162">
        <v>1998</v>
      </c>
      <c r="F162">
        <v>0.5</v>
      </c>
      <c r="G162">
        <v>0.06</v>
      </c>
      <c r="H162">
        <v>0.01</v>
      </c>
      <c r="I162">
        <v>0.05</v>
      </c>
      <c r="K162">
        <v>0.05</v>
      </c>
      <c r="L162">
        <v>0.06</v>
      </c>
      <c r="P162">
        <v>-0.02</v>
      </c>
      <c r="Q162">
        <v>7.0000000000000007E-2</v>
      </c>
      <c r="R162" t="s">
        <v>108</v>
      </c>
      <c r="S162">
        <v>2020</v>
      </c>
      <c r="U162" t="s">
        <v>508</v>
      </c>
      <c r="V162" t="s">
        <v>27</v>
      </c>
      <c r="W162" t="s">
        <v>126</v>
      </c>
      <c r="X162">
        <v>26</v>
      </c>
      <c r="Y162">
        <v>1994</v>
      </c>
      <c r="Z162">
        <v>2.02</v>
      </c>
      <c r="AA162">
        <v>0.03</v>
      </c>
      <c r="AB162">
        <v>1.47</v>
      </c>
      <c r="AC162">
        <v>0.52</v>
      </c>
      <c r="AD162">
        <v>33.4</v>
      </c>
      <c r="AE162">
        <v>1.55</v>
      </c>
      <c r="AF162">
        <v>0.54</v>
      </c>
      <c r="AG162">
        <v>-0.04</v>
      </c>
      <c r="AH162">
        <v>-0.02</v>
      </c>
      <c r="AI162">
        <v>19.260000000000002</v>
      </c>
      <c r="AJ162">
        <v>0.06</v>
      </c>
      <c r="AK162">
        <v>-0.06</v>
      </c>
      <c r="AL162" t="s">
        <v>108</v>
      </c>
      <c r="AM162">
        <v>2021</v>
      </c>
      <c r="AN162">
        <v>-0.02</v>
      </c>
      <c r="AO162">
        <v>0</v>
      </c>
      <c r="AP162">
        <v>0.08</v>
      </c>
      <c r="AQ162">
        <v>7.0000000000000007E-2</v>
      </c>
      <c r="AR162">
        <v>-0.08</v>
      </c>
      <c r="AS162">
        <v>-0.09</v>
      </c>
    </row>
    <row r="163" spans="1:45" x14ac:dyDescent="0.75">
      <c r="A163" t="s">
        <v>281</v>
      </c>
      <c r="B163" t="s">
        <v>280</v>
      </c>
      <c r="C163" t="s">
        <v>107</v>
      </c>
      <c r="D163">
        <v>24</v>
      </c>
      <c r="E163">
        <v>1997</v>
      </c>
      <c r="F163">
        <v>-0.06</v>
      </c>
      <c r="G163">
        <v>-0.08</v>
      </c>
      <c r="H163">
        <v>0.04</v>
      </c>
      <c r="I163">
        <v>-0.09</v>
      </c>
      <c r="K163">
        <v>-0.02</v>
      </c>
      <c r="L163">
        <v>0.05</v>
      </c>
      <c r="P163">
        <v>-0.05</v>
      </c>
      <c r="Q163">
        <v>7.0000000000000007E-2</v>
      </c>
      <c r="R163" t="s">
        <v>108</v>
      </c>
      <c r="S163">
        <v>2020</v>
      </c>
      <c r="U163" t="s">
        <v>525</v>
      </c>
      <c r="V163" t="s">
        <v>28</v>
      </c>
      <c r="W163" t="s">
        <v>107</v>
      </c>
      <c r="X163">
        <v>28</v>
      </c>
      <c r="Y163">
        <v>1992</v>
      </c>
      <c r="Z163">
        <v>4.33</v>
      </c>
      <c r="AA163">
        <v>0.15</v>
      </c>
      <c r="AB163">
        <v>0.64</v>
      </c>
      <c r="AC163">
        <v>0.24</v>
      </c>
      <c r="AD163">
        <v>33.229999999999997</v>
      </c>
      <c r="AE163">
        <v>0.66</v>
      </c>
      <c r="AF163">
        <v>0.31</v>
      </c>
      <c r="AG163">
        <v>0.32</v>
      </c>
      <c r="AH163">
        <v>0.96</v>
      </c>
      <c r="AI163">
        <v>13.29</v>
      </c>
      <c r="AJ163">
        <v>0</v>
      </c>
      <c r="AK163">
        <v>-0.02</v>
      </c>
      <c r="AL163" t="s">
        <v>108</v>
      </c>
      <c r="AM163">
        <v>2021</v>
      </c>
      <c r="AN163">
        <v>-0.01</v>
      </c>
      <c r="AO163">
        <v>0.13</v>
      </c>
      <c r="AP163">
        <v>0.11</v>
      </c>
      <c r="AQ163">
        <v>0.08</v>
      </c>
      <c r="AR163">
        <v>0.13</v>
      </c>
      <c r="AS163">
        <v>7.0000000000000007E-2</v>
      </c>
    </row>
    <row r="164" spans="1:45" x14ac:dyDescent="0.75">
      <c r="A164" t="s">
        <v>282</v>
      </c>
      <c r="B164" t="s">
        <v>280</v>
      </c>
      <c r="C164" t="s">
        <v>107</v>
      </c>
      <c r="D164">
        <v>34</v>
      </c>
      <c r="E164">
        <v>1986</v>
      </c>
      <c r="F164">
        <v>2.3199999999999998</v>
      </c>
      <c r="G164">
        <v>-0.04</v>
      </c>
      <c r="H164">
        <v>-0.08</v>
      </c>
      <c r="I164">
        <v>-0.02</v>
      </c>
      <c r="K164">
        <v>-0.1</v>
      </c>
      <c r="L164">
        <v>0.08</v>
      </c>
      <c r="P164">
        <v>-0.05</v>
      </c>
      <c r="Q164">
        <v>-0.09</v>
      </c>
      <c r="R164" t="s">
        <v>108</v>
      </c>
      <c r="S164">
        <v>2020</v>
      </c>
      <c r="U164" t="s">
        <v>1702</v>
      </c>
      <c r="V164" t="s">
        <v>28</v>
      </c>
      <c r="W164" t="s">
        <v>107</v>
      </c>
      <c r="X164">
        <v>24</v>
      </c>
      <c r="Y164">
        <v>1996</v>
      </c>
      <c r="Z164">
        <v>0.61</v>
      </c>
      <c r="AA164">
        <v>0.03</v>
      </c>
      <c r="AB164">
        <v>0.01</v>
      </c>
      <c r="AC164">
        <v>-0.05</v>
      </c>
      <c r="AE164">
        <v>0</v>
      </c>
      <c r="AF164">
        <v>-0.1</v>
      </c>
      <c r="AJ164">
        <v>0.06</v>
      </c>
      <c r="AK164">
        <v>-7.0000000000000007E-2</v>
      </c>
      <c r="AL164" t="s">
        <v>108</v>
      </c>
      <c r="AM164">
        <v>2021</v>
      </c>
      <c r="AN164">
        <v>-0.01</v>
      </c>
      <c r="AO164">
        <v>0</v>
      </c>
      <c r="AP164">
        <v>0.04</v>
      </c>
      <c r="AR164">
        <v>0.02</v>
      </c>
      <c r="AS164">
        <v>0.01</v>
      </c>
    </row>
    <row r="165" spans="1:45" x14ac:dyDescent="0.75">
      <c r="A165" t="s">
        <v>283</v>
      </c>
      <c r="B165" t="s">
        <v>280</v>
      </c>
      <c r="C165" t="s">
        <v>107</v>
      </c>
      <c r="D165">
        <v>32</v>
      </c>
      <c r="E165">
        <v>1989</v>
      </c>
      <c r="F165">
        <v>1.07</v>
      </c>
      <c r="G165">
        <v>-0.09</v>
      </c>
      <c r="H165">
        <v>-0.05</v>
      </c>
      <c r="I165">
        <v>0.01</v>
      </c>
      <c r="K165">
        <v>0</v>
      </c>
      <c r="L165">
        <v>-0.04</v>
      </c>
      <c r="P165">
        <v>-0.1</v>
      </c>
      <c r="Q165">
        <v>0.06</v>
      </c>
      <c r="R165" t="s">
        <v>108</v>
      </c>
      <c r="S165">
        <v>2020</v>
      </c>
      <c r="U165" t="s">
        <v>527</v>
      </c>
      <c r="V165" t="s">
        <v>28</v>
      </c>
      <c r="W165" t="s">
        <v>107</v>
      </c>
      <c r="X165">
        <v>35</v>
      </c>
      <c r="Y165">
        <v>1985</v>
      </c>
      <c r="Z165">
        <v>1.97</v>
      </c>
      <c r="AA165">
        <v>-0.08</v>
      </c>
      <c r="AB165">
        <v>-0.04</v>
      </c>
      <c r="AC165">
        <v>7.0000000000000007E-2</v>
      </c>
      <c r="AE165">
        <v>-0.05</v>
      </c>
      <c r="AF165">
        <v>-0.01</v>
      </c>
      <c r="AJ165">
        <v>0.01</v>
      </c>
      <c r="AK165">
        <v>-0.06</v>
      </c>
      <c r="AL165" t="s">
        <v>108</v>
      </c>
      <c r="AM165">
        <v>2021</v>
      </c>
      <c r="AN165">
        <v>0.1</v>
      </c>
      <c r="AO165">
        <v>-0.04</v>
      </c>
      <c r="AP165">
        <v>-0.05</v>
      </c>
      <c r="AR165">
        <v>-0.09</v>
      </c>
      <c r="AS165">
        <v>0.06</v>
      </c>
    </row>
    <row r="166" spans="1:45" x14ac:dyDescent="0.75">
      <c r="A166" t="s">
        <v>284</v>
      </c>
      <c r="B166" t="s">
        <v>280</v>
      </c>
      <c r="C166" t="s">
        <v>107</v>
      </c>
      <c r="D166">
        <v>33</v>
      </c>
      <c r="E166">
        <v>1987</v>
      </c>
      <c r="F166">
        <v>5.99</v>
      </c>
      <c r="G166">
        <v>-0.06</v>
      </c>
      <c r="H166">
        <v>0.08</v>
      </c>
      <c r="I166">
        <v>-0.01</v>
      </c>
      <c r="J166">
        <v>-0.06</v>
      </c>
      <c r="K166">
        <v>0.12</v>
      </c>
      <c r="L166">
        <v>-0.04</v>
      </c>
      <c r="M166">
        <v>0.1</v>
      </c>
      <c r="P166">
        <v>0.06</v>
      </c>
      <c r="Q166">
        <v>0.05</v>
      </c>
      <c r="R166" t="s">
        <v>108</v>
      </c>
      <c r="S166">
        <v>2020</v>
      </c>
      <c r="U166" t="s">
        <v>548</v>
      </c>
      <c r="V166" t="s">
        <v>28</v>
      </c>
      <c r="W166" t="s">
        <v>107</v>
      </c>
      <c r="X166">
        <v>28</v>
      </c>
      <c r="Y166">
        <v>1992</v>
      </c>
      <c r="Z166">
        <v>4.28</v>
      </c>
      <c r="AA166">
        <v>0.09</v>
      </c>
      <c r="AB166">
        <v>0.56000000000000005</v>
      </c>
      <c r="AC166">
        <v>0.02</v>
      </c>
      <c r="AD166">
        <v>0.04</v>
      </c>
      <c r="AE166">
        <v>0.53</v>
      </c>
      <c r="AF166">
        <v>0.09</v>
      </c>
      <c r="AG166">
        <v>-0.1</v>
      </c>
      <c r="AI166">
        <v>24.68</v>
      </c>
      <c r="AJ166">
        <v>7.0000000000000007E-2</v>
      </c>
      <c r="AK166">
        <v>0.04</v>
      </c>
      <c r="AL166" t="s">
        <v>108</v>
      </c>
      <c r="AM166">
        <v>2021</v>
      </c>
      <c r="AN166">
        <v>0.17</v>
      </c>
      <c r="AO166">
        <v>0.03</v>
      </c>
      <c r="AP166">
        <v>0</v>
      </c>
      <c r="AQ166">
        <v>0.11</v>
      </c>
      <c r="AR166">
        <v>-0.11</v>
      </c>
      <c r="AS166">
        <v>-0.14000000000000001</v>
      </c>
    </row>
    <row r="167" spans="1:45" x14ac:dyDescent="0.75">
      <c r="A167" t="s">
        <v>285</v>
      </c>
      <c r="B167" t="s">
        <v>280</v>
      </c>
      <c r="C167" t="s">
        <v>107</v>
      </c>
      <c r="D167">
        <v>23</v>
      </c>
      <c r="E167">
        <v>1998</v>
      </c>
      <c r="F167">
        <v>0.44</v>
      </c>
      <c r="G167">
        <v>0.01</v>
      </c>
      <c r="H167">
        <v>0.01</v>
      </c>
      <c r="I167">
        <v>-0.1</v>
      </c>
      <c r="K167">
        <v>-0.02</v>
      </c>
      <c r="L167">
        <v>0.05</v>
      </c>
      <c r="P167">
        <v>0.09</v>
      </c>
      <c r="Q167">
        <v>0.1</v>
      </c>
      <c r="R167" t="s">
        <v>108</v>
      </c>
      <c r="S167">
        <v>2020</v>
      </c>
      <c r="U167" t="s">
        <v>528</v>
      </c>
      <c r="V167" t="s">
        <v>28</v>
      </c>
      <c r="W167" t="s">
        <v>107</v>
      </c>
      <c r="X167">
        <v>28</v>
      </c>
      <c r="Y167">
        <v>1992</v>
      </c>
      <c r="Z167">
        <v>4.3600000000000003</v>
      </c>
      <c r="AA167">
        <v>0.01</v>
      </c>
      <c r="AB167">
        <v>0.74</v>
      </c>
      <c r="AC167">
        <v>-0.06</v>
      </c>
      <c r="AD167">
        <v>0.02</v>
      </c>
      <c r="AE167">
        <v>0.75</v>
      </c>
      <c r="AF167">
        <v>7.0000000000000007E-2</v>
      </c>
      <c r="AG167">
        <v>-0.01</v>
      </c>
      <c r="AI167">
        <v>15.53</v>
      </c>
      <c r="AJ167">
        <v>-0.01</v>
      </c>
      <c r="AK167">
        <v>-7.0000000000000007E-2</v>
      </c>
      <c r="AL167" t="s">
        <v>108</v>
      </c>
      <c r="AM167">
        <v>2021</v>
      </c>
      <c r="AN167">
        <v>0</v>
      </c>
      <c r="AO167">
        <v>-0.03</v>
      </c>
      <c r="AP167">
        <v>0.03</v>
      </c>
      <c r="AQ167">
        <v>0.06</v>
      </c>
      <c r="AR167">
        <v>-0.03</v>
      </c>
      <c r="AS167">
        <v>-0.05</v>
      </c>
    </row>
    <row r="168" spans="1:45" x14ac:dyDescent="0.75">
      <c r="A168" t="s">
        <v>286</v>
      </c>
      <c r="B168" t="s">
        <v>280</v>
      </c>
      <c r="C168" t="s">
        <v>107</v>
      </c>
      <c r="D168">
        <v>29</v>
      </c>
      <c r="E168">
        <v>1992</v>
      </c>
      <c r="F168">
        <v>2.2999999999999998</v>
      </c>
      <c r="G168">
        <v>0.04</v>
      </c>
      <c r="H168">
        <v>0.01</v>
      </c>
      <c r="I168">
        <v>0.03</v>
      </c>
      <c r="K168">
        <v>-0.03</v>
      </c>
      <c r="L168">
        <v>0.03</v>
      </c>
      <c r="P168">
        <v>-0.04</v>
      </c>
      <c r="Q168">
        <v>-0.05</v>
      </c>
      <c r="R168" t="s">
        <v>108</v>
      </c>
      <c r="S168">
        <v>2020</v>
      </c>
      <c r="U168" t="s">
        <v>530</v>
      </c>
      <c r="V168" t="s">
        <v>28</v>
      </c>
      <c r="W168" t="s">
        <v>107</v>
      </c>
      <c r="X168">
        <v>33</v>
      </c>
      <c r="Y168">
        <v>1987</v>
      </c>
      <c r="Z168">
        <v>0.06</v>
      </c>
      <c r="AA168">
        <v>0.09</v>
      </c>
      <c r="AB168">
        <v>-0.02</v>
      </c>
      <c r="AC168">
        <v>-0.05</v>
      </c>
      <c r="AE168">
        <v>0.05</v>
      </c>
      <c r="AF168">
        <v>-0.01</v>
      </c>
      <c r="AJ168">
        <v>0.05</v>
      </c>
      <c r="AK168">
        <v>7.0000000000000007E-2</v>
      </c>
      <c r="AL168" t="s">
        <v>108</v>
      </c>
      <c r="AM168">
        <v>2021</v>
      </c>
      <c r="AN168">
        <v>-0.01</v>
      </c>
      <c r="AO168">
        <v>0.03</v>
      </c>
      <c r="AP168">
        <v>-7.0000000000000007E-2</v>
      </c>
      <c r="AR168">
        <v>-0.08</v>
      </c>
      <c r="AS168">
        <v>0.01</v>
      </c>
    </row>
    <row r="169" spans="1:45" x14ac:dyDescent="0.75">
      <c r="A169" t="s">
        <v>287</v>
      </c>
      <c r="B169" t="s">
        <v>280</v>
      </c>
      <c r="C169" t="s">
        <v>288</v>
      </c>
      <c r="D169">
        <v>30</v>
      </c>
      <c r="E169">
        <v>1991</v>
      </c>
      <c r="F169">
        <v>3.91</v>
      </c>
      <c r="G169">
        <v>0.08</v>
      </c>
      <c r="H169">
        <v>0.47</v>
      </c>
      <c r="I169">
        <v>-0.06</v>
      </c>
      <c r="J169">
        <v>0.03</v>
      </c>
      <c r="K169">
        <v>0.47</v>
      </c>
      <c r="L169">
        <v>0.02</v>
      </c>
      <c r="M169">
        <v>0</v>
      </c>
      <c r="P169">
        <v>-0.02</v>
      </c>
      <c r="Q169">
        <v>-0.06</v>
      </c>
      <c r="R169" t="s">
        <v>108</v>
      </c>
      <c r="S169">
        <v>2020</v>
      </c>
      <c r="U169" t="s">
        <v>529</v>
      </c>
      <c r="V169" t="s">
        <v>28</v>
      </c>
      <c r="W169" t="s">
        <v>107</v>
      </c>
      <c r="X169">
        <v>29</v>
      </c>
      <c r="Y169">
        <v>1991</v>
      </c>
      <c r="Z169">
        <v>3.86</v>
      </c>
      <c r="AA169">
        <v>0.06</v>
      </c>
      <c r="AB169">
        <v>0.26</v>
      </c>
      <c r="AC169">
        <v>0.06</v>
      </c>
      <c r="AD169">
        <v>-0.1</v>
      </c>
      <c r="AE169">
        <v>0.37</v>
      </c>
      <c r="AF169">
        <v>0.04</v>
      </c>
      <c r="AG169">
        <v>-0.09</v>
      </c>
      <c r="AI169">
        <v>8.1</v>
      </c>
      <c r="AJ169">
        <v>-0.03</v>
      </c>
      <c r="AK169">
        <v>0.04</v>
      </c>
      <c r="AL169" t="s">
        <v>108</v>
      </c>
      <c r="AM169">
        <v>2021</v>
      </c>
      <c r="AN169">
        <v>0.09</v>
      </c>
      <c r="AO169">
        <v>0.06</v>
      </c>
      <c r="AP169">
        <v>0.01</v>
      </c>
      <c r="AQ169">
        <v>0.01</v>
      </c>
      <c r="AR169">
        <v>-7.0000000000000007E-2</v>
      </c>
      <c r="AS169">
        <v>-0.06</v>
      </c>
    </row>
    <row r="170" spans="1:45" x14ac:dyDescent="0.75">
      <c r="A170" t="s">
        <v>289</v>
      </c>
      <c r="B170" t="s">
        <v>280</v>
      </c>
      <c r="C170" t="s">
        <v>145</v>
      </c>
      <c r="D170">
        <v>28</v>
      </c>
      <c r="E170">
        <v>1992</v>
      </c>
      <c r="F170">
        <v>5.84</v>
      </c>
      <c r="G170">
        <v>0.02</v>
      </c>
      <c r="H170">
        <v>0.36</v>
      </c>
      <c r="I170">
        <v>0.19</v>
      </c>
      <c r="J170">
        <v>49.94</v>
      </c>
      <c r="K170">
        <v>0.32</v>
      </c>
      <c r="L170">
        <v>0.15</v>
      </c>
      <c r="M170">
        <v>-0.06</v>
      </c>
      <c r="N170">
        <v>-0.03</v>
      </c>
      <c r="P170">
        <v>-0.02</v>
      </c>
      <c r="Q170">
        <v>-0.02</v>
      </c>
      <c r="R170" t="s">
        <v>108</v>
      </c>
      <c r="S170">
        <v>2020</v>
      </c>
      <c r="U170" t="s">
        <v>535</v>
      </c>
      <c r="V170" t="s">
        <v>28</v>
      </c>
      <c r="W170" t="s">
        <v>118</v>
      </c>
      <c r="X170">
        <v>23</v>
      </c>
      <c r="Y170">
        <v>1997</v>
      </c>
      <c r="Z170">
        <v>1.1000000000000001</v>
      </c>
      <c r="AA170">
        <v>0.9</v>
      </c>
      <c r="AB170">
        <v>5.09</v>
      </c>
      <c r="AC170">
        <v>1.77</v>
      </c>
      <c r="AD170">
        <v>33.35</v>
      </c>
      <c r="AE170">
        <v>4.72</v>
      </c>
      <c r="AF170">
        <v>1.68</v>
      </c>
      <c r="AG170">
        <v>0.15</v>
      </c>
      <c r="AH170">
        <v>0.53</v>
      </c>
      <c r="AI170">
        <v>11.68</v>
      </c>
      <c r="AJ170">
        <v>7.0000000000000007E-2</v>
      </c>
      <c r="AK170">
        <v>0.04</v>
      </c>
      <c r="AL170" t="s">
        <v>108</v>
      </c>
      <c r="AM170">
        <v>2021</v>
      </c>
      <c r="AN170">
        <v>0.09</v>
      </c>
      <c r="AO170">
        <v>0.36</v>
      </c>
      <c r="AP170">
        <v>0.34</v>
      </c>
      <c r="AQ170">
        <v>0.15</v>
      </c>
      <c r="AR170">
        <v>0.53</v>
      </c>
      <c r="AS170">
        <v>0.51</v>
      </c>
    </row>
    <row r="171" spans="1:45" x14ac:dyDescent="0.75">
      <c r="A171" t="s">
        <v>290</v>
      </c>
      <c r="B171" t="s">
        <v>280</v>
      </c>
      <c r="C171" t="s">
        <v>118</v>
      </c>
      <c r="D171">
        <v>25</v>
      </c>
      <c r="E171">
        <v>1996</v>
      </c>
      <c r="F171">
        <v>0.85</v>
      </c>
      <c r="G171">
        <v>-0.04</v>
      </c>
      <c r="H171">
        <v>1.26</v>
      </c>
      <c r="I171">
        <v>-0.02</v>
      </c>
      <c r="J171">
        <v>0.02</v>
      </c>
      <c r="K171">
        <v>1.33</v>
      </c>
      <c r="L171">
        <v>-0.05</v>
      </c>
      <c r="M171">
        <v>0.02</v>
      </c>
      <c r="P171">
        <v>0.03</v>
      </c>
      <c r="Q171">
        <v>7.0000000000000007E-2</v>
      </c>
      <c r="R171" t="s">
        <v>108</v>
      </c>
      <c r="S171">
        <v>2020</v>
      </c>
      <c r="U171" t="s">
        <v>541</v>
      </c>
      <c r="V171" t="s">
        <v>28</v>
      </c>
      <c r="W171" t="s">
        <v>118</v>
      </c>
      <c r="X171">
        <v>28</v>
      </c>
      <c r="Y171">
        <v>1992</v>
      </c>
      <c r="Z171">
        <v>0.17</v>
      </c>
      <c r="AA171">
        <v>0.1</v>
      </c>
      <c r="AB171">
        <v>10</v>
      </c>
      <c r="AC171">
        <v>10.01</v>
      </c>
      <c r="AD171">
        <v>100.03</v>
      </c>
      <c r="AE171">
        <v>12.82</v>
      </c>
      <c r="AF171">
        <v>12.96</v>
      </c>
      <c r="AG171">
        <v>0</v>
      </c>
      <c r="AH171">
        <v>-0.04</v>
      </c>
      <c r="AI171">
        <v>8.59</v>
      </c>
      <c r="AJ171">
        <v>0.06</v>
      </c>
      <c r="AK171">
        <v>0.05</v>
      </c>
      <c r="AL171" t="s">
        <v>108</v>
      </c>
      <c r="AM171">
        <v>2021</v>
      </c>
      <c r="AN171">
        <v>-0.09</v>
      </c>
      <c r="AO171">
        <v>0.98</v>
      </c>
      <c r="AP171">
        <v>0.96</v>
      </c>
      <c r="AQ171">
        <v>0.14000000000000001</v>
      </c>
      <c r="AR171">
        <v>-0.91</v>
      </c>
      <c r="AS171">
        <v>-1</v>
      </c>
    </row>
    <row r="172" spans="1:45" x14ac:dyDescent="0.75">
      <c r="A172" t="s">
        <v>291</v>
      </c>
      <c r="B172" t="s">
        <v>280</v>
      </c>
      <c r="C172" t="s">
        <v>118</v>
      </c>
      <c r="D172">
        <v>29</v>
      </c>
      <c r="E172">
        <v>1992</v>
      </c>
      <c r="F172">
        <v>2.75</v>
      </c>
      <c r="G172">
        <v>-7.0000000000000007E-2</v>
      </c>
      <c r="H172">
        <v>3.01</v>
      </c>
      <c r="I172">
        <v>1.07</v>
      </c>
      <c r="J172">
        <v>37.58</v>
      </c>
      <c r="K172">
        <v>3.07</v>
      </c>
      <c r="L172">
        <v>1.06</v>
      </c>
      <c r="M172">
        <v>0.08</v>
      </c>
      <c r="N172">
        <v>-0.01</v>
      </c>
      <c r="P172">
        <v>7.0000000000000007E-2</v>
      </c>
      <c r="Q172">
        <v>-0.05</v>
      </c>
      <c r="R172" t="s">
        <v>108</v>
      </c>
      <c r="S172">
        <v>2020</v>
      </c>
      <c r="U172" t="s">
        <v>543</v>
      </c>
      <c r="V172" t="s">
        <v>28</v>
      </c>
      <c r="W172" t="s">
        <v>118</v>
      </c>
      <c r="X172">
        <v>21</v>
      </c>
      <c r="Y172">
        <v>1999</v>
      </c>
      <c r="Z172">
        <v>2.63</v>
      </c>
      <c r="AA172">
        <v>0.38</v>
      </c>
      <c r="AB172">
        <v>1.04</v>
      </c>
      <c r="AC172">
        <v>0.74</v>
      </c>
      <c r="AD172">
        <v>66.709999999999994</v>
      </c>
      <c r="AE172">
        <v>1.1200000000000001</v>
      </c>
      <c r="AF172">
        <v>0.82</v>
      </c>
      <c r="AG172">
        <v>0.28000000000000003</v>
      </c>
      <c r="AH172">
        <v>0.52</v>
      </c>
      <c r="AI172">
        <v>12.07</v>
      </c>
      <c r="AJ172">
        <v>0.06</v>
      </c>
      <c r="AK172">
        <v>-0.06</v>
      </c>
      <c r="AL172" t="s">
        <v>108</v>
      </c>
      <c r="AM172">
        <v>2021</v>
      </c>
      <c r="AN172">
        <v>0.01</v>
      </c>
      <c r="AO172">
        <v>0.19</v>
      </c>
      <c r="AP172">
        <v>0.13</v>
      </c>
      <c r="AQ172">
        <v>0.01</v>
      </c>
      <c r="AR172">
        <v>0.33</v>
      </c>
      <c r="AS172">
        <v>0.28999999999999998</v>
      </c>
    </row>
    <row r="173" spans="1:45" x14ac:dyDescent="0.75">
      <c r="A173" t="s">
        <v>292</v>
      </c>
      <c r="B173" t="s">
        <v>280</v>
      </c>
      <c r="C173" t="s">
        <v>118</v>
      </c>
      <c r="D173">
        <v>25</v>
      </c>
      <c r="E173">
        <v>1996</v>
      </c>
      <c r="F173">
        <v>2.73</v>
      </c>
      <c r="G173">
        <v>-7.0000000000000007E-2</v>
      </c>
      <c r="H173">
        <v>1.76</v>
      </c>
      <c r="I173">
        <v>0.32</v>
      </c>
      <c r="J173">
        <v>20.02</v>
      </c>
      <c r="K173">
        <v>1.95</v>
      </c>
      <c r="L173">
        <v>0.31</v>
      </c>
      <c r="M173">
        <v>0.04</v>
      </c>
      <c r="N173">
        <v>7.0000000000000007E-2</v>
      </c>
      <c r="P173">
        <v>-0.05</v>
      </c>
      <c r="Q173">
        <v>-0.05</v>
      </c>
      <c r="R173" t="s">
        <v>108</v>
      </c>
      <c r="S173">
        <v>2020</v>
      </c>
      <c r="U173" t="s">
        <v>532</v>
      </c>
      <c r="V173" t="s">
        <v>28</v>
      </c>
      <c r="W173" t="s">
        <v>118</v>
      </c>
      <c r="X173">
        <v>31</v>
      </c>
      <c r="Y173">
        <v>1989</v>
      </c>
      <c r="Z173">
        <v>2.39</v>
      </c>
      <c r="AA173">
        <v>0.46</v>
      </c>
      <c r="AB173">
        <v>3.29</v>
      </c>
      <c r="AC173">
        <v>1.1599999999999999</v>
      </c>
      <c r="AD173">
        <v>37.520000000000003</v>
      </c>
      <c r="AE173">
        <v>3.22</v>
      </c>
      <c r="AF173">
        <v>1.1499999999999999</v>
      </c>
      <c r="AG173">
        <v>0.14000000000000001</v>
      </c>
      <c r="AH173">
        <v>0.33</v>
      </c>
      <c r="AI173">
        <v>17.63</v>
      </c>
      <c r="AJ173">
        <v>-0.02</v>
      </c>
      <c r="AK173">
        <v>-0.01</v>
      </c>
      <c r="AL173" t="s">
        <v>108</v>
      </c>
      <c r="AM173">
        <v>2021</v>
      </c>
      <c r="AN173">
        <v>0.01</v>
      </c>
      <c r="AO173">
        <v>0.5</v>
      </c>
      <c r="AP173">
        <v>0.54</v>
      </c>
      <c r="AQ173">
        <v>0.18</v>
      </c>
      <c r="AR173">
        <v>-0.24</v>
      </c>
      <c r="AS173">
        <v>-0.15</v>
      </c>
    </row>
    <row r="174" spans="1:45" x14ac:dyDescent="0.75">
      <c r="A174" t="s">
        <v>293</v>
      </c>
      <c r="B174" t="s">
        <v>280</v>
      </c>
      <c r="C174" t="s">
        <v>178</v>
      </c>
      <c r="D174">
        <v>34</v>
      </c>
      <c r="E174">
        <v>1987</v>
      </c>
      <c r="F174">
        <v>6.07</v>
      </c>
      <c r="G174">
        <v>0.89</v>
      </c>
      <c r="H174">
        <v>5.44</v>
      </c>
      <c r="I174">
        <v>1.92</v>
      </c>
      <c r="J174">
        <v>36.39</v>
      </c>
      <c r="K174">
        <v>5.42</v>
      </c>
      <c r="L174">
        <v>2.0299999999999998</v>
      </c>
      <c r="M174">
        <v>0.25</v>
      </c>
      <c r="N174">
        <v>0.46</v>
      </c>
      <c r="P174">
        <v>-0.1</v>
      </c>
      <c r="Q174">
        <v>0.01</v>
      </c>
      <c r="R174" t="s">
        <v>108</v>
      </c>
      <c r="S174">
        <v>2020</v>
      </c>
      <c r="U174" t="s">
        <v>546</v>
      </c>
      <c r="V174" t="s">
        <v>28</v>
      </c>
      <c r="W174" t="s">
        <v>118</v>
      </c>
      <c r="X174">
        <v>26</v>
      </c>
      <c r="Y174">
        <v>1994</v>
      </c>
      <c r="Z174">
        <v>0.97</v>
      </c>
      <c r="AA174">
        <v>-0.01</v>
      </c>
      <c r="AB174">
        <v>1.02</v>
      </c>
      <c r="AC174">
        <v>7.0000000000000007E-2</v>
      </c>
      <c r="AD174">
        <v>0.06</v>
      </c>
      <c r="AE174">
        <v>1.08</v>
      </c>
      <c r="AF174">
        <v>0.03</v>
      </c>
      <c r="AG174">
        <v>0.09</v>
      </c>
      <c r="AI174">
        <v>24.26</v>
      </c>
      <c r="AJ174">
        <v>-7.0000000000000007E-2</v>
      </c>
      <c r="AK174">
        <v>0.05</v>
      </c>
      <c r="AL174" t="s">
        <v>108</v>
      </c>
      <c r="AM174">
        <v>2021</v>
      </c>
      <c r="AN174">
        <v>-0.1</v>
      </c>
      <c r="AO174">
        <v>0.04</v>
      </c>
      <c r="AP174">
        <v>-0.01</v>
      </c>
      <c r="AQ174">
        <v>0</v>
      </c>
      <c r="AR174">
        <v>0.03</v>
      </c>
      <c r="AS174">
        <v>0.08</v>
      </c>
    </row>
    <row r="175" spans="1:45" x14ac:dyDescent="0.75">
      <c r="A175" t="s">
        <v>294</v>
      </c>
      <c r="B175" t="s">
        <v>280</v>
      </c>
      <c r="C175" t="s">
        <v>178</v>
      </c>
      <c r="D175">
        <v>28</v>
      </c>
      <c r="E175">
        <v>1992</v>
      </c>
      <c r="F175">
        <v>0.25</v>
      </c>
      <c r="G175">
        <v>-0.01</v>
      </c>
      <c r="H175">
        <v>3.29</v>
      </c>
      <c r="I175">
        <v>0.08</v>
      </c>
      <c r="J175">
        <v>0.04</v>
      </c>
      <c r="K175">
        <v>3.52</v>
      </c>
      <c r="L175">
        <v>-0.06</v>
      </c>
      <c r="M175">
        <v>-0.05</v>
      </c>
      <c r="P175">
        <v>-0.09</v>
      </c>
      <c r="Q175">
        <v>0.04</v>
      </c>
      <c r="R175" t="s">
        <v>108</v>
      </c>
      <c r="S175">
        <v>2020</v>
      </c>
      <c r="U175" t="s">
        <v>1703</v>
      </c>
      <c r="V175" t="s">
        <v>28</v>
      </c>
      <c r="W175" t="s">
        <v>178</v>
      </c>
      <c r="X175">
        <v>23</v>
      </c>
      <c r="Y175">
        <v>1997</v>
      </c>
      <c r="Z175">
        <v>3.74</v>
      </c>
      <c r="AA175">
        <v>7.0000000000000007E-2</v>
      </c>
      <c r="AB175">
        <v>0.62</v>
      </c>
      <c r="AC175">
        <v>0.25</v>
      </c>
      <c r="AD175">
        <v>49.94</v>
      </c>
      <c r="AE175">
        <v>0.55000000000000004</v>
      </c>
      <c r="AF175">
        <v>0.31</v>
      </c>
      <c r="AG175">
        <v>0.01</v>
      </c>
      <c r="AH175">
        <v>-0.1</v>
      </c>
      <c r="AI175">
        <v>17.05</v>
      </c>
      <c r="AJ175">
        <v>0.09</v>
      </c>
      <c r="AK175">
        <v>-0.03</v>
      </c>
      <c r="AL175" t="s">
        <v>108</v>
      </c>
      <c r="AM175">
        <v>2021</v>
      </c>
      <c r="AN175">
        <v>0.03</v>
      </c>
      <c r="AO175">
        <v>0</v>
      </c>
      <c r="AP175">
        <v>-7.0000000000000007E-2</v>
      </c>
      <c r="AQ175">
        <v>0.09</v>
      </c>
      <c r="AR175">
        <v>-7.0000000000000007E-2</v>
      </c>
      <c r="AS175">
        <v>-0.12</v>
      </c>
    </row>
    <row r="176" spans="1:45" x14ac:dyDescent="0.75">
      <c r="A176" t="s">
        <v>295</v>
      </c>
      <c r="B176" t="s">
        <v>280</v>
      </c>
      <c r="C176" t="s">
        <v>123</v>
      </c>
      <c r="D176">
        <v>32</v>
      </c>
      <c r="E176">
        <v>1989</v>
      </c>
      <c r="F176">
        <v>6.03</v>
      </c>
      <c r="G176">
        <v>0.03</v>
      </c>
      <c r="H176">
        <v>0.06</v>
      </c>
      <c r="I176">
        <v>0.1</v>
      </c>
      <c r="K176">
        <v>-0.02</v>
      </c>
      <c r="L176">
        <v>-0.05</v>
      </c>
      <c r="P176">
        <v>0.05</v>
      </c>
      <c r="Q176">
        <v>-0.03</v>
      </c>
      <c r="R176" t="s">
        <v>108</v>
      </c>
      <c r="S176">
        <v>2020</v>
      </c>
      <c r="U176" t="s">
        <v>534</v>
      </c>
      <c r="V176" t="s">
        <v>28</v>
      </c>
      <c r="W176" t="s">
        <v>178</v>
      </c>
      <c r="X176">
        <v>26</v>
      </c>
      <c r="Y176">
        <v>1994</v>
      </c>
      <c r="Z176">
        <v>1.23</v>
      </c>
      <c r="AA176">
        <v>0.89</v>
      </c>
      <c r="AB176">
        <v>2.4900000000000002</v>
      </c>
      <c r="AC176">
        <v>1.68</v>
      </c>
      <c r="AD176">
        <v>66.69</v>
      </c>
      <c r="AE176">
        <v>2.4500000000000002</v>
      </c>
      <c r="AF176">
        <v>1.6</v>
      </c>
      <c r="AG176">
        <v>0.28000000000000003</v>
      </c>
      <c r="AH176">
        <v>0.47</v>
      </c>
      <c r="AI176">
        <v>11.54</v>
      </c>
      <c r="AJ176">
        <v>-0.08</v>
      </c>
      <c r="AK176">
        <v>-0.02</v>
      </c>
      <c r="AL176" t="s">
        <v>108</v>
      </c>
      <c r="AM176">
        <v>2021</v>
      </c>
      <c r="AN176">
        <v>-7.0000000000000007E-2</v>
      </c>
      <c r="AO176">
        <v>0.27</v>
      </c>
      <c r="AP176">
        <v>0.36</v>
      </c>
      <c r="AQ176">
        <v>0.11</v>
      </c>
      <c r="AR176">
        <v>0.41</v>
      </c>
      <c r="AS176">
        <v>0.56999999999999995</v>
      </c>
    </row>
    <row r="177" spans="1:45" x14ac:dyDescent="0.75">
      <c r="A177" t="s">
        <v>296</v>
      </c>
      <c r="B177" t="s">
        <v>280</v>
      </c>
      <c r="C177" t="s">
        <v>126</v>
      </c>
      <c r="D177">
        <v>21</v>
      </c>
      <c r="E177">
        <v>2000</v>
      </c>
      <c r="F177">
        <v>0.28999999999999998</v>
      </c>
      <c r="G177">
        <v>4.9800000000000004</v>
      </c>
      <c r="H177">
        <v>4.91</v>
      </c>
      <c r="I177">
        <v>4.92</v>
      </c>
      <c r="J177">
        <v>100.01</v>
      </c>
      <c r="K177">
        <v>4.54</v>
      </c>
      <c r="L177">
        <v>4.57</v>
      </c>
      <c r="M177">
        <v>0.94</v>
      </c>
      <c r="N177">
        <v>1.06</v>
      </c>
      <c r="P177">
        <v>0.1</v>
      </c>
      <c r="Q177">
        <v>-0.01</v>
      </c>
      <c r="R177" t="s">
        <v>108</v>
      </c>
      <c r="S177">
        <v>2020</v>
      </c>
      <c r="U177" t="s">
        <v>1704</v>
      </c>
      <c r="V177" t="s">
        <v>28</v>
      </c>
      <c r="W177" t="s">
        <v>178</v>
      </c>
      <c r="X177">
        <v>24</v>
      </c>
      <c r="Y177">
        <v>1996</v>
      </c>
      <c r="Z177">
        <v>0.28999999999999998</v>
      </c>
      <c r="AA177">
        <v>0.09</v>
      </c>
      <c r="AB177">
        <v>0.03</v>
      </c>
      <c r="AC177">
        <v>0.04</v>
      </c>
      <c r="AE177">
        <v>-0.1</v>
      </c>
      <c r="AF177">
        <v>-0.06</v>
      </c>
      <c r="AJ177">
        <v>0</v>
      </c>
      <c r="AK177">
        <v>-0.02</v>
      </c>
      <c r="AL177" t="s">
        <v>108</v>
      </c>
      <c r="AM177">
        <v>2021</v>
      </c>
      <c r="AN177">
        <v>-0.05</v>
      </c>
      <c r="AO177">
        <v>0</v>
      </c>
      <c r="AP177">
        <v>0.05</v>
      </c>
      <c r="AR177">
        <v>-0.02</v>
      </c>
      <c r="AS177">
        <v>-0.06</v>
      </c>
    </row>
    <row r="178" spans="1:45" x14ac:dyDescent="0.75">
      <c r="A178" t="s">
        <v>297</v>
      </c>
      <c r="B178" t="s">
        <v>280</v>
      </c>
      <c r="C178" t="s">
        <v>126</v>
      </c>
      <c r="D178">
        <v>25</v>
      </c>
      <c r="E178">
        <v>1996</v>
      </c>
      <c r="F178">
        <v>0.08</v>
      </c>
      <c r="G178">
        <v>0.09</v>
      </c>
      <c r="H178">
        <v>0.03</v>
      </c>
      <c r="I178">
        <v>-0.04</v>
      </c>
      <c r="K178">
        <v>-0.03</v>
      </c>
      <c r="L178">
        <v>0.06</v>
      </c>
      <c r="P178">
        <v>-0.09</v>
      </c>
      <c r="Q178">
        <v>0.04</v>
      </c>
      <c r="R178" t="s">
        <v>108</v>
      </c>
      <c r="S178">
        <v>2020</v>
      </c>
      <c r="U178" t="s">
        <v>1705</v>
      </c>
      <c r="V178" t="s">
        <v>28</v>
      </c>
      <c r="W178" t="s">
        <v>123</v>
      </c>
      <c r="X178">
        <v>26</v>
      </c>
      <c r="Y178">
        <v>1994</v>
      </c>
      <c r="Z178">
        <v>4.3099999999999996</v>
      </c>
      <c r="AA178">
        <v>0.03</v>
      </c>
      <c r="AB178">
        <v>0.04</v>
      </c>
      <c r="AC178">
        <v>-0.04</v>
      </c>
      <c r="AE178">
        <v>0.08</v>
      </c>
      <c r="AF178">
        <v>-0.02</v>
      </c>
      <c r="AJ178">
        <v>-0.09</v>
      </c>
      <c r="AK178">
        <v>0.01</v>
      </c>
      <c r="AL178" t="s">
        <v>108</v>
      </c>
      <c r="AM178">
        <v>2021</v>
      </c>
      <c r="AN178">
        <v>-0.02</v>
      </c>
      <c r="AO178">
        <v>0.09</v>
      </c>
      <c r="AP178">
        <v>-0.02</v>
      </c>
      <c r="AR178">
        <v>-0.05</v>
      </c>
      <c r="AS178">
        <v>-0.04</v>
      </c>
    </row>
    <row r="179" spans="1:45" x14ac:dyDescent="0.75">
      <c r="A179" t="s">
        <v>298</v>
      </c>
      <c r="B179" t="s">
        <v>280</v>
      </c>
      <c r="C179" t="s">
        <v>126</v>
      </c>
      <c r="D179">
        <v>27</v>
      </c>
      <c r="E179">
        <v>1993</v>
      </c>
      <c r="F179">
        <v>0.74</v>
      </c>
      <c r="G179">
        <v>0.01</v>
      </c>
      <c r="H179">
        <v>2.4300000000000002</v>
      </c>
      <c r="I179">
        <v>1.18</v>
      </c>
      <c r="J179">
        <v>49.97</v>
      </c>
      <c r="K179">
        <v>2.66</v>
      </c>
      <c r="L179">
        <v>1.29</v>
      </c>
      <c r="M179">
        <v>0.02</v>
      </c>
      <c r="N179">
        <v>0.09</v>
      </c>
      <c r="P179">
        <v>-0.09</v>
      </c>
      <c r="Q179">
        <v>0.05</v>
      </c>
      <c r="R179" t="s">
        <v>108</v>
      </c>
      <c r="S179">
        <v>2020</v>
      </c>
      <c r="U179" t="s">
        <v>549</v>
      </c>
      <c r="V179" t="s">
        <v>28</v>
      </c>
      <c r="W179" t="s">
        <v>126</v>
      </c>
      <c r="X179">
        <v>23</v>
      </c>
      <c r="Y179">
        <v>1997</v>
      </c>
      <c r="Z179">
        <v>4.01</v>
      </c>
      <c r="AA179">
        <v>-0.08</v>
      </c>
      <c r="AB179">
        <v>1.1499999999999999</v>
      </c>
      <c r="AC179">
        <v>0.25</v>
      </c>
      <c r="AD179">
        <v>19.98</v>
      </c>
      <c r="AE179">
        <v>1.29</v>
      </c>
      <c r="AF179">
        <v>0.21</v>
      </c>
      <c r="AG179">
        <v>0</v>
      </c>
      <c r="AH179">
        <v>-0.01</v>
      </c>
      <c r="AI179">
        <v>23.91</v>
      </c>
      <c r="AJ179">
        <v>-0.04</v>
      </c>
      <c r="AK179">
        <v>7.0000000000000007E-2</v>
      </c>
      <c r="AL179" t="s">
        <v>108</v>
      </c>
      <c r="AM179">
        <v>2021</v>
      </c>
      <c r="AN179">
        <v>0.09</v>
      </c>
      <c r="AO179">
        <v>-0.01</v>
      </c>
      <c r="AP179">
        <v>0.04</v>
      </c>
      <c r="AQ179">
        <v>0.05</v>
      </c>
      <c r="AR179">
        <v>0.02</v>
      </c>
      <c r="AS179">
        <v>7.0000000000000007E-2</v>
      </c>
    </row>
    <row r="180" spans="1:45" x14ac:dyDescent="0.75">
      <c r="A180" t="s">
        <v>299</v>
      </c>
      <c r="B180" t="s">
        <v>280</v>
      </c>
      <c r="C180" t="s">
        <v>126</v>
      </c>
      <c r="D180">
        <v>23</v>
      </c>
      <c r="E180">
        <v>1998</v>
      </c>
      <c r="F180">
        <v>1.1100000000000001</v>
      </c>
      <c r="G180">
        <v>0.05</v>
      </c>
      <c r="H180">
        <v>1.65</v>
      </c>
      <c r="I180">
        <v>-0.02</v>
      </c>
      <c r="J180">
        <v>7.0000000000000007E-2</v>
      </c>
      <c r="K180">
        <v>1.67</v>
      </c>
      <c r="L180">
        <v>0.03</v>
      </c>
      <c r="M180">
        <v>0</v>
      </c>
      <c r="P180">
        <v>0.09</v>
      </c>
      <c r="Q180">
        <v>-0.1</v>
      </c>
      <c r="R180" t="s">
        <v>108</v>
      </c>
      <c r="S180">
        <v>2020</v>
      </c>
      <c r="U180" t="s">
        <v>542</v>
      </c>
      <c r="V180" t="s">
        <v>28</v>
      </c>
      <c r="W180" t="s">
        <v>126</v>
      </c>
      <c r="X180">
        <v>33</v>
      </c>
      <c r="Y180">
        <v>1988</v>
      </c>
      <c r="Z180">
        <v>0.09</v>
      </c>
      <c r="AA180">
        <v>0.1</v>
      </c>
      <c r="AB180">
        <v>-0.06</v>
      </c>
      <c r="AC180">
        <v>-0.08</v>
      </c>
      <c r="AE180">
        <v>-0.05</v>
      </c>
      <c r="AF180">
        <v>0.01</v>
      </c>
      <c r="AJ180">
        <v>0.09</v>
      </c>
      <c r="AK180">
        <v>0</v>
      </c>
      <c r="AL180" t="s">
        <v>108</v>
      </c>
      <c r="AM180">
        <v>2021</v>
      </c>
      <c r="AN180">
        <v>-0.04</v>
      </c>
      <c r="AO180">
        <v>0</v>
      </c>
      <c r="AP180">
        <v>-0.05</v>
      </c>
      <c r="AR180">
        <v>0.02</v>
      </c>
      <c r="AS180">
        <v>0.03</v>
      </c>
    </row>
    <row r="181" spans="1:45" x14ac:dyDescent="0.75">
      <c r="A181" t="s">
        <v>300</v>
      </c>
      <c r="B181" t="s">
        <v>280</v>
      </c>
      <c r="C181" t="s">
        <v>126</v>
      </c>
      <c r="D181">
        <v>25</v>
      </c>
      <c r="E181">
        <v>1996</v>
      </c>
      <c r="F181">
        <v>1.78</v>
      </c>
      <c r="G181">
        <v>0.02</v>
      </c>
      <c r="H181">
        <v>-0.04</v>
      </c>
      <c r="I181">
        <v>0.01</v>
      </c>
      <c r="K181">
        <v>0.04</v>
      </c>
      <c r="L181">
        <v>0.08</v>
      </c>
      <c r="P181">
        <v>-0.1</v>
      </c>
      <c r="Q181">
        <v>-0.06</v>
      </c>
      <c r="R181" t="s">
        <v>108</v>
      </c>
      <c r="S181">
        <v>2020</v>
      </c>
      <c r="U181" t="s">
        <v>544</v>
      </c>
      <c r="V181" t="s">
        <v>28</v>
      </c>
      <c r="W181" t="s">
        <v>126</v>
      </c>
      <c r="X181">
        <v>25</v>
      </c>
      <c r="Y181">
        <v>1995</v>
      </c>
      <c r="Z181">
        <v>2.4900000000000002</v>
      </c>
      <c r="AA181">
        <v>-0.04</v>
      </c>
      <c r="AB181">
        <v>0.42</v>
      </c>
      <c r="AC181">
        <v>0</v>
      </c>
      <c r="AD181">
        <v>0</v>
      </c>
      <c r="AE181">
        <v>0.46</v>
      </c>
      <c r="AF181">
        <v>0.05</v>
      </c>
      <c r="AG181">
        <v>-0.01</v>
      </c>
      <c r="AI181">
        <v>30.67</v>
      </c>
      <c r="AJ181">
        <v>0</v>
      </c>
      <c r="AK181">
        <v>0.06</v>
      </c>
      <c r="AL181" t="s">
        <v>108</v>
      </c>
      <c r="AM181">
        <v>2021</v>
      </c>
      <c r="AN181">
        <v>0</v>
      </c>
      <c r="AO181">
        <v>0.1</v>
      </c>
      <c r="AP181">
        <v>-7.0000000000000007E-2</v>
      </c>
      <c r="AQ181">
        <v>-0.06</v>
      </c>
      <c r="AR181">
        <v>-0.02</v>
      </c>
      <c r="AS181">
        <v>-7.0000000000000007E-2</v>
      </c>
    </row>
    <row r="182" spans="1:45" x14ac:dyDescent="0.75">
      <c r="A182" t="s">
        <v>301</v>
      </c>
      <c r="B182" t="s">
        <v>280</v>
      </c>
      <c r="C182" t="s">
        <v>126</v>
      </c>
      <c r="D182">
        <v>21</v>
      </c>
      <c r="E182">
        <v>2000</v>
      </c>
      <c r="F182">
        <v>0.04</v>
      </c>
      <c r="G182">
        <v>0.01</v>
      </c>
      <c r="H182">
        <v>-0.08</v>
      </c>
      <c r="I182">
        <v>0.01</v>
      </c>
      <c r="K182">
        <v>-0.05</v>
      </c>
      <c r="L182">
        <v>0.03</v>
      </c>
      <c r="P182">
        <v>-0.1</v>
      </c>
      <c r="Q182">
        <v>-0.05</v>
      </c>
      <c r="R182" t="s">
        <v>108</v>
      </c>
      <c r="S182">
        <v>2020</v>
      </c>
      <c r="U182" t="s">
        <v>545</v>
      </c>
      <c r="V182" t="s">
        <v>28</v>
      </c>
      <c r="W182" t="s">
        <v>126</v>
      </c>
      <c r="X182">
        <v>26</v>
      </c>
      <c r="Y182">
        <v>1994</v>
      </c>
      <c r="Z182">
        <v>0.25</v>
      </c>
      <c r="AA182">
        <v>-0.09</v>
      </c>
      <c r="AB182">
        <v>10.06</v>
      </c>
      <c r="AC182">
        <v>5.0999999999999996</v>
      </c>
      <c r="AD182">
        <v>50.02</v>
      </c>
      <c r="AE182">
        <v>11.95</v>
      </c>
      <c r="AF182">
        <v>6.05</v>
      </c>
      <c r="AG182">
        <v>-0.08</v>
      </c>
      <c r="AH182">
        <v>-0.09</v>
      </c>
      <c r="AI182">
        <v>19.21</v>
      </c>
      <c r="AJ182">
        <v>0.1</v>
      </c>
      <c r="AK182">
        <v>0.09</v>
      </c>
      <c r="AL182" t="s">
        <v>108</v>
      </c>
      <c r="AM182">
        <v>2021</v>
      </c>
      <c r="AN182">
        <v>-0.06</v>
      </c>
      <c r="AO182">
        <v>0.49</v>
      </c>
      <c r="AP182">
        <v>0.48</v>
      </c>
      <c r="AQ182">
        <v>0.13</v>
      </c>
      <c r="AR182">
        <v>-0.45</v>
      </c>
      <c r="AS182">
        <v>-0.43</v>
      </c>
    </row>
    <row r="183" spans="1:45" x14ac:dyDescent="0.75">
      <c r="A183" t="s">
        <v>302</v>
      </c>
      <c r="B183" t="s">
        <v>280</v>
      </c>
      <c r="C183" t="s">
        <v>126</v>
      </c>
      <c r="D183">
        <v>33</v>
      </c>
      <c r="E183">
        <v>1988</v>
      </c>
      <c r="F183">
        <v>4.07</v>
      </c>
      <c r="G183">
        <v>-0.08</v>
      </c>
      <c r="H183">
        <v>0.43</v>
      </c>
      <c r="I183">
        <v>0</v>
      </c>
      <c r="J183">
        <v>-0.02</v>
      </c>
      <c r="K183">
        <v>0.51</v>
      </c>
      <c r="L183">
        <v>-0.03</v>
      </c>
      <c r="M183">
        <v>0.08</v>
      </c>
      <c r="P183">
        <v>0.04</v>
      </c>
      <c r="Q183">
        <v>7.0000000000000007E-2</v>
      </c>
      <c r="R183" t="s">
        <v>108</v>
      </c>
      <c r="S183">
        <v>2020</v>
      </c>
      <c r="U183" t="s">
        <v>537</v>
      </c>
      <c r="V183" t="s">
        <v>28</v>
      </c>
      <c r="W183" t="s">
        <v>126</v>
      </c>
      <c r="X183">
        <v>26</v>
      </c>
      <c r="Y183">
        <v>1994</v>
      </c>
      <c r="Z183">
        <v>4.37</v>
      </c>
      <c r="AA183">
        <v>-0.09</v>
      </c>
      <c r="AB183">
        <v>2.86</v>
      </c>
      <c r="AC183">
        <v>7.0000000000000007E-2</v>
      </c>
      <c r="AD183">
        <v>-0.02</v>
      </c>
      <c r="AE183">
        <v>2.73</v>
      </c>
      <c r="AF183">
        <v>-0.04</v>
      </c>
      <c r="AG183">
        <v>0.02</v>
      </c>
      <c r="AI183">
        <v>19.420000000000002</v>
      </c>
      <c r="AJ183">
        <v>0.1</v>
      </c>
      <c r="AK183">
        <v>0.08</v>
      </c>
      <c r="AL183" t="s">
        <v>108</v>
      </c>
      <c r="AM183">
        <v>2021</v>
      </c>
      <c r="AN183">
        <v>0.03</v>
      </c>
      <c r="AO183">
        <v>0.17</v>
      </c>
      <c r="AP183">
        <v>0.11</v>
      </c>
      <c r="AQ183">
        <v>7.0000000000000007E-2</v>
      </c>
      <c r="AR183">
        <v>-0.24</v>
      </c>
      <c r="AS183">
        <v>-0.23</v>
      </c>
    </row>
    <row r="184" spans="1:45" x14ac:dyDescent="0.75">
      <c r="A184" t="s">
        <v>303</v>
      </c>
      <c r="B184" t="s">
        <v>280</v>
      </c>
      <c r="C184" t="s">
        <v>216</v>
      </c>
      <c r="D184">
        <v>30</v>
      </c>
      <c r="E184">
        <v>1991</v>
      </c>
      <c r="F184">
        <v>2.36</v>
      </c>
      <c r="G184">
        <v>0.06</v>
      </c>
      <c r="H184">
        <v>0.76</v>
      </c>
      <c r="I184">
        <v>0.41</v>
      </c>
      <c r="J184">
        <v>49.97</v>
      </c>
      <c r="K184">
        <v>0.9</v>
      </c>
      <c r="L184">
        <v>0.42</v>
      </c>
      <c r="M184">
        <v>0</v>
      </c>
      <c r="N184">
        <v>0.04</v>
      </c>
      <c r="P184">
        <v>-0.03</v>
      </c>
      <c r="Q184">
        <v>-0.05</v>
      </c>
      <c r="R184" t="s">
        <v>108</v>
      </c>
      <c r="S184">
        <v>2020</v>
      </c>
      <c r="U184" t="s">
        <v>547</v>
      </c>
      <c r="V184" t="s">
        <v>28</v>
      </c>
      <c r="W184" t="s">
        <v>136</v>
      </c>
      <c r="X184">
        <v>31</v>
      </c>
      <c r="Y184">
        <v>1989</v>
      </c>
      <c r="Z184">
        <v>0.35</v>
      </c>
      <c r="AA184">
        <v>0.05</v>
      </c>
      <c r="AB184">
        <v>-0.03</v>
      </c>
      <c r="AC184">
        <v>-0.06</v>
      </c>
      <c r="AE184">
        <v>-0.06</v>
      </c>
      <c r="AF184">
        <v>0.08</v>
      </c>
      <c r="AJ184">
        <v>0</v>
      </c>
      <c r="AK184">
        <v>0.06</v>
      </c>
      <c r="AL184" t="s">
        <v>108</v>
      </c>
      <c r="AM184">
        <v>2021</v>
      </c>
      <c r="AN184">
        <v>-0.08</v>
      </c>
      <c r="AO184">
        <v>-0.09</v>
      </c>
      <c r="AP184">
        <v>0.09</v>
      </c>
      <c r="AR184">
        <v>-0.02</v>
      </c>
      <c r="AS184">
        <v>7.0000000000000007E-2</v>
      </c>
    </row>
    <row r="185" spans="1:45" x14ac:dyDescent="0.75">
      <c r="A185" t="s">
        <v>304</v>
      </c>
      <c r="B185" t="s">
        <v>280</v>
      </c>
      <c r="C185" t="s">
        <v>216</v>
      </c>
      <c r="D185">
        <v>26</v>
      </c>
      <c r="E185">
        <v>1995</v>
      </c>
      <c r="F185">
        <v>2.64</v>
      </c>
      <c r="G185">
        <v>-0.06</v>
      </c>
      <c r="H185">
        <v>1.56</v>
      </c>
      <c r="I185">
        <v>0.79</v>
      </c>
      <c r="J185">
        <v>49.96</v>
      </c>
      <c r="K185">
        <v>1.55</v>
      </c>
      <c r="L185">
        <v>0.83</v>
      </c>
      <c r="M185">
        <v>-7.0000000000000007E-2</v>
      </c>
      <c r="N185">
        <v>0.01</v>
      </c>
      <c r="P185">
        <v>-0.08</v>
      </c>
      <c r="Q185">
        <v>0.08</v>
      </c>
      <c r="R185" t="s">
        <v>108</v>
      </c>
      <c r="S185">
        <v>2020</v>
      </c>
      <c r="U185" t="s">
        <v>550</v>
      </c>
      <c r="V185" t="s">
        <v>29</v>
      </c>
      <c r="W185" t="s">
        <v>107</v>
      </c>
      <c r="X185">
        <v>23</v>
      </c>
      <c r="Y185">
        <v>1997</v>
      </c>
      <c r="Z185">
        <v>3.95</v>
      </c>
      <c r="AA185">
        <v>7.0000000000000007E-2</v>
      </c>
      <c r="AB185">
        <v>0.23</v>
      </c>
      <c r="AC185">
        <v>0.21</v>
      </c>
      <c r="AD185">
        <v>100.05</v>
      </c>
      <c r="AE185">
        <v>0.21</v>
      </c>
      <c r="AF185">
        <v>0.21</v>
      </c>
      <c r="AG185">
        <v>-0.02</v>
      </c>
      <c r="AH185">
        <v>-0.09</v>
      </c>
      <c r="AI185">
        <v>8.07</v>
      </c>
      <c r="AJ185">
        <v>0.03</v>
      </c>
      <c r="AK185">
        <v>0</v>
      </c>
      <c r="AL185" t="s">
        <v>108</v>
      </c>
      <c r="AM185">
        <v>2021</v>
      </c>
      <c r="AN185">
        <v>0.05</v>
      </c>
      <c r="AO185">
        <v>0.01</v>
      </c>
      <c r="AP185">
        <v>-0.06</v>
      </c>
      <c r="AQ185">
        <v>0.01</v>
      </c>
      <c r="AR185">
        <v>-0.13</v>
      </c>
      <c r="AS185">
        <v>0.01</v>
      </c>
    </row>
    <row r="186" spans="1:45" x14ac:dyDescent="0.75">
      <c r="A186" t="s">
        <v>305</v>
      </c>
      <c r="B186" t="s">
        <v>280</v>
      </c>
      <c r="C186" t="s">
        <v>216</v>
      </c>
      <c r="D186">
        <v>30</v>
      </c>
      <c r="E186">
        <v>1991</v>
      </c>
      <c r="F186">
        <v>3.97</v>
      </c>
      <c r="G186">
        <v>-0.06</v>
      </c>
      <c r="H186">
        <v>0.24</v>
      </c>
      <c r="I186">
        <v>-0.05</v>
      </c>
      <c r="J186">
        <v>-0.04</v>
      </c>
      <c r="K186">
        <v>0.19</v>
      </c>
      <c r="L186">
        <v>0.06</v>
      </c>
      <c r="M186">
        <v>-0.06</v>
      </c>
      <c r="P186">
        <v>0.02</v>
      </c>
      <c r="Q186">
        <v>0.06</v>
      </c>
      <c r="R186" t="s">
        <v>108</v>
      </c>
      <c r="S186">
        <v>2020</v>
      </c>
      <c r="U186" t="s">
        <v>551</v>
      </c>
      <c r="V186" t="s">
        <v>29</v>
      </c>
      <c r="W186" t="s">
        <v>107</v>
      </c>
      <c r="X186">
        <v>27</v>
      </c>
      <c r="Y186">
        <v>1993</v>
      </c>
      <c r="Z186">
        <v>2.97</v>
      </c>
      <c r="AA186">
        <v>-0.01</v>
      </c>
      <c r="AB186">
        <v>0.09</v>
      </c>
      <c r="AC186">
        <v>-0.1</v>
      </c>
      <c r="AE186">
        <v>0.09</v>
      </c>
      <c r="AF186">
        <v>0.09</v>
      </c>
      <c r="AJ186">
        <v>0</v>
      </c>
      <c r="AK186">
        <v>7.0000000000000007E-2</v>
      </c>
      <c r="AL186" t="s">
        <v>108</v>
      </c>
      <c r="AM186">
        <v>2021</v>
      </c>
      <c r="AN186">
        <v>0.04</v>
      </c>
      <c r="AO186">
        <v>0.09</v>
      </c>
      <c r="AP186">
        <v>0</v>
      </c>
      <c r="AR186">
        <v>-0.05</v>
      </c>
      <c r="AS186">
        <v>0</v>
      </c>
    </row>
    <row r="187" spans="1:45" x14ac:dyDescent="0.75">
      <c r="A187" t="s">
        <v>306</v>
      </c>
      <c r="B187" t="s">
        <v>280</v>
      </c>
      <c r="C187" t="s">
        <v>136</v>
      </c>
      <c r="D187">
        <v>22</v>
      </c>
      <c r="E187">
        <v>1999</v>
      </c>
      <c r="F187">
        <v>5.83</v>
      </c>
      <c r="G187">
        <v>0.24</v>
      </c>
      <c r="H187">
        <v>2.17</v>
      </c>
      <c r="I187">
        <v>0.73</v>
      </c>
      <c r="J187">
        <v>30.72</v>
      </c>
      <c r="K187">
        <v>2.21</v>
      </c>
      <c r="L187">
        <v>0.7</v>
      </c>
      <c r="M187">
        <v>0</v>
      </c>
      <c r="N187">
        <v>0.19</v>
      </c>
      <c r="P187">
        <v>-0.1</v>
      </c>
      <c r="Q187">
        <v>0.08</v>
      </c>
      <c r="R187" t="s">
        <v>108</v>
      </c>
      <c r="S187">
        <v>2020</v>
      </c>
      <c r="U187" t="s">
        <v>552</v>
      </c>
      <c r="V187" t="s">
        <v>29</v>
      </c>
      <c r="W187" t="s">
        <v>107</v>
      </c>
      <c r="X187">
        <v>37</v>
      </c>
      <c r="Y187">
        <v>1983</v>
      </c>
      <c r="Z187">
        <v>4.03</v>
      </c>
      <c r="AA187">
        <v>-0.09</v>
      </c>
      <c r="AB187">
        <v>0.25</v>
      </c>
      <c r="AC187">
        <v>0.17</v>
      </c>
      <c r="AD187">
        <v>100</v>
      </c>
      <c r="AE187">
        <v>0.28000000000000003</v>
      </c>
      <c r="AF187">
        <v>0.28999999999999998</v>
      </c>
      <c r="AG187">
        <v>0.01</v>
      </c>
      <c r="AH187">
        <v>-0.06</v>
      </c>
      <c r="AI187">
        <v>11.01</v>
      </c>
      <c r="AJ187">
        <v>0.05</v>
      </c>
      <c r="AK187">
        <v>7.0000000000000007E-2</v>
      </c>
      <c r="AL187" t="s">
        <v>108</v>
      </c>
      <c r="AM187">
        <v>2021</v>
      </c>
      <c r="AN187">
        <v>0.08</v>
      </c>
      <c r="AO187">
        <v>0.08</v>
      </c>
      <c r="AP187">
        <v>-0.01</v>
      </c>
      <c r="AQ187">
        <v>0.11</v>
      </c>
      <c r="AR187">
        <v>-0.04</v>
      </c>
      <c r="AS187">
        <v>-0.01</v>
      </c>
    </row>
    <row r="188" spans="1:45" x14ac:dyDescent="0.75">
      <c r="A188" t="s">
        <v>307</v>
      </c>
      <c r="B188" t="s">
        <v>308</v>
      </c>
      <c r="C188" t="s">
        <v>107</v>
      </c>
      <c r="D188">
        <v>33</v>
      </c>
      <c r="E188">
        <v>1988</v>
      </c>
      <c r="F188">
        <v>2.1</v>
      </c>
      <c r="G188">
        <v>-7.0000000000000007E-2</v>
      </c>
      <c r="H188">
        <v>-0.1</v>
      </c>
      <c r="I188">
        <v>-0.03</v>
      </c>
      <c r="K188">
        <v>0.06</v>
      </c>
      <c r="L188">
        <v>-0.05</v>
      </c>
      <c r="P188">
        <v>0.08</v>
      </c>
      <c r="Q188">
        <v>0.08</v>
      </c>
      <c r="R188" t="s">
        <v>108</v>
      </c>
      <c r="S188">
        <v>2020</v>
      </c>
      <c r="U188" t="s">
        <v>555</v>
      </c>
      <c r="V188" t="s">
        <v>29</v>
      </c>
      <c r="W188" t="s">
        <v>107</v>
      </c>
      <c r="X188">
        <v>27</v>
      </c>
      <c r="Y188">
        <v>1993</v>
      </c>
      <c r="Z188">
        <v>3.97</v>
      </c>
      <c r="AA188">
        <v>0.25</v>
      </c>
      <c r="AB188">
        <v>0.7</v>
      </c>
      <c r="AC188">
        <v>0.23</v>
      </c>
      <c r="AD188">
        <v>33.340000000000003</v>
      </c>
      <c r="AE188">
        <v>0.84</v>
      </c>
      <c r="AF188">
        <v>0.28000000000000003</v>
      </c>
      <c r="AG188">
        <v>0.4</v>
      </c>
      <c r="AH188">
        <v>0.96</v>
      </c>
      <c r="AI188">
        <v>21.09</v>
      </c>
      <c r="AJ188">
        <v>0.01</v>
      </c>
      <c r="AK188">
        <v>-0.03</v>
      </c>
      <c r="AL188" t="s">
        <v>108</v>
      </c>
      <c r="AM188">
        <v>2021</v>
      </c>
      <c r="AN188">
        <v>-0.03</v>
      </c>
      <c r="AO188">
        <v>0.01</v>
      </c>
      <c r="AP188">
        <v>0.08</v>
      </c>
      <c r="AQ188">
        <v>0.03</v>
      </c>
      <c r="AR188">
        <v>0.2</v>
      </c>
      <c r="AS188">
        <v>0.16</v>
      </c>
    </row>
    <row r="189" spans="1:45" x14ac:dyDescent="0.75">
      <c r="A189" t="s">
        <v>309</v>
      </c>
      <c r="B189" t="s">
        <v>308</v>
      </c>
      <c r="C189" t="s">
        <v>107</v>
      </c>
      <c r="D189">
        <v>26</v>
      </c>
      <c r="E189">
        <v>1995</v>
      </c>
      <c r="F189">
        <v>1.28</v>
      </c>
      <c r="G189">
        <v>0.03</v>
      </c>
      <c r="H189">
        <v>-0.06</v>
      </c>
      <c r="I189">
        <v>-0.09</v>
      </c>
      <c r="K189">
        <v>0.08</v>
      </c>
      <c r="L189">
        <v>0.1</v>
      </c>
      <c r="P189">
        <v>-0.02</v>
      </c>
      <c r="Q189">
        <v>-0.1</v>
      </c>
      <c r="R189" t="s">
        <v>108</v>
      </c>
      <c r="S189">
        <v>2020</v>
      </c>
      <c r="U189" t="s">
        <v>559</v>
      </c>
      <c r="V189" t="s">
        <v>29</v>
      </c>
      <c r="W189" t="s">
        <v>118</v>
      </c>
      <c r="X189">
        <v>21</v>
      </c>
      <c r="Y189">
        <v>1999</v>
      </c>
      <c r="Z189">
        <v>0.43</v>
      </c>
      <c r="AA189">
        <v>-0.06</v>
      </c>
      <c r="AB189">
        <v>7.45</v>
      </c>
      <c r="AC189">
        <v>2.4</v>
      </c>
      <c r="AD189">
        <v>33.26</v>
      </c>
      <c r="AE189">
        <v>7.49</v>
      </c>
      <c r="AF189">
        <v>2.6</v>
      </c>
      <c r="AG189">
        <v>-0.08</v>
      </c>
      <c r="AH189">
        <v>0.04</v>
      </c>
      <c r="AI189">
        <v>18.86</v>
      </c>
      <c r="AJ189">
        <v>-0.03</v>
      </c>
      <c r="AK189">
        <v>-0.04</v>
      </c>
      <c r="AL189" t="s">
        <v>108</v>
      </c>
      <c r="AM189">
        <v>2021</v>
      </c>
      <c r="AN189">
        <v>-0.06</v>
      </c>
      <c r="AO189">
        <v>0.31</v>
      </c>
      <c r="AP189">
        <v>0.25</v>
      </c>
      <c r="AQ189">
        <v>-0.04</v>
      </c>
      <c r="AR189">
        <v>-0.22</v>
      </c>
      <c r="AS189">
        <v>-0.28999999999999998</v>
      </c>
    </row>
    <row r="190" spans="1:45" x14ac:dyDescent="0.75">
      <c r="A190" t="s">
        <v>310</v>
      </c>
      <c r="B190" t="s">
        <v>308</v>
      </c>
      <c r="C190" t="s">
        <v>107</v>
      </c>
      <c r="D190">
        <v>26</v>
      </c>
      <c r="E190">
        <v>1995</v>
      </c>
      <c r="F190">
        <v>0.38</v>
      </c>
      <c r="G190">
        <v>-0.04</v>
      </c>
      <c r="H190">
        <v>0.01</v>
      </c>
      <c r="I190">
        <v>-0.01</v>
      </c>
      <c r="K190">
        <v>-0.09</v>
      </c>
      <c r="L190">
        <v>0.01</v>
      </c>
      <c r="P190">
        <v>0.06</v>
      </c>
      <c r="Q190">
        <v>0</v>
      </c>
      <c r="R190" t="s">
        <v>108</v>
      </c>
      <c r="S190">
        <v>2020</v>
      </c>
      <c r="U190" t="s">
        <v>561</v>
      </c>
      <c r="V190" t="s">
        <v>29</v>
      </c>
      <c r="W190" t="s">
        <v>118</v>
      </c>
      <c r="X190">
        <v>25</v>
      </c>
      <c r="Y190">
        <v>1995</v>
      </c>
      <c r="Z190">
        <v>0.31</v>
      </c>
      <c r="AA190">
        <v>-0.08</v>
      </c>
      <c r="AB190">
        <v>7.52</v>
      </c>
      <c r="AC190">
        <v>2.46</v>
      </c>
      <c r="AD190">
        <v>33.35</v>
      </c>
      <c r="AE190">
        <v>6.96</v>
      </c>
      <c r="AF190">
        <v>2.35</v>
      </c>
      <c r="AG190">
        <v>0.06</v>
      </c>
      <c r="AH190">
        <v>-0.02</v>
      </c>
      <c r="AI190">
        <v>8.52</v>
      </c>
      <c r="AJ190">
        <v>7.0000000000000007E-2</v>
      </c>
      <c r="AK190">
        <v>0.08</v>
      </c>
      <c r="AL190" t="s">
        <v>108</v>
      </c>
      <c r="AM190">
        <v>2021</v>
      </c>
      <c r="AN190">
        <v>0.05</v>
      </c>
      <c r="AO190">
        <v>0.84</v>
      </c>
      <c r="AP190">
        <v>0.76</v>
      </c>
      <c r="AQ190">
        <v>0.18</v>
      </c>
      <c r="AR190">
        <v>-0.67</v>
      </c>
      <c r="AS190">
        <v>-0.78</v>
      </c>
    </row>
    <row r="191" spans="1:45" x14ac:dyDescent="0.75">
      <c r="A191" t="s">
        <v>311</v>
      </c>
      <c r="B191" t="s">
        <v>308</v>
      </c>
      <c r="C191" t="s">
        <v>107</v>
      </c>
      <c r="D191">
        <v>26</v>
      </c>
      <c r="E191">
        <v>1995</v>
      </c>
      <c r="F191">
        <v>0.02</v>
      </c>
      <c r="G191">
        <v>-0.08</v>
      </c>
      <c r="H191">
        <v>0.06</v>
      </c>
      <c r="I191">
        <v>0.03</v>
      </c>
      <c r="K191">
        <v>-0.06</v>
      </c>
      <c r="L191">
        <v>0.03</v>
      </c>
      <c r="P191">
        <v>0.1</v>
      </c>
      <c r="Q191">
        <v>0.09</v>
      </c>
      <c r="R191" t="s">
        <v>108</v>
      </c>
      <c r="S191">
        <v>2020</v>
      </c>
      <c r="U191" t="s">
        <v>562</v>
      </c>
      <c r="V191" t="s">
        <v>29</v>
      </c>
      <c r="W191" t="s">
        <v>118</v>
      </c>
      <c r="X191">
        <v>35</v>
      </c>
      <c r="Y191">
        <v>1985</v>
      </c>
      <c r="Z191">
        <v>4</v>
      </c>
      <c r="AA191">
        <v>1.17</v>
      </c>
      <c r="AB191">
        <v>2.99</v>
      </c>
      <c r="AC191">
        <v>0.93</v>
      </c>
      <c r="AD191">
        <v>33.35</v>
      </c>
      <c r="AE191">
        <v>3.02</v>
      </c>
      <c r="AF191">
        <v>1.0900000000000001</v>
      </c>
      <c r="AG191">
        <v>0.13</v>
      </c>
      <c r="AH191">
        <v>0.44</v>
      </c>
      <c r="AI191">
        <v>19.64</v>
      </c>
      <c r="AJ191">
        <v>0.73</v>
      </c>
      <c r="AK191">
        <v>0.84</v>
      </c>
      <c r="AL191" t="s">
        <v>108</v>
      </c>
      <c r="AM191">
        <v>2021</v>
      </c>
      <c r="AN191">
        <v>0.75</v>
      </c>
      <c r="AO191">
        <v>1.27</v>
      </c>
      <c r="AP191">
        <v>0.68</v>
      </c>
      <c r="AQ191">
        <v>0.28999999999999998</v>
      </c>
      <c r="AR191">
        <v>0.06</v>
      </c>
      <c r="AS191">
        <v>-0.09</v>
      </c>
    </row>
    <row r="192" spans="1:45" x14ac:dyDescent="0.75">
      <c r="A192" t="s">
        <v>312</v>
      </c>
      <c r="B192" t="s">
        <v>308</v>
      </c>
      <c r="C192" t="s">
        <v>107</v>
      </c>
      <c r="D192">
        <v>36</v>
      </c>
      <c r="E192">
        <v>1985</v>
      </c>
      <c r="F192">
        <v>0.81</v>
      </c>
      <c r="G192">
        <v>-0.09</v>
      </c>
      <c r="H192">
        <v>1.2</v>
      </c>
      <c r="I192">
        <v>1.03</v>
      </c>
      <c r="J192">
        <v>99.98</v>
      </c>
      <c r="K192">
        <v>1.1100000000000001</v>
      </c>
      <c r="L192">
        <v>1.07</v>
      </c>
      <c r="M192">
        <v>-0.09</v>
      </c>
      <c r="N192">
        <v>-0.09</v>
      </c>
      <c r="P192">
        <v>0.06</v>
      </c>
      <c r="Q192">
        <v>0.02</v>
      </c>
      <c r="R192" t="s">
        <v>108</v>
      </c>
      <c r="S192">
        <v>2020</v>
      </c>
      <c r="U192" t="s">
        <v>558</v>
      </c>
      <c r="V192" t="s">
        <v>29</v>
      </c>
      <c r="W192" t="s">
        <v>178</v>
      </c>
      <c r="X192">
        <v>26</v>
      </c>
      <c r="Y192">
        <v>1994</v>
      </c>
      <c r="Z192">
        <v>2.6</v>
      </c>
      <c r="AA192">
        <v>-0.02</v>
      </c>
      <c r="AB192">
        <v>-0.08</v>
      </c>
      <c r="AC192">
        <v>0.02</v>
      </c>
      <c r="AE192">
        <v>0</v>
      </c>
      <c r="AF192">
        <v>-0.02</v>
      </c>
      <c r="AJ192">
        <v>0.08</v>
      </c>
      <c r="AK192">
        <v>0.02</v>
      </c>
      <c r="AL192" t="s">
        <v>108</v>
      </c>
      <c r="AM192">
        <v>2021</v>
      </c>
      <c r="AN192">
        <v>-0.03</v>
      </c>
      <c r="AO192">
        <v>0.06</v>
      </c>
      <c r="AP192">
        <v>0.09</v>
      </c>
      <c r="AR192">
        <v>7.0000000000000007E-2</v>
      </c>
      <c r="AS192">
        <v>0.02</v>
      </c>
    </row>
    <row r="193" spans="1:45" x14ac:dyDescent="0.75">
      <c r="A193" t="s">
        <v>313</v>
      </c>
      <c r="B193" t="s">
        <v>308</v>
      </c>
      <c r="C193" t="s">
        <v>107</v>
      </c>
      <c r="D193">
        <v>24</v>
      </c>
      <c r="E193">
        <v>1997</v>
      </c>
      <c r="F193">
        <v>5.97</v>
      </c>
      <c r="G193">
        <v>-0.02</v>
      </c>
      <c r="H193">
        <v>0.52</v>
      </c>
      <c r="I193">
        <v>0.03</v>
      </c>
      <c r="J193">
        <v>0.03</v>
      </c>
      <c r="K193">
        <v>0.47</v>
      </c>
      <c r="L193">
        <v>0</v>
      </c>
      <c r="M193">
        <v>0.08</v>
      </c>
      <c r="P193">
        <v>0.08</v>
      </c>
      <c r="Q193">
        <v>0</v>
      </c>
      <c r="R193" t="s">
        <v>108</v>
      </c>
      <c r="S193">
        <v>2020</v>
      </c>
      <c r="U193" t="s">
        <v>560</v>
      </c>
      <c r="V193" t="s">
        <v>29</v>
      </c>
      <c r="W193" t="s">
        <v>178</v>
      </c>
      <c r="X193">
        <v>24</v>
      </c>
      <c r="Y193">
        <v>1996</v>
      </c>
      <c r="Z193">
        <v>3.51</v>
      </c>
      <c r="AA193">
        <v>0.33</v>
      </c>
      <c r="AB193">
        <v>2.14</v>
      </c>
      <c r="AC193">
        <v>0.75</v>
      </c>
      <c r="AD193">
        <v>37.46</v>
      </c>
      <c r="AE193">
        <v>2.25</v>
      </c>
      <c r="AF193">
        <v>0.85</v>
      </c>
      <c r="AG193">
        <v>0.15</v>
      </c>
      <c r="AH193">
        <v>0.38</v>
      </c>
      <c r="AI193">
        <v>13.3</v>
      </c>
      <c r="AJ193">
        <v>-7.0000000000000007E-2</v>
      </c>
      <c r="AK193">
        <v>0</v>
      </c>
      <c r="AL193" t="s">
        <v>108</v>
      </c>
      <c r="AM193">
        <v>2021</v>
      </c>
      <c r="AN193">
        <v>0.03</v>
      </c>
      <c r="AO193">
        <v>0.44</v>
      </c>
      <c r="AP193">
        <v>0.46</v>
      </c>
      <c r="AQ193">
        <v>0.14000000000000001</v>
      </c>
      <c r="AR193">
        <v>-0.08</v>
      </c>
      <c r="AS193">
        <v>-0.08</v>
      </c>
    </row>
    <row r="194" spans="1:45" x14ac:dyDescent="0.75">
      <c r="A194" t="s">
        <v>314</v>
      </c>
      <c r="B194" t="s">
        <v>308</v>
      </c>
      <c r="C194" t="s">
        <v>107</v>
      </c>
      <c r="D194">
        <v>31</v>
      </c>
      <c r="E194">
        <v>1990</v>
      </c>
      <c r="F194">
        <v>4.01</v>
      </c>
      <c r="G194">
        <v>0.01</v>
      </c>
      <c r="H194">
        <v>-0.02</v>
      </c>
      <c r="I194">
        <v>7.0000000000000007E-2</v>
      </c>
      <c r="K194">
        <v>0.06</v>
      </c>
      <c r="L194">
        <v>0.08</v>
      </c>
      <c r="P194">
        <v>-7.0000000000000007E-2</v>
      </c>
      <c r="Q194">
        <v>-0.05</v>
      </c>
      <c r="R194" t="s">
        <v>108</v>
      </c>
      <c r="S194">
        <v>2020</v>
      </c>
      <c r="U194" t="s">
        <v>567</v>
      </c>
      <c r="V194" t="s">
        <v>29</v>
      </c>
      <c r="W194" t="s">
        <v>178</v>
      </c>
      <c r="X194">
        <v>27</v>
      </c>
      <c r="Y194">
        <v>1993</v>
      </c>
      <c r="Z194">
        <v>0.55000000000000004</v>
      </c>
      <c r="AA194">
        <v>-7.0000000000000007E-2</v>
      </c>
      <c r="AB194">
        <v>0.02</v>
      </c>
      <c r="AC194">
        <v>-0.06</v>
      </c>
      <c r="AE194">
        <v>-0.05</v>
      </c>
      <c r="AF194">
        <v>7.0000000000000007E-2</v>
      </c>
      <c r="AJ194">
        <v>0.02</v>
      </c>
      <c r="AK194">
        <v>-0.08</v>
      </c>
      <c r="AL194" t="s">
        <v>108</v>
      </c>
      <c r="AM194">
        <v>2021</v>
      </c>
      <c r="AN194">
        <v>-0.08</v>
      </c>
      <c r="AO194">
        <v>-0.04</v>
      </c>
      <c r="AP194">
        <v>7.0000000000000007E-2</v>
      </c>
      <c r="AR194">
        <v>-0.03</v>
      </c>
      <c r="AS194">
        <v>-0.09</v>
      </c>
    </row>
    <row r="195" spans="1:45" x14ac:dyDescent="0.75">
      <c r="A195" t="s">
        <v>315</v>
      </c>
      <c r="B195" t="s">
        <v>308</v>
      </c>
      <c r="C195" t="s">
        <v>107</v>
      </c>
      <c r="D195">
        <v>28</v>
      </c>
      <c r="E195">
        <v>1993</v>
      </c>
      <c r="F195">
        <v>3.64</v>
      </c>
      <c r="G195">
        <v>7.0000000000000007E-2</v>
      </c>
      <c r="H195">
        <v>0.04</v>
      </c>
      <c r="I195">
        <v>-0.1</v>
      </c>
      <c r="K195">
        <v>-0.05</v>
      </c>
      <c r="L195">
        <v>0.02</v>
      </c>
      <c r="P195">
        <v>-7.0000000000000007E-2</v>
      </c>
      <c r="Q195">
        <v>0.02</v>
      </c>
      <c r="R195" t="s">
        <v>108</v>
      </c>
      <c r="S195">
        <v>2020</v>
      </c>
      <c r="U195" t="s">
        <v>568</v>
      </c>
      <c r="V195" t="s">
        <v>29</v>
      </c>
      <c r="W195" t="s">
        <v>123</v>
      </c>
      <c r="X195">
        <v>32</v>
      </c>
      <c r="Y195">
        <v>1988</v>
      </c>
      <c r="Z195">
        <v>4.05</v>
      </c>
      <c r="AA195">
        <v>-0.08</v>
      </c>
      <c r="AB195">
        <v>-7.0000000000000007E-2</v>
      </c>
      <c r="AC195">
        <v>-0.09</v>
      </c>
      <c r="AE195">
        <v>-0.05</v>
      </c>
      <c r="AF195">
        <v>0.06</v>
      </c>
      <c r="AJ195">
        <v>-0.06</v>
      </c>
      <c r="AK195">
        <v>0.05</v>
      </c>
      <c r="AL195" t="s">
        <v>108</v>
      </c>
      <c r="AM195">
        <v>2021</v>
      </c>
      <c r="AN195">
        <v>0.02</v>
      </c>
      <c r="AO195">
        <v>-0.05</v>
      </c>
      <c r="AP195">
        <v>0.05</v>
      </c>
      <c r="AR195">
        <v>-0.09</v>
      </c>
      <c r="AS195">
        <v>-7.0000000000000007E-2</v>
      </c>
    </row>
    <row r="196" spans="1:45" x14ac:dyDescent="0.75">
      <c r="A196" t="s">
        <v>316</v>
      </c>
      <c r="B196" t="s">
        <v>308</v>
      </c>
      <c r="C196" t="s">
        <v>107</v>
      </c>
      <c r="D196">
        <v>32</v>
      </c>
      <c r="E196">
        <v>1988</v>
      </c>
      <c r="F196">
        <v>2.67</v>
      </c>
      <c r="G196">
        <v>0.04</v>
      </c>
      <c r="H196">
        <v>-0.01</v>
      </c>
      <c r="I196">
        <v>-0.1</v>
      </c>
      <c r="K196">
        <v>-0.06</v>
      </c>
      <c r="L196">
        <v>-0.05</v>
      </c>
      <c r="P196">
        <v>-0.08</v>
      </c>
      <c r="Q196">
        <v>0.08</v>
      </c>
      <c r="R196" t="s">
        <v>108</v>
      </c>
      <c r="S196">
        <v>2020</v>
      </c>
      <c r="U196" t="s">
        <v>570</v>
      </c>
      <c r="V196" t="s">
        <v>29</v>
      </c>
      <c r="W196" t="s">
        <v>126</v>
      </c>
      <c r="X196">
        <v>26</v>
      </c>
      <c r="Y196">
        <v>1994</v>
      </c>
      <c r="Z196">
        <v>2.38</v>
      </c>
      <c r="AA196">
        <v>7.0000000000000007E-2</v>
      </c>
      <c r="AB196">
        <v>1.83</v>
      </c>
      <c r="AC196">
        <v>0.46</v>
      </c>
      <c r="AD196">
        <v>24.93</v>
      </c>
      <c r="AE196">
        <v>1.82</v>
      </c>
      <c r="AF196">
        <v>0.34</v>
      </c>
      <c r="AG196">
        <v>0.04</v>
      </c>
      <c r="AH196">
        <v>-0.05</v>
      </c>
      <c r="AI196">
        <v>25.92</v>
      </c>
      <c r="AJ196">
        <v>0.03</v>
      </c>
      <c r="AK196">
        <v>-0.03</v>
      </c>
      <c r="AL196" t="s">
        <v>108</v>
      </c>
      <c r="AM196">
        <v>2021</v>
      </c>
      <c r="AN196">
        <v>-0.02</v>
      </c>
      <c r="AO196">
        <v>0.03</v>
      </c>
      <c r="AP196">
        <v>0.02</v>
      </c>
      <c r="AQ196">
        <v>0.04</v>
      </c>
      <c r="AR196">
        <v>-0.14000000000000001</v>
      </c>
      <c r="AS196">
        <v>-0.13</v>
      </c>
    </row>
    <row r="197" spans="1:45" x14ac:dyDescent="0.75">
      <c r="A197" t="s">
        <v>317</v>
      </c>
      <c r="B197" t="s">
        <v>308</v>
      </c>
      <c r="C197" t="s">
        <v>107</v>
      </c>
      <c r="D197">
        <v>30</v>
      </c>
      <c r="E197">
        <v>1990</v>
      </c>
      <c r="F197">
        <v>1.01</v>
      </c>
      <c r="G197">
        <v>-7.0000000000000007E-2</v>
      </c>
      <c r="H197">
        <v>-0.1</v>
      </c>
      <c r="I197">
        <v>0.1</v>
      </c>
      <c r="K197">
        <v>-0.04</v>
      </c>
      <c r="L197">
        <v>0.05</v>
      </c>
      <c r="P197">
        <v>0.02</v>
      </c>
      <c r="Q197">
        <v>0.09</v>
      </c>
      <c r="R197" t="s">
        <v>108</v>
      </c>
      <c r="S197">
        <v>2020</v>
      </c>
      <c r="U197" t="s">
        <v>1706</v>
      </c>
      <c r="V197" t="s">
        <v>29</v>
      </c>
      <c r="W197" t="s">
        <v>126</v>
      </c>
      <c r="X197">
        <v>25</v>
      </c>
      <c r="Y197">
        <v>1995</v>
      </c>
      <c r="Z197">
        <v>1.31</v>
      </c>
      <c r="AA197">
        <v>0</v>
      </c>
      <c r="AB197">
        <v>3.54</v>
      </c>
      <c r="AC197">
        <v>0</v>
      </c>
      <c r="AD197">
        <v>-0.09</v>
      </c>
      <c r="AE197">
        <v>3.67</v>
      </c>
      <c r="AF197">
        <v>0</v>
      </c>
      <c r="AG197">
        <v>0.05</v>
      </c>
      <c r="AI197">
        <v>19.86</v>
      </c>
      <c r="AJ197">
        <v>7.0000000000000007E-2</v>
      </c>
      <c r="AK197">
        <v>0.01</v>
      </c>
      <c r="AL197" t="s">
        <v>108</v>
      </c>
      <c r="AM197">
        <v>2021</v>
      </c>
      <c r="AN197">
        <v>-0.09</v>
      </c>
      <c r="AO197">
        <v>0.09</v>
      </c>
      <c r="AP197">
        <v>0.15</v>
      </c>
      <c r="AQ197">
        <v>0.09</v>
      </c>
      <c r="AR197">
        <v>-0.04</v>
      </c>
      <c r="AS197">
        <v>0</v>
      </c>
    </row>
    <row r="198" spans="1:45" x14ac:dyDescent="0.75">
      <c r="A198" t="s">
        <v>318</v>
      </c>
      <c r="B198" t="s">
        <v>308</v>
      </c>
      <c r="C198" t="s">
        <v>107</v>
      </c>
      <c r="D198">
        <v>29</v>
      </c>
      <c r="E198">
        <v>1992</v>
      </c>
      <c r="F198">
        <v>0.92</v>
      </c>
      <c r="G198">
        <v>-0.08</v>
      </c>
      <c r="H198">
        <v>-0.01</v>
      </c>
      <c r="I198">
        <v>-0.05</v>
      </c>
      <c r="K198">
        <v>-0.06</v>
      </c>
      <c r="L198">
        <v>0.06</v>
      </c>
      <c r="P198">
        <v>0.08</v>
      </c>
      <c r="Q198">
        <v>0</v>
      </c>
      <c r="R198" t="s">
        <v>108</v>
      </c>
      <c r="S198">
        <v>2020</v>
      </c>
      <c r="U198" t="s">
        <v>571</v>
      </c>
      <c r="V198" t="s">
        <v>29</v>
      </c>
      <c r="W198" t="s">
        <v>126</v>
      </c>
      <c r="X198">
        <v>28</v>
      </c>
      <c r="Y198">
        <v>1992</v>
      </c>
      <c r="Z198">
        <v>1.59</v>
      </c>
      <c r="AA198">
        <v>0.1</v>
      </c>
      <c r="AB198">
        <v>-0.04</v>
      </c>
      <c r="AC198">
        <v>-0.05</v>
      </c>
      <c r="AE198">
        <v>-0.06</v>
      </c>
      <c r="AF198">
        <v>-0.01</v>
      </c>
      <c r="AJ198">
        <v>-0.02</v>
      </c>
      <c r="AK198">
        <v>-7.0000000000000007E-2</v>
      </c>
      <c r="AL198" t="s">
        <v>108</v>
      </c>
      <c r="AM198">
        <v>2021</v>
      </c>
      <c r="AN198">
        <v>0.03</v>
      </c>
      <c r="AO198">
        <v>0.03</v>
      </c>
      <c r="AP198">
        <v>0.08</v>
      </c>
      <c r="AR198">
        <v>-0.04</v>
      </c>
      <c r="AS198">
        <v>0.02</v>
      </c>
    </row>
    <row r="199" spans="1:45" x14ac:dyDescent="0.75">
      <c r="A199" t="s">
        <v>319</v>
      </c>
      <c r="B199" t="s">
        <v>308</v>
      </c>
      <c r="C199" t="s">
        <v>107</v>
      </c>
      <c r="D199">
        <v>29</v>
      </c>
      <c r="E199">
        <v>1992</v>
      </c>
      <c r="F199">
        <v>0.94</v>
      </c>
      <c r="G199">
        <v>0.04</v>
      </c>
      <c r="H199">
        <v>-0.01</v>
      </c>
      <c r="I199">
        <v>0</v>
      </c>
      <c r="K199">
        <v>-0.02</v>
      </c>
      <c r="L199">
        <v>-0.01</v>
      </c>
      <c r="P199">
        <v>0.09</v>
      </c>
      <c r="Q199">
        <v>0.03</v>
      </c>
      <c r="R199" t="s">
        <v>108</v>
      </c>
      <c r="S199">
        <v>2020</v>
      </c>
      <c r="U199" t="s">
        <v>572</v>
      </c>
      <c r="V199" t="s">
        <v>29</v>
      </c>
      <c r="W199" t="s">
        <v>126</v>
      </c>
      <c r="X199">
        <v>34</v>
      </c>
      <c r="Y199">
        <v>1986</v>
      </c>
      <c r="Z199">
        <v>1.79</v>
      </c>
      <c r="AA199">
        <v>-0.03</v>
      </c>
      <c r="AB199">
        <v>1.72</v>
      </c>
      <c r="AC199">
        <v>0.01</v>
      </c>
      <c r="AD199">
        <v>0.09</v>
      </c>
      <c r="AE199">
        <v>1.75</v>
      </c>
      <c r="AF199">
        <v>0.04</v>
      </c>
      <c r="AG199">
        <v>0.09</v>
      </c>
      <c r="AI199">
        <v>25.18</v>
      </c>
      <c r="AJ199">
        <v>-0.04</v>
      </c>
      <c r="AK199">
        <v>7.0000000000000007E-2</v>
      </c>
      <c r="AL199" t="s">
        <v>108</v>
      </c>
      <c r="AM199">
        <v>2021</v>
      </c>
      <c r="AN199">
        <v>-0.01</v>
      </c>
      <c r="AO199">
        <v>0.03</v>
      </c>
      <c r="AP199">
        <v>0.16</v>
      </c>
      <c r="AQ199">
        <v>7.0000000000000007E-2</v>
      </c>
      <c r="AR199">
        <v>0</v>
      </c>
      <c r="AS199">
        <v>-0.16</v>
      </c>
    </row>
    <row r="200" spans="1:45" x14ac:dyDescent="0.75">
      <c r="A200" t="s">
        <v>320</v>
      </c>
      <c r="B200" t="s">
        <v>308</v>
      </c>
      <c r="C200" t="s">
        <v>118</v>
      </c>
      <c r="D200">
        <v>32</v>
      </c>
      <c r="E200">
        <v>1989</v>
      </c>
      <c r="F200">
        <v>0.73</v>
      </c>
      <c r="G200">
        <v>0.05</v>
      </c>
      <c r="H200">
        <v>-0.01</v>
      </c>
      <c r="I200">
        <v>0.02</v>
      </c>
      <c r="K200">
        <v>-0.05</v>
      </c>
      <c r="L200">
        <v>-0.05</v>
      </c>
      <c r="P200">
        <v>-0.03</v>
      </c>
      <c r="Q200">
        <v>-0.02</v>
      </c>
      <c r="R200" t="s">
        <v>108</v>
      </c>
      <c r="S200">
        <v>2020</v>
      </c>
      <c r="U200" t="s">
        <v>573</v>
      </c>
      <c r="V200" t="s">
        <v>29</v>
      </c>
      <c r="W200" t="s">
        <v>126</v>
      </c>
      <c r="X200">
        <v>28</v>
      </c>
      <c r="Y200">
        <v>1992</v>
      </c>
      <c r="Z200">
        <v>0.13</v>
      </c>
      <c r="AA200">
        <v>0.06</v>
      </c>
      <c r="AB200">
        <v>0.01</v>
      </c>
      <c r="AC200">
        <v>0.08</v>
      </c>
      <c r="AE200">
        <v>-0.08</v>
      </c>
      <c r="AF200">
        <v>0.08</v>
      </c>
      <c r="AJ200">
        <v>0.03</v>
      </c>
      <c r="AK200">
        <v>-0.03</v>
      </c>
      <c r="AL200" t="s">
        <v>108</v>
      </c>
      <c r="AM200">
        <v>2021</v>
      </c>
      <c r="AN200">
        <v>0.1</v>
      </c>
      <c r="AO200">
        <v>-0.08</v>
      </c>
      <c r="AP200">
        <v>-0.08</v>
      </c>
      <c r="AR200">
        <v>0.04</v>
      </c>
      <c r="AS200">
        <v>-0.01</v>
      </c>
    </row>
    <row r="201" spans="1:45" x14ac:dyDescent="0.75">
      <c r="A201" t="s">
        <v>321</v>
      </c>
      <c r="B201" t="s">
        <v>308</v>
      </c>
      <c r="C201" t="s">
        <v>118</v>
      </c>
      <c r="D201">
        <v>24</v>
      </c>
      <c r="E201">
        <v>1997</v>
      </c>
      <c r="F201">
        <v>2.06</v>
      </c>
      <c r="G201">
        <v>0</v>
      </c>
      <c r="H201">
        <v>1.6</v>
      </c>
      <c r="I201">
        <v>0</v>
      </c>
      <c r="J201">
        <v>0.05</v>
      </c>
      <c r="K201">
        <v>1.47</v>
      </c>
      <c r="L201">
        <v>-0.06</v>
      </c>
      <c r="M201">
        <v>0.01</v>
      </c>
      <c r="P201">
        <v>0.08</v>
      </c>
      <c r="Q201">
        <v>-0.06</v>
      </c>
      <c r="R201" t="s">
        <v>108</v>
      </c>
      <c r="S201">
        <v>2020</v>
      </c>
      <c r="U201" t="s">
        <v>574</v>
      </c>
      <c r="V201" t="s">
        <v>29</v>
      </c>
      <c r="W201" t="s">
        <v>126</v>
      </c>
      <c r="X201">
        <v>23</v>
      </c>
      <c r="Y201">
        <v>1997</v>
      </c>
      <c r="Z201">
        <v>0.15</v>
      </c>
      <c r="AA201">
        <v>0.08</v>
      </c>
      <c r="AB201">
        <v>-0.02</v>
      </c>
      <c r="AC201">
        <v>-7.0000000000000007E-2</v>
      </c>
      <c r="AE201">
        <v>0.02</v>
      </c>
      <c r="AF201">
        <v>-0.01</v>
      </c>
      <c r="AJ201">
        <v>-0.06</v>
      </c>
      <c r="AK201">
        <v>-0.03</v>
      </c>
      <c r="AL201" t="s">
        <v>108</v>
      </c>
      <c r="AM201">
        <v>2021</v>
      </c>
      <c r="AN201">
        <v>0.09</v>
      </c>
      <c r="AO201">
        <v>0.04</v>
      </c>
      <c r="AP201">
        <v>-0.09</v>
      </c>
      <c r="AR201">
        <v>-0.05</v>
      </c>
      <c r="AS201">
        <v>-0.06</v>
      </c>
    </row>
    <row r="202" spans="1:45" x14ac:dyDescent="0.75">
      <c r="A202" t="s">
        <v>322</v>
      </c>
      <c r="B202" t="s">
        <v>308</v>
      </c>
      <c r="C202" t="s">
        <v>118</v>
      </c>
      <c r="D202">
        <v>24</v>
      </c>
      <c r="E202">
        <v>1996</v>
      </c>
      <c r="F202">
        <v>1.82</v>
      </c>
      <c r="G202">
        <v>0.05</v>
      </c>
      <c r="H202">
        <v>1.55</v>
      </c>
      <c r="I202">
        <v>0.56999999999999995</v>
      </c>
      <c r="J202">
        <v>33.200000000000003</v>
      </c>
      <c r="K202">
        <v>1.58</v>
      </c>
      <c r="L202">
        <v>0.46</v>
      </c>
      <c r="M202">
        <v>7.0000000000000007E-2</v>
      </c>
      <c r="N202">
        <v>-0.04</v>
      </c>
      <c r="P202">
        <v>0.01</v>
      </c>
      <c r="Q202">
        <v>-0.03</v>
      </c>
      <c r="R202" t="s">
        <v>108</v>
      </c>
      <c r="S202">
        <v>2020</v>
      </c>
      <c r="U202" t="s">
        <v>575</v>
      </c>
      <c r="V202" t="s">
        <v>29</v>
      </c>
      <c r="W202" t="s">
        <v>126</v>
      </c>
      <c r="X202">
        <v>23</v>
      </c>
      <c r="Y202">
        <v>1997</v>
      </c>
      <c r="Z202">
        <v>2.42</v>
      </c>
      <c r="AA202">
        <v>0</v>
      </c>
      <c r="AB202">
        <v>1.64</v>
      </c>
      <c r="AC202">
        <v>0.42</v>
      </c>
      <c r="AD202">
        <v>25.01</v>
      </c>
      <c r="AE202">
        <v>1.63</v>
      </c>
      <c r="AF202">
        <v>0.48</v>
      </c>
      <c r="AG202">
        <v>0.02</v>
      </c>
      <c r="AH202">
        <v>0.04</v>
      </c>
      <c r="AI202">
        <v>31.04</v>
      </c>
      <c r="AJ202">
        <v>0.08</v>
      </c>
      <c r="AK202">
        <v>-0.03</v>
      </c>
      <c r="AL202" t="s">
        <v>108</v>
      </c>
      <c r="AM202">
        <v>2021</v>
      </c>
      <c r="AN202">
        <v>-0.02</v>
      </c>
      <c r="AO202">
        <v>-0.03</v>
      </c>
      <c r="AP202">
        <v>-0.05</v>
      </c>
      <c r="AQ202">
        <v>0.1</v>
      </c>
      <c r="AR202">
        <v>-0.09</v>
      </c>
      <c r="AS202">
        <v>-0.1</v>
      </c>
    </row>
    <row r="203" spans="1:45" x14ac:dyDescent="0.75">
      <c r="A203" t="s">
        <v>323</v>
      </c>
      <c r="B203" t="s">
        <v>308</v>
      </c>
      <c r="C203" t="s">
        <v>118</v>
      </c>
      <c r="D203">
        <v>28</v>
      </c>
      <c r="E203">
        <v>1992</v>
      </c>
      <c r="F203">
        <v>1.77</v>
      </c>
      <c r="G203">
        <v>0.08</v>
      </c>
      <c r="H203">
        <v>1.1299999999999999</v>
      </c>
      <c r="I203">
        <v>-7.0000000000000007E-2</v>
      </c>
      <c r="J203">
        <v>0.08</v>
      </c>
      <c r="K203">
        <v>1.24</v>
      </c>
      <c r="L203">
        <v>0.08</v>
      </c>
      <c r="M203">
        <v>0.09</v>
      </c>
      <c r="P203">
        <v>0.02</v>
      </c>
      <c r="Q203">
        <v>0.01</v>
      </c>
      <c r="R203" t="s">
        <v>108</v>
      </c>
      <c r="S203">
        <v>2020</v>
      </c>
      <c r="U203" t="s">
        <v>576</v>
      </c>
      <c r="V203" t="s">
        <v>29</v>
      </c>
      <c r="W203" t="s">
        <v>126</v>
      </c>
      <c r="X203">
        <v>29</v>
      </c>
      <c r="Y203">
        <v>1991</v>
      </c>
      <c r="Z203">
        <v>2.5</v>
      </c>
      <c r="AA203">
        <v>-7.0000000000000007E-2</v>
      </c>
      <c r="AB203">
        <v>0.33</v>
      </c>
      <c r="AC203">
        <v>0.47</v>
      </c>
      <c r="AD203">
        <v>100.06</v>
      </c>
      <c r="AE203">
        <v>0.45</v>
      </c>
      <c r="AF203">
        <v>0.44</v>
      </c>
      <c r="AG203">
        <v>0</v>
      </c>
      <c r="AH203">
        <v>0.02</v>
      </c>
      <c r="AI203">
        <v>7.07</v>
      </c>
      <c r="AJ203">
        <v>-0.03</v>
      </c>
      <c r="AK203">
        <v>0.06</v>
      </c>
      <c r="AL203" t="s">
        <v>108</v>
      </c>
      <c r="AM203">
        <v>2021</v>
      </c>
      <c r="AN203">
        <v>-0.02</v>
      </c>
      <c r="AO203">
        <v>0.15</v>
      </c>
      <c r="AP203">
        <v>0.05</v>
      </c>
      <c r="AQ203">
        <v>0.14000000000000001</v>
      </c>
      <c r="AR203">
        <v>-0.11</v>
      </c>
      <c r="AS203">
        <v>-0.08</v>
      </c>
    </row>
    <row r="204" spans="1:45" x14ac:dyDescent="0.75">
      <c r="A204" t="s">
        <v>324</v>
      </c>
      <c r="B204" t="s">
        <v>308</v>
      </c>
      <c r="C204" t="s">
        <v>118</v>
      </c>
      <c r="D204">
        <v>24</v>
      </c>
      <c r="E204">
        <v>1997</v>
      </c>
      <c r="F204">
        <v>4.84</v>
      </c>
      <c r="G204">
        <v>0.11</v>
      </c>
      <c r="H204">
        <v>1.58</v>
      </c>
      <c r="I204">
        <v>0.18</v>
      </c>
      <c r="J204">
        <v>12.53</v>
      </c>
      <c r="K204">
        <v>1.7</v>
      </c>
      <c r="L204">
        <v>0.2</v>
      </c>
      <c r="M204">
        <v>0.23</v>
      </c>
      <c r="N204">
        <v>0.99</v>
      </c>
      <c r="P204">
        <v>0.04</v>
      </c>
      <c r="Q204">
        <v>0.04</v>
      </c>
      <c r="R204" t="s">
        <v>108</v>
      </c>
      <c r="S204">
        <v>2020</v>
      </c>
      <c r="U204" t="s">
        <v>856</v>
      </c>
      <c r="V204" t="s">
        <v>77</v>
      </c>
      <c r="W204" t="s">
        <v>107</v>
      </c>
      <c r="X204">
        <v>34</v>
      </c>
      <c r="Y204">
        <v>1986</v>
      </c>
      <c r="Z204">
        <v>2.52</v>
      </c>
      <c r="AA204">
        <v>0.02</v>
      </c>
      <c r="AB204">
        <v>0.31</v>
      </c>
      <c r="AC204">
        <v>-0.01</v>
      </c>
      <c r="AD204">
        <v>0.02</v>
      </c>
      <c r="AE204">
        <v>0.32</v>
      </c>
      <c r="AF204">
        <v>0.02</v>
      </c>
      <c r="AG204">
        <v>-0.02</v>
      </c>
      <c r="AI204">
        <v>27.39</v>
      </c>
      <c r="AJ204">
        <v>-0.03</v>
      </c>
      <c r="AK204">
        <v>-0.1</v>
      </c>
      <c r="AL204" t="s">
        <v>108</v>
      </c>
      <c r="AM204">
        <v>2021</v>
      </c>
      <c r="AN204">
        <v>-0.01</v>
      </c>
      <c r="AO204">
        <v>7.0000000000000007E-2</v>
      </c>
      <c r="AP204">
        <v>0.06</v>
      </c>
      <c r="AQ204">
        <v>7.0000000000000007E-2</v>
      </c>
      <c r="AR204">
        <v>-0.1</v>
      </c>
      <c r="AS204">
        <v>0.09</v>
      </c>
    </row>
    <row r="205" spans="1:45" x14ac:dyDescent="0.75">
      <c r="A205" t="s">
        <v>325</v>
      </c>
      <c r="B205" t="s">
        <v>308</v>
      </c>
      <c r="C205" t="s">
        <v>178</v>
      </c>
      <c r="D205">
        <v>28</v>
      </c>
      <c r="E205">
        <v>1993</v>
      </c>
      <c r="F205">
        <v>3.08</v>
      </c>
      <c r="G205">
        <v>-0.1</v>
      </c>
      <c r="H205">
        <v>1.61</v>
      </c>
      <c r="I205">
        <v>0.42</v>
      </c>
      <c r="J205">
        <v>20.059999999999999</v>
      </c>
      <c r="K205">
        <v>1.67</v>
      </c>
      <c r="L205">
        <v>0.26</v>
      </c>
      <c r="M205">
        <v>-0.06</v>
      </c>
      <c r="N205">
        <v>-0.06</v>
      </c>
      <c r="P205">
        <v>-7.0000000000000007E-2</v>
      </c>
      <c r="Q205">
        <v>0.02</v>
      </c>
      <c r="R205" t="s">
        <v>108</v>
      </c>
      <c r="S205">
        <v>2020</v>
      </c>
      <c r="U205" t="s">
        <v>860</v>
      </c>
      <c r="V205" t="s">
        <v>77</v>
      </c>
      <c r="W205" t="s">
        <v>107</v>
      </c>
      <c r="X205">
        <v>35</v>
      </c>
      <c r="Y205">
        <v>1985</v>
      </c>
      <c r="Z205">
        <v>2.83</v>
      </c>
      <c r="AA205">
        <v>0</v>
      </c>
      <c r="AB205">
        <v>0.01</v>
      </c>
      <c r="AC205">
        <v>0.09</v>
      </c>
      <c r="AE205">
        <v>0.06</v>
      </c>
      <c r="AF205">
        <v>-0.08</v>
      </c>
      <c r="AJ205">
        <v>0.04</v>
      </c>
      <c r="AK205">
        <v>0.01</v>
      </c>
      <c r="AL205" t="s">
        <v>108</v>
      </c>
      <c r="AM205">
        <v>2021</v>
      </c>
      <c r="AN205">
        <v>-0.06</v>
      </c>
      <c r="AO205">
        <v>-0.01</v>
      </c>
      <c r="AP205">
        <v>0.06</v>
      </c>
      <c r="AR205">
        <v>-0.05</v>
      </c>
      <c r="AS205">
        <v>-0.09</v>
      </c>
    </row>
    <row r="206" spans="1:45" x14ac:dyDescent="0.75">
      <c r="A206" t="s">
        <v>326</v>
      </c>
      <c r="B206" t="s">
        <v>308</v>
      </c>
      <c r="C206" t="s">
        <v>123</v>
      </c>
      <c r="D206">
        <v>33</v>
      </c>
      <c r="E206">
        <v>1988</v>
      </c>
      <c r="F206">
        <v>0.91</v>
      </c>
      <c r="G206">
        <v>0.1</v>
      </c>
      <c r="H206">
        <v>-0.1</v>
      </c>
      <c r="I206">
        <v>-0.03</v>
      </c>
      <c r="K206">
        <v>-0.1</v>
      </c>
      <c r="L206">
        <v>-0.04</v>
      </c>
      <c r="P206">
        <v>-0.09</v>
      </c>
      <c r="Q206">
        <v>-0.1</v>
      </c>
      <c r="R206" t="s">
        <v>108</v>
      </c>
      <c r="S206">
        <v>2020</v>
      </c>
      <c r="U206" t="s">
        <v>1707</v>
      </c>
      <c r="V206" t="s">
        <v>77</v>
      </c>
      <c r="W206" t="s">
        <v>107</v>
      </c>
      <c r="X206">
        <v>23</v>
      </c>
      <c r="Y206">
        <v>1997</v>
      </c>
      <c r="Z206">
        <v>0.04</v>
      </c>
      <c r="AA206">
        <v>7.0000000000000007E-2</v>
      </c>
      <c r="AB206">
        <v>29.91</v>
      </c>
      <c r="AC206">
        <v>-0.1</v>
      </c>
      <c r="AD206">
        <v>-0.04</v>
      </c>
      <c r="AE206">
        <v>38.61</v>
      </c>
      <c r="AF206">
        <v>-0.05</v>
      </c>
      <c r="AG206">
        <v>0.01</v>
      </c>
      <c r="AI206">
        <v>12.01</v>
      </c>
      <c r="AJ206">
        <v>0.04</v>
      </c>
      <c r="AK206">
        <v>0.02</v>
      </c>
      <c r="AL206" t="s">
        <v>108</v>
      </c>
      <c r="AM206">
        <v>2021</v>
      </c>
      <c r="AN206">
        <v>0.06</v>
      </c>
      <c r="AO206">
        <v>0.96</v>
      </c>
      <c r="AP206">
        <v>0.97</v>
      </c>
      <c r="AQ206">
        <v>0.1</v>
      </c>
      <c r="AR206">
        <v>-1.04</v>
      </c>
      <c r="AS206">
        <v>-1</v>
      </c>
    </row>
    <row r="207" spans="1:45" x14ac:dyDescent="0.75">
      <c r="A207" t="s">
        <v>327</v>
      </c>
      <c r="B207" t="s">
        <v>308</v>
      </c>
      <c r="C207" t="s">
        <v>123</v>
      </c>
      <c r="D207">
        <v>33</v>
      </c>
      <c r="E207">
        <v>1988</v>
      </c>
      <c r="F207">
        <v>1.97</v>
      </c>
      <c r="G207">
        <v>0.06</v>
      </c>
      <c r="H207">
        <v>7.0000000000000007E-2</v>
      </c>
      <c r="I207">
        <v>-0.08</v>
      </c>
      <c r="K207">
        <v>7.0000000000000007E-2</v>
      </c>
      <c r="L207">
        <v>-0.05</v>
      </c>
      <c r="P207">
        <v>-0.01</v>
      </c>
      <c r="Q207">
        <v>0.09</v>
      </c>
      <c r="R207" t="s">
        <v>108</v>
      </c>
      <c r="S207">
        <v>2020</v>
      </c>
      <c r="U207" t="s">
        <v>866</v>
      </c>
      <c r="V207" t="s">
        <v>77</v>
      </c>
      <c r="W207" t="s">
        <v>107</v>
      </c>
      <c r="X207">
        <v>25</v>
      </c>
      <c r="Y207">
        <v>1995</v>
      </c>
      <c r="Z207">
        <v>2.97</v>
      </c>
      <c r="AA207">
        <v>7.0000000000000007E-2</v>
      </c>
      <c r="AB207">
        <v>7.0000000000000007E-2</v>
      </c>
      <c r="AC207">
        <v>-0.04</v>
      </c>
      <c r="AE207">
        <v>0.02</v>
      </c>
      <c r="AF207">
        <v>0.03</v>
      </c>
      <c r="AJ207">
        <v>0.08</v>
      </c>
      <c r="AK207">
        <v>0.01</v>
      </c>
      <c r="AL207" t="s">
        <v>108</v>
      </c>
      <c r="AM207">
        <v>2021</v>
      </c>
      <c r="AN207">
        <v>-0.09</v>
      </c>
      <c r="AO207">
        <v>-0.09</v>
      </c>
      <c r="AP207">
        <v>0.09</v>
      </c>
      <c r="AR207">
        <v>-7.0000000000000007E-2</v>
      </c>
      <c r="AS207">
        <v>-0.08</v>
      </c>
    </row>
    <row r="208" spans="1:45" x14ac:dyDescent="0.75">
      <c r="A208" t="s">
        <v>328</v>
      </c>
      <c r="B208" t="s">
        <v>308</v>
      </c>
      <c r="C208" t="s">
        <v>123</v>
      </c>
      <c r="D208">
        <v>28</v>
      </c>
      <c r="E208">
        <v>1993</v>
      </c>
      <c r="F208">
        <v>3.03</v>
      </c>
      <c r="G208">
        <v>0.08</v>
      </c>
      <c r="H208">
        <v>-0.09</v>
      </c>
      <c r="I208">
        <v>-0.02</v>
      </c>
      <c r="K208">
        <v>-0.08</v>
      </c>
      <c r="L208">
        <v>0.08</v>
      </c>
      <c r="P208">
        <v>0.05</v>
      </c>
      <c r="Q208">
        <v>-0.02</v>
      </c>
      <c r="R208" t="s">
        <v>108</v>
      </c>
      <c r="S208">
        <v>2020</v>
      </c>
      <c r="U208" t="s">
        <v>867</v>
      </c>
      <c r="V208" t="s">
        <v>77</v>
      </c>
      <c r="W208" t="s">
        <v>107</v>
      </c>
      <c r="X208">
        <v>25</v>
      </c>
      <c r="Y208">
        <v>1995</v>
      </c>
      <c r="Z208">
        <v>3.04</v>
      </c>
      <c r="AA208">
        <v>0.27</v>
      </c>
      <c r="AB208">
        <v>0.24</v>
      </c>
      <c r="AC208">
        <v>0.24</v>
      </c>
      <c r="AD208">
        <v>100.01</v>
      </c>
      <c r="AE208">
        <v>0.26</v>
      </c>
      <c r="AF208">
        <v>0.3</v>
      </c>
      <c r="AG208">
        <v>1.01</v>
      </c>
      <c r="AH208">
        <v>1.05</v>
      </c>
      <c r="AI208">
        <v>15.9</v>
      </c>
      <c r="AJ208">
        <v>0.03</v>
      </c>
      <c r="AK208">
        <v>0.05</v>
      </c>
      <c r="AL208" t="s">
        <v>108</v>
      </c>
      <c r="AM208">
        <v>2021</v>
      </c>
      <c r="AN208">
        <v>-0.1</v>
      </c>
      <c r="AO208">
        <v>0.06</v>
      </c>
      <c r="AP208">
        <v>-0.01</v>
      </c>
      <c r="AQ208">
        <v>-0.01</v>
      </c>
      <c r="AR208">
        <v>0.36</v>
      </c>
      <c r="AS208">
        <v>0.34</v>
      </c>
    </row>
    <row r="209" spans="1:45" x14ac:dyDescent="0.75">
      <c r="A209" t="s">
        <v>329</v>
      </c>
      <c r="B209" t="s">
        <v>308</v>
      </c>
      <c r="C209" t="s">
        <v>126</v>
      </c>
      <c r="D209">
        <v>27</v>
      </c>
      <c r="E209">
        <v>1994</v>
      </c>
      <c r="F209">
        <v>4.46</v>
      </c>
      <c r="G209">
        <v>0.02</v>
      </c>
      <c r="H209">
        <v>0.46</v>
      </c>
      <c r="I209">
        <v>0.18</v>
      </c>
      <c r="J209">
        <v>50.02</v>
      </c>
      <c r="K209">
        <v>0.41</v>
      </c>
      <c r="L209">
        <v>0.14000000000000001</v>
      </c>
      <c r="M209">
        <v>0.04</v>
      </c>
      <c r="N209">
        <v>-0.08</v>
      </c>
      <c r="P209">
        <v>0.05</v>
      </c>
      <c r="Q209">
        <v>0.09</v>
      </c>
      <c r="R209" t="s">
        <v>108</v>
      </c>
      <c r="S209">
        <v>2020</v>
      </c>
      <c r="U209" t="s">
        <v>880</v>
      </c>
      <c r="V209" t="s">
        <v>77</v>
      </c>
      <c r="W209" t="s">
        <v>118</v>
      </c>
      <c r="X209">
        <v>29</v>
      </c>
      <c r="Y209">
        <v>1991</v>
      </c>
      <c r="Z209">
        <v>2.58</v>
      </c>
      <c r="AA209">
        <v>-0.1</v>
      </c>
      <c r="AB209">
        <v>0.42</v>
      </c>
      <c r="AC209">
        <v>-0.03</v>
      </c>
      <c r="AD209">
        <v>0.06</v>
      </c>
      <c r="AE209">
        <v>0.39</v>
      </c>
      <c r="AF209">
        <v>0.04</v>
      </c>
      <c r="AG209">
        <v>-0.09</v>
      </c>
      <c r="AI209">
        <v>13.09</v>
      </c>
      <c r="AJ209">
        <v>0.08</v>
      </c>
      <c r="AK209">
        <v>-0.1</v>
      </c>
      <c r="AL209" t="s">
        <v>108</v>
      </c>
      <c r="AM209">
        <v>2021</v>
      </c>
      <c r="AN209">
        <v>0.02</v>
      </c>
      <c r="AO209">
        <v>-0.02</v>
      </c>
      <c r="AP209">
        <v>0.08</v>
      </c>
      <c r="AQ209">
        <v>0.13</v>
      </c>
      <c r="AR209">
        <v>0</v>
      </c>
      <c r="AS209">
        <v>0.05</v>
      </c>
    </row>
    <row r="210" spans="1:45" x14ac:dyDescent="0.75">
      <c r="A210" t="s">
        <v>330</v>
      </c>
      <c r="B210" t="s">
        <v>308</v>
      </c>
      <c r="C210" t="s">
        <v>126</v>
      </c>
      <c r="D210">
        <v>31</v>
      </c>
      <c r="E210">
        <v>1990</v>
      </c>
      <c r="F210">
        <v>2.4</v>
      </c>
      <c r="G210">
        <v>-0.03</v>
      </c>
      <c r="H210">
        <v>1.18</v>
      </c>
      <c r="I210">
        <v>-0.02</v>
      </c>
      <c r="J210">
        <v>0.04</v>
      </c>
      <c r="K210">
        <v>1.24</v>
      </c>
      <c r="L210">
        <v>0.04</v>
      </c>
      <c r="M210">
        <v>-7.0000000000000007E-2</v>
      </c>
      <c r="P210">
        <v>-0.05</v>
      </c>
      <c r="Q210">
        <v>-0.04</v>
      </c>
      <c r="R210" t="s">
        <v>108</v>
      </c>
      <c r="S210">
        <v>2020</v>
      </c>
      <c r="U210" t="s">
        <v>1708</v>
      </c>
      <c r="V210" t="s">
        <v>77</v>
      </c>
      <c r="W210" t="s">
        <v>118</v>
      </c>
      <c r="X210">
        <v>31</v>
      </c>
      <c r="Y210">
        <v>1989</v>
      </c>
      <c r="Z210">
        <v>0.37</v>
      </c>
      <c r="AA210">
        <v>-0.04</v>
      </c>
      <c r="AB210">
        <v>2.5499999999999998</v>
      </c>
      <c r="AC210">
        <v>0.01</v>
      </c>
      <c r="AD210">
        <v>-0.03</v>
      </c>
      <c r="AE210">
        <v>2.58</v>
      </c>
      <c r="AF210">
        <v>-0.1</v>
      </c>
      <c r="AG210">
        <v>-0.1</v>
      </c>
      <c r="AI210">
        <v>22.34</v>
      </c>
      <c r="AJ210">
        <v>-0.09</v>
      </c>
      <c r="AK210">
        <v>-0.03</v>
      </c>
      <c r="AL210" t="s">
        <v>108</v>
      </c>
      <c r="AM210">
        <v>2021</v>
      </c>
      <c r="AN210">
        <v>0.04</v>
      </c>
      <c r="AO210">
        <v>0.2</v>
      </c>
      <c r="AP210">
        <v>0.25</v>
      </c>
      <c r="AQ210">
        <v>0</v>
      </c>
      <c r="AR210">
        <v>-0.3</v>
      </c>
      <c r="AS210">
        <v>-0.27</v>
      </c>
    </row>
    <row r="211" spans="1:45" x14ac:dyDescent="0.75">
      <c r="A211" t="s">
        <v>331</v>
      </c>
      <c r="B211" t="s">
        <v>308</v>
      </c>
      <c r="C211" t="s">
        <v>126</v>
      </c>
      <c r="D211">
        <v>21</v>
      </c>
      <c r="E211">
        <v>2000</v>
      </c>
      <c r="F211">
        <v>0.75</v>
      </c>
      <c r="G211">
        <v>0.04</v>
      </c>
      <c r="H211">
        <v>2.94</v>
      </c>
      <c r="I211">
        <v>-0.01</v>
      </c>
      <c r="J211">
        <v>-0.03</v>
      </c>
      <c r="K211">
        <v>2.77</v>
      </c>
      <c r="L211">
        <v>7.0000000000000007E-2</v>
      </c>
      <c r="M211">
        <v>-0.01</v>
      </c>
      <c r="P211">
        <v>0.05</v>
      </c>
      <c r="Q211">
        <v>-0.04</v>
      </c>
      <c r="R211" t="s">
        <v>108</v>
      </c>
      <c r="S211">
        <v>2020</v>
      </c>
      <c r="U211" t="s">
        <v>883</v>
      </c>
      <c r="V211" t="s">
        <v>77</v>
      </c>
      <c r="W211" t="s">
        <v>118</v>
      </c>
      <c r="X211">
        <v>18</v>
      </c>
      <c r="Y211">
        <v>2002</v>
      </c>
      <c r="Z211">
        <v>0.24</v>
      </c>
      <c r="AA211">
        <v>-0.04</v>
      </c>
      <c r="AB211">
        <v>0.09</v>
      </c>
      <c r="AC211">
        <v>-0.03</v>
      </c>
      <c r="AE211">
        <v>-0.02</v>
      </c>
      <c r="AF211">
        <v>-0.04</v>
      </c>
      <c r="AJ211">
        <v>0.08</v>
      </c>
      <c r="AK211">
        <v>-0.05</v>
      </c>
      <c r="AL211" t="s">
        <v>108</v>
      </c>
      <c r="AM211">
        <v>2021</v>
      </c>
      <c r="AN211">
        <v>-0.08</v>
      </c>
      <c r="AO211">
        <v>0.06</v>
      </c>
      <c r="AP211">
        <v>0.03</v>
      </c>
      <c r="AR211">
        <v>0.02</v>
      </c>
      <c r="AS211">
        <v>0.02</v>
      </c>
    </row>
    <row r="212" spans="1:45" x14ac:dyDescent="0.75">
      <c r="A212" t="s">
        <v>332</v>
      </c>
      <c r="B212" t="s">
        <v>308</v>
      </c>
      <c r="C212" t="s">
        <v>126</v>
      </c>
      <c r="D212">
        <v>25</v>
      </c>
      <c r="E212">
        <v>1996</v>
      </c>
      <c r="F212">
        <v>3.02</v>
      </c>
      <c r="G212">
        <v>0.05</v>
      </c>
      <c r="H212">
        <v>1.03</v>
      </c>
      <c r="I212">
        <v>0.28000000000000003</v>
      </c>
      <c r="J212">
        <v>33.299999999999997</v>
      </c>
      <c r="K212">
        <v>0.93</v>
      </c>
      <c r="L212">
        <v>0.39</v>
      </c>
      <c r="M212">
        <v>-0.06</v>
      </c>
      <c r="N212">
        <v>-0.04</v>
      </c>
      <c r="P212">
        <v>-7.0000000000000007E-2</v>
      </c>
      <c r="Q212">
        <v>-0.01</v>
      </c>
      <c r="R212" t="s">
        <v>108</v>
      </c>
      <c r="S212">
        <v>2020</v>
      </c>
      <c r="U212" t="s">
        <v>884</v>
      </c>
      <c r="V212" t="s">
        <v>77</v>
      </c>
      <c r="W212" t="s">
        <v>118</v>
      </c>
      <c r="X212">
        <v>30</v>
      </c>
      <c r="Y212">
        <v>1991</v>
      </c>
      <c r="Z212">
        <v>-0.05</v>
      </c>
      <c r="AA212">
        <v>0.05</v>
      </c>
      <c r="AB212">
        <v>-0.05</v>
      </c>
      <c r="AC212">
        <v>-0.06</v>
      </c>
      <c r="AE212">
        <v>0.02</v>
      </c>
      <c r="AF212">
        <v>-0.06</v>
      </c>
      <c r="AJ212">
        <v>-0.03</v>
      </c>
      <c r="AK212">
        <v>-0.01</v>
      </c>
      <c r="AL212" t="s">
        <v>108</v>
      </c>
      <c r="AM212">
        <v>2021</v>
      </c>
      <c r="AN212">
        <v>7.0000000000000007E-2</v>
      </c>
      <c r="AO212">
        <v>0.08</v>
      </c>
      <c r="AP212">
        <v>-0.09</v>
      </c>
      <c r="AR212">
        <v>0.04</v>
      </c>
      <c r="AS212">
        <v>7.0000000000000007E-2</v>
      </c>
    </row>
    <row r="213" spans="1:45" x14ac:dyDescent="0.75">
      <c r="A213" t="s">
        <v>333</v>
      </c>
      <c r="B213" t="s">
        <v>308</v>
      </c>
      <c r="C213" t="s">
        <v>126</v>
      </c>
      <c r="D213">
        <v>31</v>
      </c>
      <c r="E213">
        <v>1990</v>
      </c>
      <c r="F213">
        <v>1.91</v>
      </c>
      <c r="G213">
        <v>-0.1</v>
      </c>
      <c r="H213">
        <v>0.02</v>
      </c>
      <c r="I213">
        <v>0.09</v>
      </c>
      <c r="K213">
        <v>-0.09</v>
      </c>
      <c r="L213">
        <v>-0.02</v>
      </c>
      <c r="P213">
        <v>0.03</v>
      </c>
      <c r="Q213">
        <v>-0.05</v>
      </c>
      <c r="R213" t="s">
        <v>108</v>
      </c>
      <c r="S213">
        <v>2020</v>
      </c>
      <c r="U213" t="s">
        <v>887</v>
      </c>
      <c r="V213" t="s">
        <v>77</v>
      </c>
      <c r="W213" t="s">
        <v>118</v>
      </c>
      <c r="X213">
        <v>24</v>
      </c>
      <c r="Y213">
        <v>1996</v>
      </c>
      <c r="Z213">
        <v>1.93</v>
      </c>
      <c r="AA213">
        <v>0.04</v>
      </c>
      <c r="AB213">
        <v>1.47</v>
      </c>
      <c r="AC213">
        <v>-0.05</v>
      </c>
      <c r="AD213">
        <v>0.06</v>
      </c>
      <c r="AE213">
        <v>1.42</v>
      </c>
      <c r="AF213">
        <v>0.02</v>
      </c>
      <c r="AG213">
        <v>-0.05</v>
      </c>
      <c r="AI213">
        <v>22.49</v>
      </c>
      <c r="AJ213">
        <v>0.08</v>
      </c>
      <c r="AK213">
        <v>0.06</v>
      </c>
      <c r="AL213" t="s">
        <v>108</v>
      </c>
      <c r="AM213">
        <v>2021</v>
      </c>
      <c r="AN213">
        <v>0.09</v>
      </c>
      <c r="AO213">
        <v>0.08</v>
      </c>
      <c r="AP213">
        <v>0.01</v>
      </c>
      <c r="AQ213">
        <v>0.01</v>
      </c>
      <c r="AR213">
        <v>0.05</v>
      </c>
      <c r="AS213">
        <v>0.02</v>
      </c>
    </row>
    <row r="214" spans="1:45" x14ac:dyDescent="0.75">
      <c r="A214" t="s">
        <v>334</v>
      </c>
      <c r="B214" t="s">
        <v>308</v>
      </c>
      <c r="C214" t="s">
        <v>126</v>
      </c>
      <c r="D214">
        <v>24</v>
      </c>
      <c r="E214">
        <v>1997</v>
      </c>
      <c r="F214">
        <v>0.01</v>
      </c>
      <c r="G214">
        <v>0.03</v>
      </c>
      <c r="H214">
        <v>0.06</v>
      </c>
      <c r="I214">
        <v>-7.0000000000000007E-2</v>
      </c>
      <c r="K214">
        <v>0.03</v>
      </c>
      <c r="L214">
        <v>7.0000000000000007E-2</v>
      </c>
      <c r="P214">
        <v>-0.01</v>
      </c>
      <c r="Q214">
        <v>-0.03</v>
      </c>
      <c r="R214" t="s">
        <v>108</v>
      </c>
      <c r="S214">
        <v>2020</v>
      </c>
      <c r="U214" t="s">
        <v>888</v>
      </c>
      <c r="V214" t="s">
        <v>77</v>
      </c>
      <c r="W214" t="s">
        <v>118</v>
      </c>
      <c r="X214">
        <v>26</v>
      </c>
      <c r="Y214">
        <v>1994</v>
      </c>
      <c r="Z214">
        <v>2.6</v>
      </c>
      <c r="AA214">
        <v>-0.06</v>
      </c>
      <c r="AB214">
        <v>0.79</v>
      </c>
      <c r="AC214">
        <v>0.09</v>
      </c>
      <c r="AD214">
        <v>-0.06</v>
      </c>
      <c r="AE214">
        <v>0.75</v>
      </c>
      <c r="AF214">
        <v>-0.08</v>
      </c>
      <c r="AG214">
        <v>-0.03</v>
      </c>
      <c r="AI214">
        <v>20.91</v>
      </c>
      <c r="AJ214">
        <v>0.04</v>
      </c>
      <c r="AK214">
        <v>-0.05</v>
      </c>
      <c r="AL214" t="s">
        <v>108</v>
      </c>
      <c r="AM214">
        <v>2021</v>
      </c>
      <c r="AN214">
        <v>0.08</v>
      </c>
      <c r="AO214">
        <v>0.09</v>
      </c>
      <c r="AP214">
        <v>0.06</v>
      </c>
      <c r="AQ214">
        <v>0.11</v>
      </c>
      <c r="AR214">
        <v>0.01</v>
      </c>
      <c r="AS214">
        <v>-0.08</v>
      </c>
    </row>
    <row r="215" spans="1:45" x14ac:dyDescent="0.75">
      <c r="A215" t="s">
        <v>335</v>
      </c>
      <c r="B215" t="s">
        <v>308</v>
      </c>
      <c r="C215" t="s">
        <v>126</v>
      </c>
      <c r="D215">
        <v>33</v>
      </c>
      <c r="E215">
        <v>1988</v>
      </c>
      <c r="F215">
        <v>3.29</v>
      </c>
      <c r="G215">
        <v>-0.01</v>
      </c>
      <c r="H215">
        <v>2.44</v>
      </c>
      <c r="I215">
        <v>0.83</v>
      </c>
      <c r="J215">
        <v>37.479999999999997</v>
      </c>
      <c r="K215">
        <v>2.36</v>
      </c>
      <c r="L215">
        <v>0.94</v>
      </c>
      <c r="M215">
        <v>-7.0000000000000007E-2</v>
      </c>
      <c r="N215">
        <v>0.08</v>
      </c>
      <c r="P215">
        <v>0.08</v>
      </c>
      <c r="Q215">
        <v>0.35</v>
      </c>
      <c r="R215" t="s">
        <v>108</v>
      </c>
      <c r="S215">
        <v>2020</v>
      </c>
      <c r="U215" t="s">
        <v>858</v>
      </c>
      <c r="V215" t="s">
        <v>77</v>
      </c>
      <c r="W215" t="s">
        <v>204</v>
      </c>
      <c r="X215">
        <v>25</v>
      </c>
      <c r="Y215">
        <v>1995</v>
      </c>
      <c r="Z215">
        <v>1.1100000000000001</v>
      </c>
      <c r="AA215">
        <v>0.01</v>
      </c>
      <c r="AB215">
        <v>0.85</v>
      </c>
      <c r="AC215">
        <v>0.09</v>
      </c>
      <c r="AD215">
        <v>0.04</v>
      </c>
      <c r="AE215">
        <v>0.8</v>
      </c>
      <c r="AF215">
        <v>-0.04</v>
      </c>
      <c r="AG215">
        <v>-0.02</v>
      </c>
      <c r="AI215">
        <v>6.95</v>
      </c>
      <c r="AJ215">
        <v>0.02</v>
      </c>
      <c r="AK215">
        <v>-0.02</v>
      </c>
      <c r="AL215" t="s">
        <v>108</v>
      </c>
      <c r="AM215">
        <v>2021</v>
      </c>
      <c r="AN215">
        <v>-0.02</v>
      </c>
      <c r="AO215">
        <v>-0.06</v>
      </c>
      <c r="AP215">
        <v>7.0000000000000007E-2</v>
      </c>
      <c r="AQ215">
        <v>0.04</v>
      </c>
      <c r="AR215">
        <v>0.09</v>
      </c>
      <c r="AS215">
        <v>0.04</v>
      </c>
    </row>
    <row r="216" spans="1:45" x14ac:dyDescent="0.75">
      <c r="A216" t="s">
        <v>336</v>
      </c>
      <c r="B216" t="s">
        <v>308</v>
      </c>
      <c r="C216" t="s">
        <v>126</v>
      </c>
      <c r="D216">
        <v>33</v>
      </c>
      <c r="E216">
        <v>1988</v>
      </c>
      <c r="F216">
        <v>2.2599999999999998</v>
      </c>
      <c r="G216">
        <v>0.45</v>
      </c>
      <c r="H216">
        <v>3.05</v>
      </c>
      <c r="I216">
        <v>0.92</v>
      </c>
      <c r="J216">
        <v>28.5</v>
      </c>
      <c r="K216">
        <v>2.92</v>
      </c>
      <c r="L216">
        <v>0.79</v>
      </c>
      <c r="M216">
        <v>0.02</v>
      </c>
      <c r="N216">
        <v>-0.05</v>
      </c>
      <c r="P216">
        <v>0.49</v>
      </c>
      <c r="Q216">
        <v>0.52</v>
      </c>
      <c r="R216" t="s">
        <v>108</v>
      </c>
      <c r="S216">
        <v>2020</v>
      </c>
      <c r="U216" t="s">
        <v>873</v>
      </c>
      <c r="V216" t="s">
        <v>77</v>
      </c>
      <c r="W216" t="s">
        <v>178</v>
      </c>
      <c r="X216">
        <v>32</v>
      </c>
      <c r="Y216">
        <v>1988</v>
      </c>
      <c r="Z216">
        <v>0.62</v>
      </c>
      <c r="AA216">
        <v>-0.05</v>
      </c>
      <c r="AB216">
        <v>3.34</v>
      </c>
      <c r="AC216">
        <v>-0.09</v>
      </c>
      <c r="AD216">
        <v>-0.05</v>
      </c>
      <c r="AE216">
        <v>3.16</v>
      </c>
      <c r="AF216">
        <v>-0.01</v>
      </c>
      <c r="AG216">
        <v>-0.01</v>
      </c>
      <c r="AI216">
        <v>23.12</v>
      </c>
      <c r="AJ216">
        <v>0.01</v>
      </c>
      <c r="AK216">
        <v>0</v>
      </c>
      <c r="AL216" t="s">
        <v>108</v>
      </c>
      <c r="AM216">
        <v>2021</v>
      </c>
      <c r="AN216">
        <v>7.0000000000000007E-2</v>
      </c>
      <c r="AO216">
        <v>0.21</v>
      </c>
      <c r="AP216">
        <v>0.11</v>
      </c>
      <c r="AQ216">
        <v>-0.02</v>
      </c>
      <c r="AR216">
        <v>-0.11</v>
      </c>
      <c r="AS216">
        <v>-0.08</v>
      </c>
    </row>
    <row r="217" spans="1:45" x14ac:dyDescent="0.75">
      <c r="A217" t="s">
        <v>337</v>
      </c>
      <c r="B217" t="s">
        <v>308</v>
      </c>
      <c r="C217" t="s">
        <v>126</v>
      </c>
      <c r="D217">
        <v>23</v>
      </c>
      <c r="E217">
        <v>1998</v>
      </c>
      <c r="F217">
        <v>0.56999999999999995</v>
      </c>
      <c r="G217">
        <v>-0.02</v>
      </c>
      <c r="H217">
        <v>0.08</v>
      </c>
      <c r="I217">
        <v>-0.05</v>
      </c>
      <c r="K217">
        <v>0.09</v>
      </c>
      <c r="L217">
        <v>0.03</v>
      </c>
      <c r="P217">
        <v>-0.05</v>
      </c>
      <c r="Q217">
        <v>0.06</v>
      </c>
      <c r="R217" t="s">
        <v>108</v>
      </c>
      <c r="S217">
        <v>2020</v>
      </c>
      <c r="U217" t="s">
        <v>1709</v>
      </c>
      <c r="V217" t="s">
        <v>77</v>
      </c>
      <c r="W217" t="s">
        <v>123</v>
      </c>
      <c r="X217">
        <v>32</v>
      </c>
      <c r="Y217">
        <v>1989</v>
      </c>
      <c r="Z217">
        <v>3.09</v>
      </c>
      <c r="AA217">
        <v>-0.09</v>
      </c>
      <c r="AB217">
        <v>0.05</v>
      </c>
      <c r="AC217">
        <v>-0.02</v>
      </c>
      <c r="AE217">
        <v>0.01</v>
      </c>
      <c r="AF217">
        <v>0.05</v>
      </c>
      <c r="AJ217">
        <v>-0.02</v>
      </c>
      <c r="AK217">
        <v>0.02</v>
      </c>
      <c r="AL217" t="s">
        <v>108</v>
      </c>
      <c r="AM217">
        <v>2021</v>
      </c>
      <c r="AN217">
        <v>-0.06</v>
      </c>
      <c r="AO217">
        <v>-0.02</v>
      </c>
      <c r="AP217">
        <v>0.08</v>
      </c>
      <c r="AR217">
        <v>0.08</v>
      </c>
      <c r="AS217">
        <v>0.05</v>
      </c>
    </row>
    <row r="218" spans="1:45" x14ac:dyDescent="0.75">
      <c r="A218" t="s">
        <v>338</v>
      </c>
      <c r="B218" t="s">
        <v>308</v>
      </c>
      <c r="C218" t="s">
        <v>126</v>
      </c>
      <c r="D218">
        <v>20</v>
      </c>
      <c r="E218">
        <v>2001</v>
      </c>
      <c r="F218">
        <v>0.11</v>
      </c>
      <c r="G218">
        <v>-0.03</v>
      </c>
      <c r="H218">
        <v>0.06</v>
      </c>
      <c r="I218">
        <v>0.06</v>
      </c>
      <c r="K218">
        <v>0.01</v>
      </c>
      <c r="L218">
        <v>0.04</v>
      </c>
      <c r="P218">
        <v>-0.1</v>
      </c>
      <c r="Q218">
        <v>0.06</v>
      </c>
      <c r="R218" t="s">
        <v>108</v>
      </c>
      <c r="S218">
        <v>2020</v>
      </c>
      <c r="U218" t="s">
        <v>878</v>
      </c>
      <c r="V218" t="s">
        <v>77</v>
      </c>
      <c r="W218" t="s">
        <v>126</v>
      </c>
      <c r="X218">
        <v>33</v>
      </c>
      <c r="Y218">
        <v>1987</v>
      </c>
      <c r="Z218">
        <v>3.08</v>
      </c>
      <c r="AA218">
        <v>-0.02</v>
      </c>
      <c r="AB218">
        <v>1.67</v>
      </c>
      <c r="AC218">
        <v>0.38</v>
      </c>
      <c r="AD218">
        <v>20.04</v>
      </c>
      <c r="AE218">
        <v>1.65</v>
      </c>
      <c r="AF218">
        <v>0.34</v>
      </c>
      <c r="AG218">
        <v>-0.02</v>
      </c>
      <c r="AH218">
        <v>-0.04</v>
      </c>
      <c r="AI218">
        <v>19.260000000000002</v>
      </c>
      <c r="AJ218">
        <v>0</v>
      </c>
      <c r="AK218">
        <v>-0.09</v>
      </c>
      <c r="AL218" t="s">
        <v>108</v>
      </c>
      <c r="AM218">
        <v>2021</v>
      </c>
      <c r="AN218">
        <v>-0.09</v>
      </c>
      <c r="AO218">
        <v>0.16</v>
      </c>
      <c r="AP218">
        <v>0.11</v>
      </c>
      <c r="AQ218">
        <v>-0.01</v>
      </c>
      <c r="AR218">
        <v>-0.2</v>
      </c>
      <c r="AS218">
        <v>-0.01</v>
      </c>
    </row>
    <row r="219" spans="1:45" x14ac:dyDescent="0.75">
      <c r="A219" t="s">
        <v>339</v>
      </c>
      <c r="B219" t="s">
        <v>308</v>
      </c>
      <c r="C219" t="s">
        <v>136</v>
      </c>
      <c r="D219">
        <v>32</v>
      </c>
      <c r="E219">
        <v>1989</v>
      </c>
      <c r="F219">
        <v>2.67</v>
      </c>
      <c r="G219">
        <v>-7.0000000000000007E-2</v>
      </c>
      <c r="H219">
        <v>0.4</v>
      </c>
      <c r="I219">
        <v>0.41</v>
      </c>
      <c r="J219">
        <v>99.95</v>
      </c>
      <c r="K219">
        <v>0.45</v>
      </c>
      <c r="L219">
        <v>0.48</v>
      </c>
      <c r="M219">
        <v>0.08</v>
      </c>
      <c r="N219">
        <v>-0.01</v>
      </c>
      <c r="P219">
        <v>-0.04</v>
      </c>
      <c r="Q219">
        <v>0.05</v>
      </c>
      <c r="R219" t="s">
        <v>108</v>
      </c>
      <c r="S219">
        <v>2020</v>
      </c>
      <c r="U219" t="s">
        <v>879</v>
      </c>
      <c r="V219" t="s">
        <v>77</v>
      </c>
      <c r="W219" t="s">
        <v>126</v>
      </c>
      <c r="X219">
        <v>28</v>
      </c>
      <c r="Y219">
        <v>1992</v>
      </c>
      <c r="Z219">
        <v>1.0900000000000001</v>
      </c>
      <c r="AA219">
        <v>-0.06</v>
      </c>
      <c r="AB219">
        <v>0</v>
      </c>
      <c r="AC219">
        <v>0.08</v>
      </c>
      <c r="AE219">
        <v>-0.08</v>
      </c>
      <c r="AF219">
        <v>-0.06</v>
      </c>
      <c r="AJ219">
        <v>-0.05</v>
      </c>
      <c r="AK219">
        <v>-0.03</v>
      </c>
      <c r="AL219" t="s">
        <v>108</v>
      </c>
      <c r="AM219">
        <v>2021</v>
      </c>
      <c r="AN219">
        <v>0.05</v>
      </c>
      <c r="AO219">
        <v>-7.0000000000000007E-2</v>
      </c>
      <c r="AP219">
        <v>0</v>
      </c>
      <c r="AR219">
        <v>0.03</v>
      </c>
      <c r="AS219">
        <v>0</v>
      </c>
    </row>
    <row r="220" spans="1:45" x14ac:dyDescent="0.75">
      <c r="A220" t="s">
        <v>340</v>
      </c>
      <c r="B220" t="s">
        <v>23</v>
      </c>
      <c r="C220" t="s">
        <v>107</v>
      </c>
      <c r="D220">
        <v>26</v>
      </c>
      <c r="E220">
        <v>1994</v>
      </c>
      <c r="F220">
        <v>1.92</v>
      </c>
      <c r="G220">
        <v>-0.03</v>
      </c>
      <c r="H220">
        <v>-0.01</v>
      </c>
      <c r="I220">
        <v>0.03</v>
      </c>
      <c r="K220">
        <v>0.02</v>
      </c>
      <c r="L220">
        <v>0.02</v>
      </c>
      <c r="P220">
        <v>0.01</v>
      </c>
      <c r="Q220">
        <v>0.05</v>
      </c>
      <c r="R220" t="s">
        <v>108</v>
      </c>
      <c r="S220">
        <v>2020</v>
      </c>
      <c r="U220" t="s">
        <v>1710</v>
      </c>
      <c r="V220" t="s">
        <v>77</v>
      </c>
      <c r="W220" t="s">
        <v>126</v>
      </c>
      <c r="X220">
        <v>24</v>
      </c>
      <c r="Y220">
        <v>1996</v>
      </c>
      <c r="Z220">
        <v>1.45</v>
      </c>
      <c r="AA220">
        <v>-0.02</v>
      </c>
      <c r="AB220">
        <v>0.03</v>
      </c>
      <c r="AC220">
        <v>-0.01</v>
      </c>
      <c r="AE220">
        <v>-0.04</v>
      </c>
      <c r="AF220">
        <v>-0.1</v>
      </c>
      <c r="AJ220">
        <v>-0.06</v>
      </c>
      <c r="AK220">
        <v>-0.01</v>
      </c>
      <c r="AL220" t="s">
        <v>108</v>
      </c>
      <c r="AM220">
        <v>2021</v>
      </c>
      <c r="AN220">
        <v>-0.08</v>
      </c>
      <c r="AO220">
        <v>-0.03</v>
      </c>
      <c r="AP220">
        <v>-7.0000000000000007E-2</v>
      </c>
      <c r="AR220">
        <v>7.0000000000000007E-2</v>
      </c>
      <c r="AS220">
        <v>0.01</v>
      </c>
    </row>
    <row r="221" spans="1:45" x14ac:dyDescent="0.75">
      <c r="A221" t="s">
        <v>341</v>
      </c>
      <c r="B221" t="s">
        <v>23</v>
      </c>
      <c r="C221" t="s">
        <v>107</v>
      </c>
      <c r="D221">
        <v>24</v>
      </c>
      <c r="E221">
        <v>1997</v>
      </c>
      <c r="F221">
        <v>3.96</v>
      </c>
      <c r="G221">
        <v>-7.0000000000000007E-2</v>
      </c>
      <c r="H221">
        <v>0.77</v>
      </c>
      <c r="I221">
        <v>0.09</v>
      </c>
      <c r="J221">
        <v>-0.1</v>
      </c>
      <c r="K221">
        <v>0.77</v>
      </c>
      <c r="L221">
        <v>0.01</v>
      </c>
      <c r="M221">
        <v>0.04</v>
      </c>
      <c r="P221">
        <v>-0.09</v>
      </c>
      <c r="Q221">
        <v>0.08</v>
      </c>
      <c r="R221" t="s">
        <v>108</v>
      </c>
      <c r="S221">
        <v>2020</v>
      </c>
      <c r="U221" t="s">
        <v>882</v>
      </c>
      <c r="V221" t="s">
        <v>77</v>
      </c>
      <c r="W221" t="s">
        <v>126</v>
      </c>
      <c r="X221">
        <v>26</v>
      </c>
      <c r="Y221">
        <v>1994</v>
      </c>
      <c r="Z221">
        <v>0.41</v>
      </c>
      <c r="AA221">
        <v>-0.04</v>
      </c>
      <c r="AB221">
        <v>-0.02</v>
      </c>
      <c r="AC221">
        <v>0.04</v>
      </c>
      <c r="AE221">
        <v>0</v>
      </c>
      <c r="AF221">
        <v>0.06</v>
      </c>
      <c r="AJ221">
        <v>0.05</v>
      </c>
      <c r="AK221">
        <v>0</v>
      </c>
      <c r="AL221" t="s">
        <v>108</v>
      </c>
      <c r="AM221">
        <v>2021</v>
      </c>
      <c r="AN221">
        <v>0.09</v>
      </c>
      <c r="AO221">
        <v>0.06</v>
      </c>
      <c r="AP221">
        <v>-0.01</v>
      </c>
      <c r="AR221">
        <v>0.01</v>
      </c>
      <c r="AS221">
        <v>-0.02</v>
      </c>
    </row>
    <row r="222" spans="1:45" x14ac:dyDescent="0.75">
      <c r="A222" t="s">
        <v>342</v>
      </c>
      <c r="B222" t="s">
        <v>23</v>
      </c>
      <c r="C222" t="s">
        <v>107</v>
      </c>
      <c r="D222">
        <v>20</v>
      </c>
      <c r="E222">
        <v>2001</v>
      </c>
      <c r="F222">
        <v>2.98</v>
      </c>
      <c r="G222">
        <v>0.28999999999999998</v>
      </c>
      <c r="H222">
        <v>0.99</v>
      </c>
      <c r="I222">
        <v>0.66</v>
      </c>
      <c r="J222">
        <v>66.64</v>
      </c>
      <c r="K222">
        <v>1.06</v>
      </c>
      <c r="L222">
        <v>0.6</v>
      </c>
      <c r="M222">
        <v>0.27</v>
      </c>
      <c r="N222">
        <v>0.53</v>
      </c>
      <c r="P222">
        <v>7.0000000000000007E-2</v>
      </c>
      <c r="Q222">
        <v>0.01</v>
      </c>
      <c r="R222" t="s">
        <v>108</v>
      </c>
      <c r="S222">
        <v>2020</v>
      </c>
      <c r="U222" t="s">
        <v>1711</v>
      </c>
      <c r="V222" t="s">
        <v>77</v>
      </c>
      <c r="W222" t="s">
        <v>126</v>
      </c>
      <c r="X222">
        <v>23</v>
      </c>
      <c r="Y222">
        <v>1997</v>
      </c>
      <c r="Z222">
        <v>0.24</v>
      </c>
      <c r="AA222">
        <v>-0.09</v>
      </c>
      <c r="AB222">
        <v>-0.06</v>
      </c>
      <c r="AC222">
        <v>0.02</v>
      </c>
      <c r="AE222">
        <v>0.03</v>
      </c>
      <c r="AF222">
        <v>0.01</v>
      </c>
      <c r="AJ222">
        <v>-0.05</v>
      </c>
      <c r="AK222">
        <v>0</v>
      </c>
      <c r="AL222" t="s">
        <v>108</v>
      </c>
      <c r="AM222">
        <v>2021</v>
      </c>
      <c r="AN222">
        <v>-0.05</v>
      </c>
      <c r="AO222">
        <v>-0.03</v>
      </c>
      <c r="AP222">
        <v>0.04</v>
      </c>
      <c r="AR222">
        <v>-0.02</v>
      </c>
      <c r="AS222">
        <v>0.04</v>
      </c>
    </row>
    <row r="223" spans="1:45" x14ac:dyDescent="0.75">
      <c r="A223" t="s">
        <v>343</v>
      </c>
      <c r="B223" t="s">
        <v>23</v>
      </c>
      <c r="C223" t="s">
        <v>107</v>
      </c>
      <c r="D223">
        <v>26</v>
      </c>
      <c r="E223">
        <v>1995</v>
      </c>
      <c r="F223">
        <v>3.67</v>
      </c>
      <c r="G223">
        <v>0</v>
      </c>
      <c r="H223">
        <v>0.36</v>
      </c>
      <c r="I223">
        <v>-0.01</v>
      </c>
      <c r="J223">
        <v>-0.09</v>
      </c>
      <c r="K223">
        <v>0.24</v>
      </c>
      <c r="L223">
        <v>-7.0000000000000007E-2</v>
      </c>
      <c r="M223">
        <v>0.01</v>
      </c>
      <c r="P223">
        <v>-0.08</v>
      </c>
      <c r="Q223">
        <v>0</v>
      </c>
      <c r="R223" t="s">
        <v>108</v>
      </c>
      <c r="S223">
        <v>2020</v>
      </c>
      <c r="U223" t="s">
        <v>885</v>
      </c>
      <c r="V223" t="s">
        <v>77</v>
      </c>
      <c r="W223" t="s">
        <v>126</v>
      </c>
      <c r="X223">
        <v>33</v>
      </c>
      <c r="Y223">
        <v>1987</v>
      </c>
      <c r="Z223">
        <v>2.72</v>
      </c>
      <c r="AA223">
        <v>7.0000000000000007E-2</v>
      </c>
      <c r="AB223">
        <v>1.44</v>
      </c>
      <c r="AC223">
        <v>-0.05</v>
      </c>
      <c r="AD223">
        <v>0</v>
      </c>
      <c r="AE223">
        <v>1.33</v>
      </c>
      <c r="AF223">
        <v>0.04</v>
      </c>
      <c r="AG223">
        <v>0.04</v>
      </c>
      <c r="AI223">
        <v>25.17</v>
      </c>
      <c r="AJ223">
        <v>-0.03</v>
      </c>
      <c r="AK223">
        <v>-0.09</v>
      </c>
      <c r="AL223" t="s">
        <v>108</v>
      </c>
      <c r="AM223">
        <v>2021</v>
      </c>
      <c r="AN223">
        <v>-7.0000000000000007E-2</v>
      </c>
      <c r="AO223">
        <v>0.11</v>
      </c>
      <c r="AP223">
        <v>-0.04</v>
      </c>
      <c r="AQ223">
        <v>0.13</v>
      </c>
      <c r="AR223">
        <v>-0.05</v>
      </c>
      <c r="AS223">
        <v>0</v>
      </c>
    </row>
    <row r="224" spans="1:45" x14ac:dyDescent="0.75">
      <c r="A224" t="s">
        <v>344</v>
      </c>
      <c r="B224" t="s">
        <v>23</v>
      </c>
      <c r="C224" t="s">
        <v>107</v>
      </c>
      <c r="D224">
        <v>21</v>
      </c>
      <c r="E224">
        <v>2000</v>
      </c>
      <c r="F224">
        <v>0.06</v>
      </c>
      <c r="G224">
        <v>0</v>
      </c>
      <c r="H224">
        <v>0.04</v>
      </c>
      <c r="I224">
        <v>0.09</v>
      </c>
      <c r="K224">
        <v>-0.03</v>
      </c>
      <c r="L224">
        <v>0.02</v>
      </c>
      <c r="P224">
        <v>-0.06</v>
      </c>
      <c r="Q224">
        <v>0.09</v>
      </c>
      <c r="R224" t="s">
        <v>108</v>
      </c>
      <c r="S224">
        <v>2020</v>
      </c>
      <c r="U224" t="s">
        <v>913</v>
      </c>
      <c r="V224" t="s">
        <v>76</v>
      </c>
      <c r="W224" t="s">
        <v>107</v>
      </c>
      <c r="X224">
        <v>27</v>
      </c>
      <c r="Y224">
        <v>1993</v>
      </c>
      <c r="Z224">
        <v>0.17</v>
      </c>
      <c r="AA224">
        <v>0.01</v>
      </c>
      <c r="AB224">
        <v>5.09</v>
      </c>
      <c r="AC224">
        <v>0.04</v>
      </c>
      <c r="AD224">
        <v>-0.08</v>
      </c>
      <c r="AE224">
        <v>4.34</v>
      </c>
      <c r="AF224">
        <v>0.04</v>
      </c>
      <c r="AG224">
        <v>-0.02</v>
      </c>
      <c r="AI224">
        <v>29.51</v>
      </c>
      <c r="AJ224">
        <v>-0.03</v>
      </c>
      <c r="AK224">
        <v>0.05</v>
      </c>
      <c r="AL224" t="s">
        <v>108</v>
      </c>
      <c r="AM224">
        <v>2021</v>
      </c>
      <c r="AN224">
        <v>7.0000000000000007E-2</v>
      </c>
      <c r="AO224">
        <v>0.09</v>
      </c>
      <c r="AP224">
        <v>0.02</v>
      </c>
      <c r="AQ224">
        <v>0</v>
      </c>
      <c r="AR224">
        <v>7.0000000000000007E-2</v>
      </c>
      <c r="AS224">
        <v>-0.1</v>
      </c>
    </row>
    <row r="225" spans="1:45" x14ac:dyDescent="0.75">
      <c r="A225" t="s">
        <v>345</v>
      </c>
      <c r="B225" t="s">
        <v>23</v>
      </c>
      <c r="C225" t="s">
        <v>107</v>
      </c>
      <c r="D225">
        <v>29</v>
      </c>
      <c r="E225">
        <v>1992</v>
      </c>
      <c r="F225">
        <v>0.56000000000000005</v>
      </c>
      <c r="G225">
        <v>0.01</v>
      </c>
      <c r="H225">
        <v>0.09</v>
      </c>
      <c r="I225">
        <v>-0.05</v>
      </c>
      <c r="K225">
        <v>0.02</v>
      </c>
      <c r="L225">
        <v>0.03</v>
      </c>
      <c r="P225">
        <v>-0.04</v>
      </c>
      <c r="Q225">
        <v>-0.08</v>
      </c>
      <c r="R225" t="s">
        <v>108</v>
      </c>
      <c r="S225">
        <v>2020</v>
      </c>
      <c r="U225" t="s">
        <v>891</v>
      </c>
      <c r="V225" t="s">
        <v>76</v>
      </c>
      <c r="W225" t="s">
        <v>107</v>
      </c>
      <c r="X225">
        <v>23</v>
      </c>
      <c r="Y225">
        <v>1997</v>
      </c>
      <c r="Z225">
        <v>0</v>
      </c>
      <c r="AA225">
        <v>0.02</v>
      </c>
      <c r="AB225">
        <v>0.09</v>
      </c>
      <c r="AC225">
        <v>0.08</v>
      </c>
      <c r="AE225">
        <v>0.01</v>
      </c>
      <c r="AF225">
        <v>0.02</v>
      </c>
      <c r="AJ225">
        <v>0.04</v>
      </c>
      <c r="AK225">
        <v>0.1</v>
      </c>
      <c r="AL225" t="s">
        <v>108</v>
      </c>
      <c r="AM225">
        <v>2021</v>
      </c>
      <c r="AN225">
        <v>0</v>
      </c>
      <c r="AO225">
        <v>-0.05</v>
      </c>
      <c r="AP225">
        <v>-0.04</v>
      </c>
      <c r="AR225">
        <v>-0.09</v>
      </c>
      <c r="AS225">
        <v>-0.09</v>
      </c>
    </row>
    <row r="226" spans="1:45" x14ac:dyDescent="0.75">
      <c r="A226" t="s">
        <v>346</v>
      </c>
      <c r="B226" t="s">
        <v>23</v>
      </c>
      <c r="C226" t="s">
        <v>107</v>
      </c>
      <c r="D226">
        <v>28</v>
      </c>
      <c r="E226">
        <v>1993</v>
      </c>
      <c r="F226">
        <v>4.92</v>
      </c>
      <c r="G226">
        <v>0.06</v>
      </c>
      <c r="H226">
        <v>0.4</v>
      </c>
      <c r="I226">
        <v>-0.01</v>
      </c>
      <c r="J226">
        <v>-0.08</v>
      </c>
      <c r="K226">
        <v>0.33</v>
      </c>
      <c r="L226">
        <v>0.08</v>
      </c>
      <c r="M226">
        <v>-0.03</v>
      </c>
      <c r="P226">
        <v>-0.08</v>
      </c>
      <c r="Q226">
        <v>0.09</v>
      </c>
      <c r="R226" t="s">
        <v>108</v>
      </c>
      <c r="S226">
        <v>2020</v>
      </c>
      <c r="U226" t="s">
        <v>892</v>
      </c>
      <c r="V226" t="s">
        <v>76</v>
      </c>
      <c r="W226" t="s">
        <v>107</v>
      </c>
      <c r="X226">
        <v>32</v>
      </c>
      <c r="Y226">
        <v>1988</v>
      </c>
      <c r="Z226">
        <v>3.02</v>
      </c>
      <c r="AA226">
        <v>-0.06</v>
      </c>
      <c r="AB226">
        <v>0.38</v>
      </c>
      <c r="AC226">
        <v>0.05</v>
      </c>
      <c r="AD226">
        <v>-0.08</v>
      </c>
      <c r="AE226">
        <v>0.33</v>
      </c>
      <c r="AF226">
        <v>-0.06</v>
      </c>
      <c r="AG226">
        <v>0.04</v>
      </c>
      <c r="AI226">
        <v>5.92</v>
      </c>
      <c r="AJ226">
        <v>0.09</v>
      </c>
      <c r="AK226">
        <v>0.04</v>
      </c>
      <c r="AL226" t="s">
        <v>108</v>
      </c>
      <c r="AM226">
        <v>2021</v>
      </c>
      <c r="AN226">
        <v>-0.04</v>
      </c>
      <c r="AO226">
        <v>0.02</v>
      </c>
      <c r="AP226">
        <v>0.08</v>
      </c>
      <c r="AQ226">
        <v>-0.01</v>
      </c>
      <c r="AR226">
        <v>0.04</v>
      </c>
      <c r="AS226">
        <v>-0.09</v>
      </c>
    </row>
    <row r="227" spans="1:45" x14ac:dyDescent="0.75">
      <c r="A227" t="s">
        <v>347</v>
      </c>
      <c r="B227" t="s">
        <v>23</v>
      </c>
      <c r="C227" t="s">
        <v>107</v>
      </c>
      <c r="D227">
        <v>24</v>
      </c>
      <c r="E227">
        <v>1997</v>
      </c>
      <c r="F227">
        <v>2.92</v>
      </c>
      <c r="G227">
        <v>-0.02</v>
      </c>
      <c r="H227">
        <v>0.24</v>
      </c>
      <c r="I227">
        <v>-7.0000000000000007E-2</v>
      </c>
      <c r="J227">
        <v>0.01</v>
      </c>
      <c r="K227">
        <v>0.4</v>
      </c>
      <c r="L227">
        <v>-0.02</v>
      </c>
      <c r="M227">
        <v>-0.08</v>
      </c>
      <c r="P227">
        <v>7.0000000000000007E-2</v>
      </c>
      <c r="Q227">
        <v>0.04</v>
      </c>
      <c r="R227" t="s">
        <v>108</v>
      </c>
      <c r="S227">
        <v>2020</v>
      </c>
      <c r="U227" t="s">
        <v>897</v>
      </c>
      <c r="V227" t="s">
        <v>76</v>
      </c>
      <c r="W227" t="s">
        <v>107</v>
      </c>
      <c r="X227">
        <v>26</v>
      </c>
      <c r="Y227">
        <v>1994</v>
      </c>
      <c r="Z227">
        <v>2.79</v>
      </c>
      <c r="AA227">
        <v>-0.03</v>
      </c>
      <c r="AB227">
        <v>0.08</v>
      </c>
      <c r="AC227">
        <v>-0.05</v>
      </c>
      <c r="AE227">
        <v>0.05</v>
      </c>
      <c r="AF227">
        <v>0.03</v>
      </c>
      <c r="AJ227">
        <v>7.0000000000000007E-2</v>
      </c>
      <c r="AK227">
        <v>-0.1</v>
      </c>
      <c r="AL227" t="s">
        <v>108</v>
      </c>
      <c r="AM227">
        <v>2021</v>
      </c>
      <c r="AN227">
        <v>-0.01</v>
      </c>
      <c r="AO227">
        <v>0.04</v>
      </c>
      <c r="AP227">
        <v>-0.06</v>
      </c>
      <c r="AR227">
        <v>0.03</v>
      </c>
      <c r="AS227">
        <v>0.09</v>
      </c>
    </row>
    <row r="228" spans="1:45" x14ac:dyDescent="0.75">
      <c r="A228" t="s">
        <v>348</v>
      </c>
      <c r="B228" t="s">
        <v>23</v>
      </c>
      <c r="C228" t="s">
        <v>145</v>
      </c>
      <c r="D228">
        <v>21</v>
      </c>
      <c r="E228">
        <v>2000</v>
      </c>
      <c r="F228">
        <v>5.92</v>
      </c>
      <c r="G228">
        <v>0.03</v>
      </c>
      <c r="H228">
        <v>0.03</v>
      </c>
      <c r="I228">
        <v>0.02</v>
      </c>
      <c r="K228">
        <v>0.06</v>
      </c>
      <c r="L228">
        <v>0.04</v>
      </c>
      <c r="P228">
        <v>0.03</v>
      </c>
      <c r="Q228">
        <v>7.0000000000000007E-2</v>
      </c>
      <c r="R228" t="s">
        <v>108</v>
      </c>
      <c r="S228">
        <v>2020</v>
      </c>
      <c r="U228" t="s">
        <v>893</v>
      </c>
      <c r="V228" t="s">
        <v>76</v>
      </c>
      <c r="W228" t="s">
        <v>107</v>
      </c>
      <c r="X228">
        <v>32</v>
      </c>
      <c r="Y228">
        <v>1988</v>
      </c>
      <c r="Z228">
        <v>2.78</v>
      </c>
      <c r="AA228">
        <v>-0.1</v>
      </c>
      <c r="AB228">
        <v>0.05</v>
      </c>
      <c r="AC228">
        <v>7.0000000000000007E-2</v>
      </c>
      <c r="AE228">
        <v>7.0000000000000007E-2</v>
      </c>
      <c r="AF228">
        <v>-0.02</v>
      </c>
      <c r="AJ228">
        <v>-7.0000000000000007E-2</v>
      </c>
      <c r="AK228">
        <v>-0.08</v>
      </c>
      <c r="AL228" t="s">
        <v>108</v>
      </c>
      <c r="AM228">
        <v>2021</v>
      </c>
      <c r="AN228">
        <v>-0.09</v>
      </c>
      <c r="AO228">
        <v>-0.04</v>
      </c>
      <c r="AP228">
        <v>0.09</v>
      </c>
      <c r="AR228">
        <v>0.02</v>
      </c>
      <c r="AS228">
        <v>-0.04</v>
      </c>
    </row>
    <row r="229" spans="1:45" x14ac:dyDescent="0.75">
      <c r="A229" t="s">
        <v>349</v>
      </c>
      <c r="B229" t="s">
        <v>23</v>
      </c>
      <c r="C229" t="s">
        <v>145</v>
      </c>
      <c r="D229">
        <v>32</v>
      </c>
      <c r="E229">
        <v>1989</v>
      </c>
      <c r="F229">
        <v>-0.01</v>
      </c>
      <c r="G229">
        <v>-0.05</v>
      </c>
      <c r="H229">
        <v>0.09</v>
      </c>
      <c r="I229">
        <v>0.09</v>
      </c>
      <c r="K229">
        <v>7.0000000000000007E-2</v>
      </c>
      <c r="L229">
        <v>0.01</v>
      </c>
      <c r="P229">
        <v>-7.0000000000000007E-2</v>
      </c>
      <c r="Q229">
        <v>-0.04</v>
      </c>
      <c r="R229" t="s">
        <v>108</v>
      </c>
      <c r="S229">
        <v>2020</v>
      </c>
      <c r="U229" t="s">
        <v>894</v>
      </c>
      <c r="V229" t="s">
        <v>76</v>
      </c>
      <c r="W229" t="s">
        <v>107</v>
      </c>
      <c r="X229">
        <v>26</v>
      </c>
      <c r="Y229">
        <v>1994</v>
      </c>
      <c r="Z229">
        <v>2.92</v>
      </c>
      <c r="AA229">
        <v>0.04</v>
      </c>
      <c r="AB229">
        <v>-7.0000000000000007E-2</v>
      </c>
      <c r="AC229">
        <v>0.05</v>
      </c>
      <c r="AE229">
        <v>7.0000000000000007E-2</v>
      </c>
      <c r="AF229">
        <v>-0.04</v>
      </c>
      <c r="AJ229">
        <v>0</v>
      </c>
      <c r="AK229">
        <v>0.06</v>
      </c>
      <c r="AL229" t="s">
        <v>108</v>
      </c>
      <c r="AM229">
        <v>2021</v>
      </c>
      <c r="AN229">
        <v>-0.05</v>
      </c>
      <c r="AO229">
        <v>0.1</v>
      </c>
      <c r="AP229">
        <v>-0.06</v>
      </c>
      <c r="AR229">
        <v>0</v>
      </c>
      <c r="AS229">
        <v>0</v>
      </c>
    </row>
    <row r="230" spans="1:45" x14ac:dyDescent="0.75">
      <c r="A230" t="s">
        <v>350</v>
      </c>
      <c r="B230" t="s">
        <v>23</v>
      </c>
      <c r="C230" t="s">
        <v>118</v>
      </c>
      <c r="D230">
        <v>29</v>
      </c>
      <c r="E230">
        <v>1992</v>
      </c>
      <c r="F230">
        <v>3.46</v>
      </c>
      <c r="G230">
        <v>0.66</v>
      </c>
      <c r="H230">
        <v>1.72</v>
      </c>
      <c r="I230">
        <v>0.85</v>
      </c>
      <c r="J230">
        <v>49.94</v>
      </c>
      <c r="K230">
        <v>1.75</v>
      </c>
      <c r="L230">
        <v>0.77</v>
      </c>
      <c r="M230">
        <v>0.42</v>
      </c>
      <c r="N230">
        <v>0.74</v>
      </c>
      <c r="P230">
        <v>0.03</v>
      </c>
      <c r="Q230">
        <v>0.04</v>
      </c>
      <c r="R230" t="s">
        <v>108</v>
      </c>
      <c r="S230">
        <v>2020</v>
      </c>
      <c r="U230" t="s">
        <v>907</v>
      </c>
      <c r="V230" t="s">
        <v>76</v>
      </c>
      <c r="W230" t="s">
        <v>107</v>
      </c>
      <c r="X230">
        <v>26</v>
      </c>
      <c r="Y230">
        <v>1994</v>
      </c>
      <c r="Z230">
        <v>0.26</v>
      </c>
      <c r="AA230">
        <v>0.08</v>
      </c>
      <c r="AB230">
        <v>0.02</v>
      </c>
      <c r="AC230">
        <v>-0.09</v>
      </c>
      <c r="AE230">
        <v>0</v>
      </c>
      <c r="AF230">
        <v>-0.08</v>
      </c>
      <c r="AJ230">
        <v>-0.1</v>
      </c>
      <c r="AK230">
        <v>7.0000000000000007E-2</v>
      </c>
      <c r="AL230" t="s">
        <v>108</v>
      </c>
      <c r="AM230">
        <v>2021</v>
      </c>
      <c r="AN230">
        <v>0.09</v>
      </c>
      <c r="AO230">
        <v>-0.05</v>
      </c>
      <c r="AP230">
        <v>0.05</v>
      </c>
      <c r="AR230">
        <v>0.08</v>
      </c>
      <c r="AS230">
        <v>0.05</v>
      </c>
    </row>
    <row r="231" spans="1:45" x14ac:dyDescent="0.75">
      <c r="A231" t="s">
        <v>351</v>
      </c>
      <c r="B231" t="s">
        <v>23</v>
      </c>
      <c r="C231" t="s">
        <v>118</v>
      </c>
      <c r="D231">
        <v>22</v>
      </c>
      <c r="E231">
        <v>1999</v>
      </c>
      <c r="F231">
        <v>1.08</v>
      </c>
      <c r="G231">
        <v>0.05</v>
      </c>
      <c r="H231">
        <v>1.84</v>
      </c>
      <c r="I231">
        <v>1.76</v>
      </c>
      <c r="J231">
        <v>100.06</v>
      </c>
      <c r="K231">
        <v>1.81</v>
      </c>
      <c r="L231">
        <v>1.8</v>
      </c>
      <c r="M231">
        <v>-0.01</v>
      </c>
      <c r="N231">
        <v>-0.01</v>
      </c>
      <c r="P231">
        <v>-0.08</v>
      </c>
      <c r="Q231">
        <v>0.05</v>
      </c>
      <c r="R231" t="s">
        <v>108</v>
      </c>
      <c r="S231">
        <v>2020</v>
      </c>
      <c r="U231" t="s">
        <v>896</v>
      </c>
      <c r="V231" t="s">
        <v>76</v>
      </c>
      <c r="W231" t="s">
        <v>107</v>
      </c>
      <c r="X231">
        <v>32</v>
      </c>
      <c r="Y231">
        <v>1988</v>
      </c>
      <c r="Z231">
        <v>2.94</v>
      </c>
      <c r="AA231">
        <v>-0.05</v>
      </c>
      <c r="AB231">
        <v>0.36</v>
      </c>
      <c r="AC231">
        <v>0.01</v>
      </c>
      <c r="AD231">
        <v>-0.08</v>
      </c>
      <c r="AE231">
        <v>0.32</v>
      </c>
      <c r="AF231">
        <v>-7.0000000000000007E-2</v>
      </c>
      <c r="AG231">
        <v>-0.05</v>
      </c>
      <c r="AI231">
        <v>10.8</v>
      </c>
      <c r="AJ231">
        <v>-0.08</v>
      </c>
      <c r="AK231">
        <v>-0.05</v>
      </c>
      <c r="AL231" t="s">
        <v>108</v>
      </c>
      <c r="AM231">
        <v>2021</v>
      </c>
      <c r="AN231">
        <v>-0.02</v>
      </c>
      <c r="AO231">
        <v>-0.02</v>
      </c>
      <c r="AP231">
        <v>-0.03</v>
      </c>
      <c r="AQ231">
        <v>-0.05</v>
      </c>
      <c r="AR231">
        <v>0.08</v>
      </c>
      <c r="AS231">
        <v>-0.02</v>
      </c>
    </row>
    <row r="232" spans="1:45" x14ac:dyDescent="0.75">
      <c r="A232" t="s">
        <v>352</v>
      </c>
      <c r="B232" t="s">
        <v>23</v>
      </c>
      <c r="C232" t="s">
        <v>178</v>
      </c>
      <c r="D232">
        <v>27</v>
      </c>
      <c r="E232">
        <v>1994</v>
      </c>
      <c r="F232">
        <v>0.26</v>
      </c>
      <c r="G232">
        <v>-0.06</v>
      </c>
      <c r="H232">
        <v>3.36</v>
      </c>
      <c r="I232">
        <v>-0.05</v>
      </c>
      <c r="J232">
        <v>-0.08</v>
      </c>
      <c r="K232">
        <v>2.99</v>
      </c>
      <c r="L232">
        <v>7.0000000000000007E-2</v>
      </c>
      <c r="M232">
        <v>0.03</v>
      </c>
      <c r="P232">
        <v>-7.0000000000000007E-2</v>
      </c>
      <c r="Q232">
        <v>-0.01</v>
      </c>
      <c r="R232" t="s">
        <v>108</v>
      </c>
      <c r="S232">
        <v>2020</v>
      </c>
      <c r="U232" t="s">
        <v>899</v>
      </c>
      <c r="V232" t="s">
        <v>76</v>
      </c>
      <c r="W232" t="s">
        <v>288</v>
      </c>
      <c r="X232">
        <v>23</v>
      </c>
      <c r="Y232">
        <v>1997</v>
      </c>
      <c r="Z232">
        <v>0.18</v>
      </c>
      <c r="AA232">
        <v>-0.09</v>
      </c>
      <c r="AB232">
        <v>0.06</v>
      </c>
      <c r="AC232">
        <v>-0.02</v>
      </c>
      <c r="AE232">
        <v>0.08</v>
      </c>
      <c r="AF232">
        <v>0.08</v>
      </c>
      <c r="AJ232">
        <v>-7.0000000000000007E-2</v>
      </c>
      <c r="AK232">
        <v>0.1</v>
      </c>
      <c r="AL232" t="s">
        <v>108</v>
      </c>
      <c r="AM232">
        <v>2021</v>
      </c>
      <c r="AN232">
        <v>0.08</v>
      </c>
      <c r="AO232">
        <v>7.0000000000000007E-2</v>
      </c>
      <c r="AP232">
        <v>0.04</v>
      </c>
      <c r="AR232">
        <v>7.0000000000000007E-2</v>
      </c>
      <c r="AS232">
        <v>0.09</v>
      </c>
    </row>
    <row r="233" spans="1:45" x14ac:dyDescent="0.75">
      <c r="A233" t="s">
        <v>353</v>
      </c>
      <c r="B233" t="s">
        <v>23</v>
      </c>
      <c r="C233" t="s">
        <v>178</v>
      </c>
      <c r="D233">
        <v>21</v>
      </c>
      <c r="E233">
        <v>2000</v>
      </c>
      <c r="F233">
        <v>0.3</v>
      </c>
      <c r="G233">
        <v>-0.04</v>
      </c>
      <c r="H233">
        <v>4.97</v>
      </c>
      <c r="I233">
        <v>0.09</v>
      </c>
      <c r="J233">
        <v>0.08</v>
      </c>
      <c r="K233">
        <v>4.88</v>
      </c>
      <c r="L233">
        <v>0.04</v>
      </c>
      <c r="M233">
        <v>0.01</v>
      </c>
      <c r="P233">
        <v>-0.02</v>
      </c>
      <c r="Q233">
        <v>-0.01</v>
      </c>
      <c r="R233" t="s">
        <v>108</v>
      </c>
      <c r="S233">
        <v>2020</v>
      </c>
      <c r="U233" t="s">
        <v>900</v>
      </c>
      <c r="V233" t="s">
        <v>76</v>
      </c>
      <c r="W233" t="s">
        <v>118</v>
      </c>
      <c r="X233">
        <v>26</v>
      </c>
      <c r="Y233">
        <v>1994</v>
      </c>
      <c r="Z233">
        <v>2.76</v>
      </c>
      <c r="AA233">
        <v>0.36</v>
      </c>
      <c r="AB233">
        <v>2.68</v>
      </c>
      <c r="AC233">
        <v>0.35</v>
      </c>
      <c r="AD233">
        <v>14.27</v>
      </c>
      <c r="AE233">
        <v>2.5299999999999998</v>
      </c>
      <c r="AF233">
        <v>0.44</v>
      </c>
      <c r="AG233">
        <v>0.24</v>
      </c>
      <c r="AH233">
        <v>1.02</v>
      </c>
      <c r="AI233">
        <v>12.73</v>
      </c>
      <c r="AJ233">
        <v>-7.0000000000000007E-2</v>
      </c>
      <c r="AK233">
        <v>0.04</v>
      </c>
      <c r="AL233" t="s">
        <v>108</v>
      </c>
      <c r="AM233">
        <v>2021</v>
      </c>
      <c r="AN233">
        <v>-0.02</v>
      </c>
      <c r="AO233">
        <v>0.26</v>
      </c>
      <c r="AP233">
        <v>0.38</v>
      </c>
      <c r="AQ233">
        <v>0.18</v>
      </c>
      <c r="AR233">
        <v>0.1</v>
      </c>
      <c r="AS233">
        <v>-0.02</v>
      </c>
    </row>
    <row r="234" spans="1:45" x14ac:dyDescent="0.75">
      <c r="A234" t="s">
        <v>354</v>
      </c>
      <c r="B234" t="s">
        <v>23</v>
      </c>
      <c r="C234" t="s">
        <v>178</v>
      </c>
      <c r="D234">
        <v>32</v>
      </c>
      <c r="E234">
        <v>1989</v>
      </c>
      <c r="F234">
        <v>0.37</v>
      </c>
      <c r="G234">
        <v>0.03</v>
      </c>
      <c r="H234">
        <v>0.08</v>
      </c>
      <c r="I234">
        <v>-0.01</v>
      </c>
      <c r="K234">
        <v>0.03</v>
      </c>
      <c r="L234">
        <v>-0.03</v>
      </c>
      <c r="P234">
        <v>7.0000000000000007E-2</v>
      </c>
      <c r="Q234">
        <v>7.0000000000000007E-2</v>
      </c>
      <c r="R234" t="s">
        <v>108</v>
      </c>
      <c r="S234">
        <v>2020</v>
      </c>
      <c r="U234" t="s">
        <v>901</v>
      </c>
      <c r="V234" t="s">
        <v>76</v>
      </c>
      <c r="W234" t="s">
        <v>118</v>
      </c>
      <c r="X234">
        <v>30</v>
      </c>
      <c r="Y234">
        <v>1990</v>
      </c>
      <c r="Z234">
        <v>2.58</v>
      </c>
      <c r="AA234">
        <v>0.05</v>
      </c>
      <c r="AB234">
        <v>1.56</v>
      </c>
      <c r="AC234">
        <v>0.37</v>
      </c>
      <c r="AD234">
        <v>25.09</v>
      </c>
      <c r="AE234">
        <v>1.54</v>
      </c>
      <c r="AF234">
        <v>0.48</v>
      </c>
      <c r="AG234">
        <v>-7.0000000000000007E-2</v>
      </c>
      <c r="AH234">
        <v>-7.0000000000000007E-2</v>
      </c>
      <c r="AI234">
        <v>17.53</v>
      </c>
      <c r="AJ234">
        <v>-0.03</v>
      </c>
      <c r="AK234">
        <v>-0.06</v>
      </c>
      <c r="AL234" t="s">
        <v>108</v>
      </c>
      <c r="AM234">
        <v>2021</v>
      </c>
      <c r="AN234">
        <v>0.08</v>
      </c>
      <c r="AO234">
        <v>0.17</v>
      </c>
      <c r="AP234">
        <v>0.08</v>
      </c>
      <c r="AQ234">
        <v>0.18</v>
      </c>
      <c r="AR234">
        <v>-7.0000000000000007E-2</v>
      </c>
      <c r="AS234">
        <v>-0.14000000000000001</v>
      </c>
    </row>
    <row r="235" spans="1:45" x14ac:dyDescent="0.75">
      <c r="A235" t="s">
        <v>355</v>
      </c>
      <c r="B235" t="s">
        <v>23</v>
      </c>
      <c r="C235" t="s">
        <v>123</v>
      </c>
      <c r="D235">
        <v>28</v>
      </c>
      <c r="E235">
        <v>1993</v>
      </c>
      <c r="F235">
        <v>2.0699999999999998</v>
      </c>
      <c r="G235">
        <v>0.03</v>
      </c>
      <c r="H235">
        <v>0.09</v>
      </c>
      <c r="I235">
        <v>0.08</v>
      </c>
      <c r="K235">
        <v>-0.06</v>
      </c>
      <c r="L235">
        <v>0.09</v>
      </c>
      <c r="P235">
        <v>-0.06</v>
      </c>
      <c r="Q235">
        <v>-0.05</v>
      </c>
      <c r="R235" t="s">
        <v>108</v>
      </c>
      <c r="S235">
        <v>2020</v>
      </c>
      <c r="U235" t="s">
        <v>1712</v>
      </c>
      <c r="V235" t="s">
        <v>76</v>
      </c>
      <c r="W235" t="s">
        <v>118</v>
      </c>
      <c r="X235">
        <v>22</v>
      </c>
      <c r="Y235">
        <v>1998</v>
      </c>
      <c r="Z235">
        <v>0.28000000000000003</v>
      </c>
      <c r="AA235">
        <v>-0.01</v>
      </c>
      <c r="AB235">
        <v>-0.01</v>
      </c>
      <c r="AC235">
        <v>0.08</v>
      </c>
      <c r="AE235">
        <v>0.01</v>
      </c>
      <c r="AF235">
        <v>-0.04</v>
      </c>
      <c r="AJ235">
        <v>0.01</v>
      </c>
      <c r="AK235">
        <v>0.09</v>
      </c>
      <c r="AL235" t="s">
        <v>108</v>
      </c>
      <c r="AM235">
        <v>2021</v>
      </c>
      <c r="AN235">
        <v>-0.08</v>
      </c>
      <c r="AO235">
        <v>-0.02</v>
      </c>
      <c r="AP235">
        <v>0.01</v>
      </c>
      <c r="AR235">
        <v>-0.05</v>
      </c>
      <c r="AS235">
        <v>-0.1</v>
      </c>
    </row>
    <row r="236" spans="1:45" x14ac:dyDescent="0.75">
      <c r="A236" t="s">
        <v>356</v>
      </c>
      <c r="B236" t="s">
        <v>23</v>
      </c>
      <c r="C236" t="s">
        <v>123</v>
      </c>
      <c r="D236">
        <v>29</v>
      </c>
      <c r="E236">
        <v>1992</v>
      </c>
      <c r="F236">
        <v>0.16</v>
      </c>
      <c r="G236">
        <v>-0.09</v>
      </c>
      <c r="H236">
        <v>0.09</v>
      </c>
      <c r="I236">
        <v>0.05</v>
      </c>
      <c r="K236">
        <v>0.06</v>
      </c>
      <c r="L236">
        <v>0</v>
      </c>
      <c r="P236">
        <v>0.02</v>
      </c>
      <c r="Q236">
        <v>-0.05</v>
      </c>
      <c r="R236" t="s">
        <v>108</v>
      </c>
      <c r="S236">
        <v>2020</v>
      </c>
      <c r="U236" t="s">
        <v>902</v>
      </c>
      <c r="V236" t="s">
        <v>76</v>
      </c>
      <c r="W236" t="s">
        <v>118</v>
      </c>
      <c r="X236">
        <v>21</v>
      </c>
      <c r="Y236">
        <v>1999</v>
      </c>
      <c r="Z236">
        <v>0</v>
      </c>
      <c r="AA236">
        <v>0.08</v>
      </c>
      <c r="AB236">
        <v>-0.08</v>
      </c>
      <c r="AC236">
        <v>-0.01</v>
      </c>
      <c r="AE236">
        <v>0.04</v>
      </c>
      <c r="AF236">
        <v>-0.02</v>
      </c>
      <c r="AJ236">
        <v>-0.06</v>
      </c>
      <c r="AK236">
        <v>-0.03</v>
      </c>
      <c r="AL236" t="s">
        <v>108</v>
      </c>
      <c r="AM236">
        <v>2021</v>
      </c>
      <c r="AN236">
        <v>-0.05</v>
      </c>
      <c r="AO236">
        <v>-0.03</v>
      </c>
      <c r="AP236">
        <v>-0.03</v>
      </c>
      <c r="AR236">
        <v>-0.03</v>
      </c>
      <c r="AS236">
        <v>0</v>
      </c>
    </row>
    <row r="237" spans="1:45" x14ac:dyDescent="0.75">
      <c r="A237" t="s">
        <v>357</v>
      </c>
      <c r="B237" t="s">
        <v>23</v>
      </c>
      <c r="C237" t="s">
        <v>123</v>
      </c>
      <c r="D237">
        <v>34</v>
      </c>
      <c r="E237">
        <v>1987</v>
      </c>
      <c r="F237">
        <v>3.92</v>
      </c>
      <c r="G237">
        <v>-0.01</v>
      </c>
      <c r="H237">
        <v>-0.02</v>
      </c>
      <c r="I237">
        <v>0.06</v>
      </c>
      <c r="K237">
        <v>-7.0000000000000007E-2</v>
      </c>
      <c r="L237">
        <v>-0.08</v>
      </c>
      <c r="P237">
        <v>-7.0000000000000007E-2</v>
      </c>
      <c r="Q237">
        <v>-0.05</v>
      </c>
      <c r="R237" t="s">
        <v>108</v>
      </c>
      <c r="S237">
        <v>2020</v>
      </c>
      <c r="U237" t="s">
        <v>903</v>
      </c>
      <c r="V237" t="s">
        <v>76</v>
      </c>
      <c r="W237" t="s">
        <v>123</v>
      </c>
      <c r="X237">
        <v>31</v>
      </c>
      <c r="Y237">
        <v>1989</v>
      </c>
      <c r="Z237">
        <v>3.07</v>
      </c>
      <c r="AA237">
        <v>-0.1</v>
      </c>
      <c r="AB237">
        <v>0.03</v>
      </c>
      <c r="AC237">
        <v>0.02</v>
      </c>
      <c r="AE237">
        <v>0.06</v>
      </c>
      <c r="AF237">
        <v>-0.09</v>
      </c>
      <c r="AJ237">
        <v>0.03</v>
      </c>
      <c r="AK237">
        <v>0.03</v>
      </c>
      <c r="AL237" t="s">
        <v>108</v>
      </c>
      <c r="AM237">
        <v>2021</v>
      </c>
      <c r="AN237">
        <v>7.0000000000000007E-2</v>
      </c>
      <c r="AO237">
        <v>0.06</v>
      </c>
      <c r="AP237">
        <v>0.03</v>
      </c>
      <c r="AR237">
        <v>7.0000000000000007E-2</v>
      </c>
      <c r="AS237">
        <v>-0.04</v>
      </c>
    </row>
    <row r="238" spans="1:45" x14ac:dyDescent="0.75">
      <c r="A238" t="s">
        <v>358</v>
      </c>
      <c r="B238" t="s">
        <v>23</v>
      </c>
      <c r="C238" t="s">
        <v>126</v>
      </c>
      <c r="D238">
        <v>21</v>
      </c>
      <c r="E238">
        <v>1999</v>
      </c>
      <c r="F238">
        <v>2.4500000000000002</v>
      </c>
      <c r="G238">
        <v>0</v>
      </c>
      <c r="H238">
        <v>0.02</v>
      </c>
      <c r="I238">
        <v>-0.06</v>
      </c>
      <c r="K238">
        <v>-0.04</v>
      </c>
      <c r="L238">
        <v>-0.05</v>
      </c>
      <c r="P238">
        <v>0.01</v>
      </c>
      <c r="Q238">
        <v>-0.1</v>
      </c>
      <c r="R238" t="s">
        <v>108</v>
      </c>
      <c r="S238">
        <v>2020</v>
      </c>
      <c r="U238" t="s">
        <v>904</v>
      </c>
      <c r="V238" t="s">
        <v>76</v>
      </c>
      <c r="W238" t="s">
        <v>126</v>
      </c>
      <c r="X238">
        <v>33</v>
      </c>
      <c r="Y238">
        <v>1987</v>
      </c>
      <c r="Z238">
        <v>1.47</v>
      </c>
      <c r="AA238">
        <v>0.02</v>
      </c>
      <c r="AB238">
        <v>0.01</v>
      </c>
      <c r="AC238">
        <v>0.01</v>
      </c>
      <c r="AE238">
        <v>7.0000000000000007E-2</v>
      </c>
      <c r="AF238">
        <v>0</v>
      </c>
      <c r="AJ238">
        <v>0</v>
      </c>
      <c r="AK238">
        <v>0</v>
      </c>
      <c r="AL238" t="s">
        <v>108</v>
      </c>
      <c r="AM238">
        <v>2021</v>
      </c>
      <c r="AN238">
        <v>-0.05</v>
      </c>
      <c r="AO238">
        <v>0.05</v>
      </c>
      <c r="AP238">
        <v>-0.01</v>
      </c>
      <c r="AR238">
        <v>-0.02</v>
      </c>
      <c r="AS238">
        <v>-0.06</v>
      </c>
    </row>
    <row r="239" spans="1:45" x14ac:dyDescent="0.75">
      <c r="A239" t="s">
        <v>359</v>
      </c>
      <c r="B239" t="s">
        <v>23</v>
      </c>
      <c r="C239" t="s">
        <v>126</v>
      </c>
      <c r="D239">
        <v>30</v>
      </c>
      <c r="E239">
        <v>1990</v>
      </c>
      <c r="F239">
        <v>1.02</v>
      </c>
      <c r="G239">
        <v>-0.03</v>
      </c>
      <c r="H239">
        <v>2.96</v>
      </c>
      <c r="I239">
        <v>-0.08</v>
      </c>
      <c r="J239">
        <v>0.05</v>
      </c>
      <c r="K239">
        <v>2.95</v>
      </c>
      <c r="L239">
        <v>-0.02</v>
      </c>
      <c r="M239">
        <v>0</v>
      </c>
      <c r="P239">
        <v>0.09</v>
      </c>
      <c r="Q239">
        <v>0.09</v>
      </c>
      <c r="R239" t="s">
        <v>108</v>
      </c>
      <c r="S239">
        <v>2020</v>
      </c>
      <c r="U239" t="s">
        <v>906</v>
      </c>
      <c r="V239" t="s">
        <v>76</v>
      </c>
      <c r="W239" t="s">
        <v>126</v>
      </c>
      <c r="X239">
        <v>25</v>
      </c>
      <c r="Y239">
        <v>1995</v>
      </c>
      <c r="Z239">
        <v>3.02</v>
      </c>
      <c r="AA239">
        <v>0.01</v>
      </c>
      <c r="AB239">
        <v>0.37</v>
      </c>
      <c r="AC239">
        <v>0.36</v>
      </c>
      <c r="AD239">
        <v>99.96</v>
      </c>
      <c r="AE239">
        <v>0.4</v>
      </c>
      <c r="AF239">
        <v>0.26</v>
      </c>
      <c r="AG239">
        <v>-0.04</v>
      </c>
      <c r="AH239">
        <v>0.03</v>
      </c>
      <c r="AI239">
        <v>18.989999999999998</v>
      </c>
      <c r="AJ239">
        <v>0.04</v>
      </c>
      <c r="AK239">
        <v>-0.1</v>
      </c>
      <c r="AL239" t="s">
        <v>108</v>
      </c>
      <c r="AM239">
        <v>2021</v>
      </c>
      <c r="AN239">
        <v>-0.05</v>
      </c>
      <c r="AO239">
        <v>0</v>
      </c>
      <c r="AP239">
        <v>0.03</v>
      </c>
      <c r="AQ239">
        <v>-0.04</v>
      </c>
      <c r="AR239">
        <v>-0.09</v>
      </c>
      <c r="AS239">
        <v>0.02</v>
      </c>
    </row>
    <row r="240" spans="1:45" x14ac:dyDescent="0.75">
      <c r="A240" t="s">
        <v>360</v>
      </c>
      <c r="B240" t="s">
        <v>23</v>
      </c>
      <c r="C240" t="s">
        <v>126</v>
      </c>
      <c r="D240">
        <v>28</v>
      </c>
      <c r="E240">
        <v>1993</v>
      </c>
      <c r="F240">
        <v>1.05</v>
      </c>
      <c r="G240">
        <v>0.95</v>
      </c>
      <c r="H240">
        <v>0.99</v>
      </c>
      <c r="I240">
        <v>0.97</v>
      </c>
      <c r="J240">
        <v>99.95</v>
      </c>
      <c r="K240">
        <v>1.01</v>
      </c>
      <c r="L240">
        <v>0.99</v>
      </c>
      <c r="M240">
        <v>0.95</v>
      </c>
      <c r="N240">
        <v>0.97</v>
      </c>
      <c r="P240">
        <v>0.03</v>
      </c>
      <c r="Q240">
        <v>-0.05</v>
      </c>
      <c r="R240" t="s">
        <v>108</v>
      </c>
      <c r="S240">
        <v>2020</v>
      </c>
      <c r="U240" t="s">
        <v>914</v>
      </c>
      <c r="V240" t="s">
        <v>76</v>
      </c>
      <c r="W240" t="s">
        <v>126</v>
      </c>
      <c r="X240">
        <v>27</v>
      </c>
      <c r="Y240">
        <v>1993</v>
      </c>
      <c r="Z240">
        <v>2.99</v>
      </c>
      <c r="AA240">
        <v>-0.05</v>
      </c>
      <c r="AB240">
        <v>0.75</v>
      </c>
      <c r="AC240">
        <v>0</v>
      </c>
      <c r="AD240">
        <v>-0.09</v>
      </c>
      <c r="AE240">
        <v>0.66</v>
      </c>
      <c r="AF240">
        <v>-0.03</v>
      </c>
      <c r="AG240">
        <v>-0.03</v>
      </c>
      <c r="AI240">
        <v>19.72</v>
      </c>
      <c r="AJ240">
        <v>0</v>
      </c>
      <c r="AK240">
        <v>-0.08</v>
      </c>
      <c r="AL240" t="s">
        <v>108</v>
      </c>
      <c r="AM240">
        <v>2021</v>
      </c>
      <c r="AN240">
        <v>-0.03</v>
      </c>
      <c r="AO240">
        <v>-0.03</v>
      </c>
      <c r="AP240">
        <v>0.08</v>
      </c>
      <c r="AQ240">
        <v>0.01</v>
      </c>
      <c r="AR240">
        <v>-0.04</v>
      </c>
      <c r="AS240">
        <v>-7.0000000000000007E-2</v>
      </c>
    </row>
    <row r="241" spans="1:45" x14ac:dyDescent="0.75">
      <c r="A241" t="s">
        <v>361</v>
      </c>
      <c r="B241" t="s">
        <v>23</v>
      </c>
      <c r="C241" t="s">
        <v>126</v>
      </c>
      <c r="D241">
        <v>24</v>
      </c>
      <c r="E241">
        <v>1997</v>
      </c>
      <c r="F241">
        <v>3.03</v>
      </c>
      <c r="G241">
        <v>0.37</v>
      </c>
      <c r="H241">
        <v>1.91</v>
      </c>
      <c r="I241">
        <v>1.05</v>
      </c>
      <c r="J241">
        <v>49.9</v>
      </c>
      <c r="K241">
        <v>2.08</v>
      </c>
      <c r="L241">
        <v>1.0900000000000001</v>
      </c>
      <c r="M241">
        <v>0.25</v>
      </c>
      <c r="N241">
        <v>0.32</v>
      </c>
      <c r="P241">
        <v>-0.1</v>
      </c>
      <c r="Q241">
        <v>0</v>
      </c>
      <c r="R241" t="s">
        <v>108</v>
      </c>
      <c r="S241">
        <v>2020</v>
      </c>
      <c r="U241" t="s">
        <v>908</v>
      </c>
      <c r="V241" t="s">
        <v>76</v>
      </c>
      <c r="W241" t="s">
        <v>126</v>
      </c>
      <c r="X241">
        <v>29</v>
      </c>
      <c r="Y241">
        <v>1991</v>
      </c>
      <c r="Z241">
        <v>1.34</v>
      </c>
      <c r="AA241">
        <v>0.01</v>
      </c>
      <c r="AB241">
        <v>-0.09</v>
      </c>
      <c r="AC241">
        <v>0.04</v>
      </c>
      <c r="AE241">
        <v>0.06</v>
      </c>
      <c r="AF241">
        <v>0.03</v>
      </c>
      <c r="AJ241">
        <v>0.05</v>
      </c>
      <c r="AK241">
        <v>-0.05</v>
      </c>
      <c r="AL241" t="s">
        <v>108</v>
      </c>
      <c r="AM241">
        <v>2021</v>
      </c>
      <c r="AN241">
        <v>-7.0000000000000007E-2</v>
      </c>
      <c r="AO241">
        <v>-0.05</v>
      </c>
      <c r="AP241">
        <v>-0.01</v>
      </c>
      <c r="AR241">
        <v>0.01</v>
      </c>
      <c r="AS241">
        <v>0.1</v>
      </c>
    </row>
    <row r="242" spans="1:45" x14ac:dyDescent="0.75">
      <c r="A242" t="s">
        <v>362</v>
      </c>
      <c r="B242" t="s">
        <v>23</v>
      </c>
      <c r="C242" t="s">
        <v>126</v>
      </c>
      <c r="D242">
        <v>22</v>
      </c>
      <c r="E242">
        <v>1999</v>
      </c>
      <c r="F242">
        <v>2.61</v>
      </c>
      <c r="G242">
        <v>-0.02</v>
      </c>
      <c r="H242">
        <v>0.83</v>
      </c>
      <c r="I242">
        <v>-0.05</v>
      </c>
      <c r="J242">
        <v>7.0000000000000007E-2</v>
      </c>
      <c r="K242">
        <v>0.74</v>
      </c>
      <c r="L242">
        <v>7.0000000000000007E-2</v>
      </c>
      <c r="M242">
        <v>-0.01</v>
      </c>
      <c r="P242">
        <v>-7.0000000000000007E-2</v>
      </c>
      <c r="Q242">
        <v>-0.06</v>
      </c>
      <c r="R242" t="s">
        <v>108</v>
      </c>
      <c r="S242">
        <v>2020</v>
      </c>
      <c r="U242" t="s">
        <v>905</v>
      </c>
      <c r="V242" t="s">
        <v>76</v>
      </c>
      <c r="W242" t="s">
        <v>136</v>
      </c>
      <c r="X242">
        <v>30</v>
      </c>
      <c r="Y242">
        <v>1990</v>
      </c>
      <c r="Z242">
        <v>0.66</v>
      </c>
      <c r="AA242">
        <v>0.05</v>
      </c>
      <c r="AB242">
        <v>2.86</v>
      </c>
      <c r="AC242">
        <v>-0.05</v>
      </c>
      <c r="AD242">
        <v>0.03</v>
      </c>
      <c r="AE242">
        <v>2.92</v>
      </c>
      <c r="AF242">
        <v>0.09</v>
      </c>
      <c r="AG242">
        <v>-7.0000000000000007E-2</v>
      </c>
      <c r="AI242">
        <v>27.57</v>
      </c>
      <c r="AJ242">
        <v>0</v>
      </c>
      <c r="AK242">
        <v>0.02</v>
      </c>
      <c r="AL242" t="s">
        <v>108</v>
      </c>
      <c r="AM242">
        <v>2021</v>
      </c>
      <c r="AN242">
        <v>-0.09</v>
      </c>
      <c r="AO242">
        <v>0.04</v>
      </c>
      <c r="AP242">
        <v>0.05</v>
      </c>
      <c r="AQ242">
        <v>-0.04</v>
      </c>
      <c r="AR242">
        <v>0.09</v>
      </c>
      <c r="AS242">
        <v>0.01</v>
      </c>
    </row>
    <row r="243" spans="1:45" x14ac:dyDescent="0.75">
      <c r="A243" t="s">
        <v>363</v>
      </c>
      <c r="B243" t="s">
        <v>23</v>
      </c>
      <c r="C243" t="s">
        <v>126</v>
      </c>
      <c r="D243">
        <v>24</v>
      </c>
      <c r="E243">
        <v>1997</v>
      </c>
      <c r="F243">
        <v>4.92</v>
      </c>
      <c r="G243">
        <v>0.02</v>
      </c>
      <c r="H243">
        <v>0.42</v>
      </c>
      <c r="I243">
        <v>0.11</v>
      </c>
      <c r="J243">
        <v>50.05</v>
      </c>
      <c r="K243">
        <v>0.37</v>
      </c>
      <c r="L243">
        <v>0.2</v>
      </c>
      <c r="M243">
        <v>0.03</v>
      </c>
      <c r="N243">
        <v>0.01</v>
      </c>
      <c r="P243">
        <v>-0.09</v>
      </c>
      <c r="Q243">
        <v>0.1</v>
      </c>
      <c r="R243" t="s">
        <v>108</v>
      </c>
      <c r="S243">
        <v>2020</v>
      </c>
      <c r="U243" t="s">
        <v>988</v>
      </c>
      <c r="V243" t="s">
        <v>30</v>
      </c>
      <c r="W243" t="s">
        <v>107</v>
      </c>
      <c r="X243">
        <v>25</v>
      </c>
      <c r="Y243">
        <v>1995</v>
      </c>
      <c r="Z243">
        <v>1.71</v>
      </c>
      <c r="AA243">
        <v>0</v>
      </c>
      <c r="AB243">
        <v>0.54</v>
      </c>
      <c r="AC243">
        <v>0.05</v>
      </c>
      <c r="AD243">
        <v>0</v>
      </c>
      <c r="AE243">
        <v>0.45</v>
      </c>
      <c r="AF243">
        <v>-0.01</v>
      </c>
      <c r="AG243">
        <v>0.01</v>
      </c>
      <c r="AI243">
        <v>25.25</v>
      </c>
      <c r="AJ243">
        <v>-0.04</v>
      </c>
      <c r="AK243">
        <v>0.09</v>
      </c>
      <c r="AL243" t="s">
        <v>108</v>
      </c>
      <c r="AM243">
        <v>2021</v>
      </c>
      <c r="AN243">
        <v>0.09</v>
      </c>
      <c r="AO243">
        <v>7.0000000000000007E-2</v>
      </c>
      <c r="AP243">
        <v>0.01</v>
      </c>
      <c r="AQ243">
        <v>-0.02</v>
      </c>
      <c r="AR243">
        <v>-0.03</v>
      </c>
      <c r="AS243">
        <v>-0.1</v>
      </c>
    </row>
    <row r="244" spans="1:45" x14ac:dyDescent="0.75">
      <c r="A244" t="s">
        <v>364</v>
      </c>
      <c r="B244" t="s">
        <v>23</v>
      </c>
      <c r="C244" t="s">
        <v>126</v>
      </c>
      <c r="D244">
        <v>20</v>
      </c>
      <c r="E244">
        <v>2000</v>
      </c>
      <c r="F244">
        <v>1.41</v>
      </c>
      <c r="G244">
        <v>-0.08</v>
      </c>
      <c r="H244">
        <v>-7.0000000000000007E-2</v>
      </c>
      <c r="I244">
        <v>0.01</v>
      </c>
      <c r="K244">
        <v>0.09</v>
      </c>
      <c r="L244">
        <v>0.05</v>
      </c>
      <c r="P244">
        <v>-0.03</v>
      </c>
      <c r="Q244">
        <v>0.02</v>
      </c>
      <c r="R244" t="s">
        <v>108</v>
      </c>
      <c r="S244">
        <v>2020</v>
      </c>
      <c r="U244" t="s">
        <v>1713</v>
      </c>
      <c r="V244" t="s">
        <v>30</v>
      </c>
      <c r="W244" t="s">
        <v>107</v>
      </c>
      <c r="X244">
        <v>19</v>
      </c>
      <c r="Y244">
        <v>2002</v>
      </c>
      <c r="Z244">
        <v>4.03</v>
      </c>
      <c r="AA244">
        <v>7.0000000000000007E-2</v>
      </c>
      <c r="AB244">
        <v>0.69</v>
      </c>
      <c r="AC244">
        <v>0.74</v>
      </c>
      <c r="AD244">
        <v>99.91</v>
      </c>
      <c r="AE244">
        <v>0.82</v>
      </c>
      <c r="AF244">
        <v>0.64</v>
      </c>
      <c r="AG244">
        <v>-0.09</v>
      </c>
      <c r="AH244">
        <v>0</v>
      </c>
      <c r="AI244">
        <v>15.21</v>
      </c>
      <c r="AJ244">
        <v>-0.09</v>
      </c>
      <c r="AK244">
        <v>7.0000000000000007E-2</v>
      </c>
      <c r="AL244" t="s">
        <v>108</v>
      </c>
      <c r="AM244">
        <v>2021</v>
      </c>
      <c r="AN244">
        <v>-0.02</v>
      </c>
      <c r="AO244">
        <v>0.14000000000000001</v>
      </c>
      <c r="AP244">
        <v>0.1</v>
      </c>
      <c r="AQ244">
        <v>0.18</v>
      </c>
      <c r="AR244">
        <v>-0.03</v>
      </c>
      <c r="AS244">
        <v>-0.05</v>
      </c>
    </row>
    <row r="245" spans="1:45" x14ac:dyDescent="0.75">
      <c r="A245" t="s">
        <v>365</v>
      </c>
      <c r="B245" t="s">
        <v>23</v>
      </c>
      <c r="C245" t="s">
        <v>136</v>
      </c>
      <c r="D245">
        <v>24</v>
      </c>
      <c r="E245">
        <v>1997</v>
      </c>
      <c r="F245">
        <v>1.93</v>
      </c>
      <c r="G245">
        <v>0.44</v>
      </c>
      <c r="H245">
        <v>3.09</v>
      </c>
      <c r="I245">
        <v>1.43</v>
      </c>
      <c r="J245">
        <v>49.93</v>
      </c>
      <c r="K245">
        <v>2.97</v>
      </c>
      <c r="L245">
        <v>1.41</v>
      </c>
      <c r="M245">
        <v>0.25</v>
      </c>
      <c r="N245">
        <v>0.36</v>
      </c>
      <c r="P245">
        <v>0.06</v>
      </c>
      <c r="Q245">
        <v>0.06</v>
      </c>
      <c r="R245" t="s">
        <v>108</v>
      </c>
      <c r="S245">
        <v>2020</v>
      </c>
      <c r="U245" t="s">
        <v>1714</v>
      </c>
      <c r="V245" t="s">
        <v>30</v>
      </c>
      <c r="W245" t="s">
        <v>107</v>
      </c>
      <c r="X245">
        <v>29</v>
      </c>
      <c r="Y245">
        <v>1992</v>
      </c>
      <c r="Z245">
        <v>2</v>
      </c>
      <c r="AA245">
        <v>-0.06</v>
      </c>
      <c r="AB245">
        <v>-0.09</v>
      </c>
      <c r="AC245">
        <v>0.04</v>
      </c>
      <c r="AE245">
        <v>0.02</v>
      </c>
      <c r="AF245">
        <v>0.01</v>
      </c>
      <c r="AJ245">
        <v>-0.05</v>
      </c>
      <c r="AK245">
        <v>0.04</v>
      </c>
      <c r="AL245" t="s">
        <v>108</v>
      </c>
      <c r="AM245">
        <v>2021</v>
      </c>
      <c r="AN245">
        <v>-0.09</v>
      </c>
      <c r="AO245">
        <v>0.04</v>
      </c>
      <c r="AP245">
        <v>0</v>
      </c>
      <c r="AR245">
        <v>-0.05</v>
      </c>
      <c r="AS245">
        <v>0.09</v>
      </c>
    </row>
    <row r="246" spans="1:45" x14ac:dyDescent="0.75">
      <c r="A246" t="s">
        <v>366</v>
      </c>
      <c r="B246" t="s">
        <v>23</v>
      </c>
      <c r="C246" t="s">
        <v>136</v>
      </c>
      <c r="D246">
        <v>23</v>
      </c>
      <c r="E246">
        <v>1997</v>
      </c>
      <c r="F246">
        <v>5.46</v>
      </c>
      <c r="G246">
        <v>0.17</v>
      </c>
      <c r="H246">
        <v>1.26</v>
      </c>
      <c r="I246">
        <v>0.59</v>
      </c>
      <c r="J246">
        <v>42.83</v>
      </c>
      <c r="K246">
        <v>1.39</v>
      </c>
      <c r="L246">
        <v>0.47</v>
      </c>
      <c r="M246">
        <v>0.22</v>
      </c>
      <c r="N246">
        <v>0.32</v>
      </c>
      <c r="P246">
        <v>0.08</v>
      </c>
      <c r="Q246">
        <v>-0.02</v>
      </c>
      <c r="R246" t="s">
        <v>108</v>
      </c>
      <c r="S246">
        <v>2020</v>
      </c>
      <c r="U246" t="s">
        <v>994</v>
      </c>
      <c r="V246" t="s">
        <v>30</v>
      </c>
      <c r="W246" t="s">
        <v>107</v>
      </c>
      <c r="X246">
        <v>28</v>
      </c>
      <c r="Y246">
        <v>1992</v>
      </c>
      <c r="Z246">
        <v>0.2</v>
      </c>
      <c r="AA246">
        <v>-0.09</v>
      </c>
      <c r="AB246">
        <v>-0.06</v>
      </c>
      <c r="AC246">
        <v>-7.0000000000000007E-2</v>
      </c>
      <c r="AE246">
        <v>0.04</v>
      </c>
      <c r="AF246">
        <v>0.05</v>
      </c>
      <c r="AJ246">
        <v>-0.08</v>
      </c>
      <c r="AK246">
        <v>-0.03</v>
      </c>
      <c r="AL246" t="s">
        <v>108</v>
      </c>
      <c r="AM246">
        <v>2021</v>
      </c>
      <c r="AN246">
        <v>-0.06</v>
      </c>
      <c r="AO246">
        <v>7.0000000000000007E-2</v>
      </c>
      <c r="AP246">
        <v>-0.02</v>
      </c>
      <c r="AR246">
        <v>0</v>
      </c>
      <c r="AS246">
        <v>-0.06</v>
      </c>
    </row>
    <row r="247" spans="1:45" x14ac:dyDescent="0.75">
      <c r="A247" t="s">
        <v>367</v>
      </c>
      <c r="B247" t="s">
        <v>23</v>
      </c>
      <c r="C247" t="s">
        <v>136</v>
      </c>
      <c r="D247">
        <v>32</v>
      </c>
      <c r="E247">
        <v>1989</v>
      </c>
      <c r="F247">
        <v>3.11</v>
      </c>
      <c r="G247">
        <v>0.04</v>
      </c>
      <c r="H247">
        <v>4.46</v>
      </c>
      <c r="I247">
        <v>2.25</v>
      </c>
      <c r="J247">
        <v>49.95</v>
      </c>
      <c r="K247">
        <v>4.51</v>
      </c>
      <c r="L247">
        <v>2.2200000000000002</v>
      </c>
      <c r="M247">
        <v>0.01</v>
      </c>
      <c r="N247">
        <v>0</v>
      </c>
      <c r="P247">
        <v>-0.1</v>
      </c>
      <c r="Q247">
        <v>-0.1</v>
      </c>
      <c r="R247" t="s">
        <v>108</v>
      </c>
      <c r="S247">
        <v>2020</v>
      </c>
      <c r="U247" t="s">
        <v>995</v>
      </c>
      <c r="V247" t="s">
        <v>30</v>
      </c>
      <c r="W247" t="s">
        <v>107</v>
      </c>
      <c r="X247">
        <v>24</v>
      </c>
      <c r="Y247">
        <v>1996</v>
      </c>
      <c r="Z247">
        <v>2.38</v>
      </c>
      <c r="AA247">
        <v>-0.09</v>
      </c>
      <c r="AB247">
        <v>-0.06</v>
      </c>
      <c r="AC247">
        <v>0.01</v>
      </c>
      <c r="AE247">
        <v>0.02</v>
      </c>
      <c r="AF247">
        <v>0.01</v>
      </c>
      <c r="AJ247">
        <v>0.09</v>
      </c>
      <c r="AK247">
        <v>-0.04</v>
      </c>
      <c r="AL247" t="s">
        <v>108</v>
      </c>
      <c r="AM247">
        <v>2021</v>
      </c>
      <c r="AN247">
        <v>0.09</v>
      </c>
      <c r="AO247">
        <v>0.04</v>
      </c>
      <c r="AP247">
        <v>-0.02</v>
      </c>
      <c r="AR247">
        <v>-7.0000000000000007E-2</v>
      </c>
      <c r="AS247">
        <v>0.06</v>
      </c>
    </row>
    <row r="248" spans="1:45" x14ac:dyDescent="0.75">
      <c r="A248" t="s">
        <v>368</v>
      </c>
      <c r="B248" t="s">
        <v>24</v>
      </c>
      <c r="C248" t="s">
        <v>107</v>
      </c>
      <c r="D248">
        <v>27</v>
      </c>
      <c r="E248">
        <v>1994</v>
      </c>
      <c r="F248">
        <v>0.41</v>
      </c>
      <c r="G248">
        <v>-0.09</v>
      </c>
      <c r="H248">
        <v>0</v>
      </c>
      <c r="I248">
        <v>0.03</v>
      </c>
      <c r="K248">
        <v>7.0000000000000007E-2</v>
      </c>
      <c r="L248">
        <v>-0.09</v>
      </c>
      <c r="P248">
        <v>0.01</v>
      </c>
      <c r="Q248">
        <v>-0.09</v>
      </c>
      <c r="R248" t="s">
        <v>108</v>
      </c>
      <c r="S248">
        <v>2020</v>
      </c>
      <c r="U248" t="s">
        <v>996</v>
      </c>
      <c r="V248" t="s">
        <v>30</v>
      </c>
      <c r="W248" t="s">
        <v>107</v>
      </c>
      <c r="X248">
        <v>31</v>
      </c>
      <c r="Y248">
        <v>1989</v>
      </c>
      <c r="Z248">
        <v>2.0499999999999998</v>
      </c>
      <c r="AA248">
        <v>0.06</v>
      </c>
      <c r="AB248">
        <v>0.49</v>
      </c>
      <c r="AC248">
        <v>-7.0000000000000007E-2</v>
      </c>
      <c r="AD248">
        <v>-0.04</v>
      </c>
      <c r="AE248">
        <v>0.59</v>
      </c>
      <c r="AF248">
        <v>-0.09</v>
      </c>
      <c r="AG248">
        <v>-0.05</v>
      </c>
      <c r="AI248">
        <v>27.01</v>
      </c>
      <c r="AJ248">
        <v>-0.02</v>
      </c>
      <c r="AK248">
        <v>-0.09</v>
      </c>
      <c r="AL248" t="s">
        <v>108</v>
      </c>
      <c r="AM248">
        <v>2021</v>
      </c>
      <c r="AN248">
        <v>0.5</v>
      </c>
      <c r="AO248">
        <v>0.08</v>
      </c>
      <c r="AP248">
        <v>0.03</v>
      </c>
      <c r="AQ248">
        <v>0.03</v>
      </c>
      <c r="AR248">
        <v>0.01</v>
      </c>
      <c r="AS248">
        <v>-0.1</v>
      </c>
    </row>
    <row r="249" spans="1:45" x14ac:dyDescent="0.75">
      <c r="A249" t="s">
        <v>369</v>
      </c>
      <c r="B249" t="s">
        <v>24</v>
      </c>
      <c r="C249" t="s">
        <v>107</v>
      </c>
      <c r="D249">
        <v>22</v>
      </c>
      <c r="E249">
        <v>1998</v>
      </c>
      <c r="F249">
        <v>1.95</v>
      </c>
      <c r="G249">
        <v>-0.02</v>
      </c>
      <c r="H249">
        <v>0.01</v>
      </c>
      <c r="I249">
        <v>7.0000000000000007E-2</v>
      </c>
      <c r="K249">
        <v>-0.01</v>
      </c>
      <c r="L249">
        <v>0.02</v>
      </c>
      <c r="P249">
        <v>0.05</v>
      </c>
      <c r="Q249">
        <v>-0.05</v>
      </c>
      <c r="R249" t="s">
        <v>108</v>
      </c>
      <c r="S249">
        <v>2020</v>
      </c>
      <c r="U249" t="s">
        <v>998</v>
      </c>
      <c r="V249" t="s">
        <v>30</v>
      </c>
      <c r="W249" t="s">
        <v>107</v>
      </c>
      <c r="X249">
        <v>31</v>
      </c>
      <c r="Y249">
        <v>1989</v>
      </c>
      <c r="Z249">
        <v>4.25</v>
      </c>
      <c r="AA249">
        <v>0.08</v>
      </c>
      <c r="AB249">
        <v>0.09</v>
      </c>
      <c r="AC249">
        <v>-0.02</v>
      </c>
      <c r="AE249">
        <v>-0.1</v>
      </c>
      <c r="AF249">
        <v>-0.02</v>
      </c>
      <c r="AJ249">
        <v>-0.05</v>
      </c>
      <c r="AK249">
        <v>0</v>
      </c>
      <c r="AL249" t="s">
        <v>108</v>
      </c>
      <c r="AM249">
        <v>2021</v>
      </c>
      <c r="AN249">
        <v>7.0000000000000007E-2</v>
      </c>
      <c r="AO249">
        <v>0.05</v>
      </c>
      <c r="AP249">
        <v>-0.05</v>
      </c>
      <c r="AR249">
        <v>0</v>
      </c>
      <c r="AS249">
        <v>-0.1</v>
      </c>
    </row>
    <row r="250" spans="1:45" x14ac:dyDescent="0.75">
      <c r="A250" t="s">
        <v>370</v>
      </c>
      <c r="B250" t="s">
        <v>24</v>
      </c>
      <c r="C250" t="s">
        <v>107</v>
      </c>
      <c r="D250">
        <v>25</v>
      </c>
      <c r="E250">
        <v>1996</v>
      </c>
      <c r="F250">
        <v>4.51</v>
      </c>
      <c r="G250">
        <v>-0.01</v>
      </c>
      <c r="H250">
        <v>0.15</v>
      </c>
      <c r="I250">
        <v>-0.01</v>
      </c>
      <c r="J250">
        <v>0.06</v>
      </c>
      <c r="K250">
        <v>0.26</v>
      </c>
      <c r="L250">
        <v>-0.02</v>
      </c>
      <c r="M250">
        <v>0.04</v>
      </c>
      <c r="P250">
        <v>0.01</v>
      </c>
      <c r="Q250">
        <v>-0.04</v>
      </c>
      <c r="R250" t="s">
        <v>108</v>
      </c>
      <c r="S250">
        <v>2020</v>
      </c>
      <c r="U250" t="s">
        <v>1002</v>
      </c>
      <c r="V250" t="s">
        <v>30</v>
      </c>
      <c r="W250" t="s">
        <v>118</v>
      </c>
      <c r="X250">
        <v>28</v>
      </c>
      <c r="Y250">
        <v>1992</v>
      </c>
      <c r="Z250">
        <v>0.52</v>
      </c>
      <c r="AA250">
        <v>1.62</v>
      </c>
      <c r="AB250">
        <v>3.27</v>
      </c>
      <c r="AC250">
        <v>1.72</v>
      </c>
      <c r="AD250">
        <v>49.92</v>
      </c>
      <c r="AE250">
        <v>3.32</v>
      </c>
      <c r="AF250">
        <v>1.6</v>
      </c>
      <c r="AG250">
        <v>0.57999999999999996</v>
      </c>
      <c r="AH250">
        <v>0.98</v>
      </c>
      <c r="AI250">
        <v>9.4</v>
      </c>
      <c r="AJ250">
        <v>0</v>
      </c>
      <c r="AK250">
        <v>0.08</v>
      </c>
      <c r="AL250" t="s">
        <v>108</v>
      </c>
      <c r="AM250">
        <v>2021</v>
      </c>
      <c r="AN250">
        <v>0.03</v>
      </c>
      <c r="AO250">
        <v>1.71</v>
      </c>
      <c r="AP250">
        <v>1.7</v>
      </c>
      <c r="AQ250">
        <v>0.56000000000000005</v>
      </c>
      <c r="AR250">
        <v>0.01</v>
      </c>
      <c r="AS250">
        <v>-0.08</v>
      </c>
    </row>
    <row r="251" spans="1:45" x14ac:dyDescent="0.75">
      <c r="A251" t="s">
        <v>371</v>
      </c>
      <c r="B251" t="s">
        <v>24</v>
      </c>
      <c r="C251" t="s">
        <v>107</v>
      </c>
      <c r="D251">
        <v>26</v>
      </c>
      <c r="E251">
        <v>1995</v>
      </c>
      <c r="F251">
        <v>1.91</v>
      </c>
      <c r="G251">
        <v>-0.05</v>
      </c>
      <c r="H251">
        <v>0.51</v>
      </c>
      <c r="I251">
        <v>0.01</v>
      </c>
      <c r="J251">
        <v>-0.04</v>
      </c>
      <c r="K251">
        <v>0.54</v>
      </c>
      <c r="L251">
        <v>0.06</v>
      </c>
      <c r="M251">
        <v>-0.03</v>
      </c>
      <c r="P251">
        <v>7.0000000000000007E-2</v>
      </c>
      <c r="Q251">
        <v>-0.02</v>
      </c>
      <c r="R251" t="s">
        <v>108</v>
      </c>
      <c r="S251">
        <v>2020</v>
      </c>
      <c r="U251" t="s">
        <v>1012</v>
      </c>
      <c r="V251" t="s">
        <v>30</v>
      </c>
      <c r="W251" t="s">
        <v>118</v>
      </c>
      <c r="X251">
        <v>27</v>
      </c>
      <c r="Y251">
        <v>1993</v>
      </c>
      <c r="Z251">
        <v>2.17</v>
      </c>
      <c r="AA251">
        <v>0.04</v>
      </c>
      <c r="AB251">
        <v>2.2200000000000002</v>
      </c>
      <c r="AC251">
        <v>0.53</v>
      </c>
      <c r="AD251">
        <v>19.940000000000001</v>
      </c>
      <c r="AE251">
        <v>2.31</v>
      </c>
      <c r="AF251">
        <v>0.5</v>
      </c>
      <c r="AG251">
        <v>-0.05</v>
      </c>
      <c r="AH251">
        <v>-0.04</v>
      </c>
      <c r="AI251">
        <v>18.63</v>
      </c>
      <c r="AJ251">
        <v>0.04</v>
      </c>
      <c r="AK251">
        <v>0.04</v>
      </c>
      <c r="AL251" t="s">
        <v>108</v>
      </c>
      <c r="AM251">
        <v>2021</v>
      </c>
      <c r="AN251">
        <v>-0.09</v>
      </c>
      <c r="AO251">
        <v>0.17</v>
      </c>
      <c r="AP251">
        <v>0.18</v>
      </c>
      <c r="AQ251">
        <v>0</v>
      </c>
      <c r="AR251">
        <v>-0.28000000000000003</v>
      </c>
      <c r="AS251">
        <v>-0.24</v>
      </c>
    </row>
    <row r="252" spans="1:45" x14ac:dyDescent="0.75">
      <c r="A252" t="s">
        <v>372</v>
      </c>
      <c r="B252" t="s">
        <v>24</v>
      </c>
      <c r="C252" t="s">
        <v>107</v>
      </c>
      <c r="D252">
        <v>26</v>
      </c>
      <c r="E252">
        <v>1995</v>
      </c>
      <c r="F252">
        <v>4.95</v>
      </c>
      <c r="G252">
        <v>-0.06</v>
      </c>
      <c r="H252">
        <v>0.13</v>
      </c>
      <c r="I252">
        <v>0.1</v>
      </c>
      <c r="J252">
        <v>-0.05</v>
      </c>
      <c r="K252">
        <v>0.27</v>
      </c>
      <c r="L252">
        <v>0</v>
      </c>
      <c r="M252">
        <v>-0.09</v>
      </c>
      <c r="P252">
        <v>0.09</v>
      </c>
      <c r="Q252">
        <v>0</v>
      </c>
      <c r="R252" t="s">
        <v>108</v>
      </c>
      <c r="S252">
        <v>2020</v>
      </c>
      <c r="U252" t="s">
        <v>1000</v>
      </c>
      <c r="V252" t="s">
        <v>30</v>
      </c>
      <c r="W252" t="s">
        <v>118</v>
      </c>
      <c r="X252">
        <v>26</v>
      </c>
      <c r="Y252">
        <v>1994</v>
      </c>
      <c r="Z252">
        <v>1.88</v>
      </c>
      <c r="AA252">
        <v>0.05</v>
      </c>
      <c r="AB252">
        <v>1.1100000000000001</v>
      </c>
      <c r="AC252">
        <v>0.04</v>
      </c>
      <c r="AD252">
        <v>0.05</v>
      </c>
      <c r="AE252">
        <v>1.1299999999999999</v>
      </c>
      <c r="AF252">
        <v>0.06</v>
      </c>
      <c r="AG252">
        <v>-7.0000000000000007E-2</v>
      </c>
      <c r="AI252">
        <v>12.49</v>
      </c>
      <c r="AJ252">
        <v>-0.01</v>
      </c>
      <c r="AK252">
        <v>-7.0000000000000007E-2</v>
      </c>
      <c r="AL252" t="s">
        <v>108</v>
      </c>
      <c r="AM252">
        <v>2021</v>
      </c>
      <c r="AN252">
        <v>0.06</v>
      </c>
      <c r="AO252">
        <v>0.17</v>
      </c>
      <c r="AP252">
        <v>0.09</v>
      </c>
      <c r="AQ252">
        <v>0.02</v>
      </c>
      <c r="AR252">
        <v>-0.21</v>
      </c>
      <c r="AS252">
        <v>-0.04</v>
      </c>
    </row>
    <row r="253" spans="1:45" x14ac:dyDescent="0.75">
      <c r="A253" t="s">
        <v>373</v>
      </c>
      <c r="B253" t="s">
        <v>24</v>
      </c>
      <c r="C253" t="s">
        <v>107</v>
      </c>
      <c r="D253">
        <v>28</v>
      </c>
      <c r="E253">
        <v>1993</v>
      </c>
      <c r="F253">
        <v>6.1</v>
      </c>
      <c r="G253">
        <v>-7.0000000000000007E-2</v>
      </c>
      <c r="H253">
        <v>0.02</v>
      </c>
      <c r="I253">
        <v>0.06</v>
      </c>
      <c r="K253">
        <v>0.02</v>
      </c>
      <c r="L253">
        <v>0</v>
      </c>
      <c r="P253">
        <v>-0.08</v>
      </c>
      <c r="Q253">
        <v>-0.01</v>
      </c>
      <c r="R253" t="s">
        <v>108</v>
      </c>
      <c r="S253">
        <v>2020</v>
      </c>
      <c r="U253" t="s">
        <v>1003</v>
      </c>
      <c r="V253" t="s">
        <v>30</v>
      </c>
      <c r="W253" t="s">
        <v>118</v>
      </c>
      <c r="X253">
        <v>31</v>
      </c>
      <c r="Y253">
        <v>1989</v>
      </c>
      <c r="Z253">
        <v>2.94</v>
      </c>
      <c r="AA253">
        <v>0.73</v>
      </c>
      <c r="AB253">
        <v>2.35</v>
      </c>
      <c r="AC253">
        <v>1.08</v>
      </c>
      <c r="AD253">
        <v>42.89</v>
      </c>
      <c r="AE253">
        <v>2.38</v>
      </c>
      <c r="AF253">
        <v>1.06</v>
      </c>
      <c r="AG253">
        <v>0.32</v>
      </c>
      <c r="AH253">
        <v>0.61</v>
      </c>
      <c r="AI253">
        <v>17.739999999999998</v>
      </c>
      <c r="AJ253">
        <v>7.0000000000000007E-2</v>
      </c>
      <c r="AK253">
        <v>0.04</v>
      </c>
      <c r="AL253" t="s">
        <v>108</v>
      </c>
      <c r="AM253">
        <v>2021</v>
      </c>
      <c r="AN253">
        <v>0</v>
      </c>
      <c r="AO253">
        <v>0.12</v>
      </c>
      <c r="AP253">
        <v>0.17</v>
      </c>
      <c r="AQ253">
        <v>0.03</v>
      </c>
      <c r="AR253">
        <v>0.66</v>
      </c>
      <c r="AS253">
        <v>0.57999999999999996</v>
      </c>
    </row>
    <row r="254" spans="1:45" x14ac:dyDescent="0.75">
      <c r="A254" t="s">
        <v>374</v>
      </c>
      <c r="B254" t="s">
        <v>24</v>
      </c>
      <c r="C254" t="s">
        <v>107</v>
      </c>
      <c r="D254">
        <v>23</v>
      </c>
      <c r="E254">
        <v>1998</v>
      </c>
      <c r="F254">
        <v>2.4700000000000002</v>
      </c>
      <c r="G254">
        <v>0.39</v>
      </c>
      <c r="H254">
        <v>0.89</v>
      </c>
      <c r="I254">
        <v>0.45</v>
      </c>
      <c r="J254">
        <v>50.09</v>
      </c>
      <c r="K254">
        <v>0.8</v>
      </c>
      <c r="L254">
        <v>0.36</v>
      </c>
      <c r="M254">
        <v>0.42</v>
      </c>
      <c r="N254">
        <v>0.96</v>
      </c>
      <c r="P254">
        <v>0</v>
      </c>
      <c r="Q254">
        <v>0.04</v>
      </c>
      <c r="R254" t="s">
        <v>108</v>
      </c>
      <c r="S254">
        <v>2020</v>
      </c>
      <c r="U254" t="s">
        <v>1011</v>
      </c>
      <c r="V254" t="s">
        <v>30</v>
      </c>
      <c r="W254" t="s">
        <v>204</v>
      </c>
      <c r="X254">
        <v>22</v>
      </c>
      <c r="Y254">
        <v>1998</v>
      </c>
      <c r="Z254">
        <v>1.37</v>
      </c>
      <c r="AA254">
        <v>-0.09</v>
      </c>
      <c r="AB254">
        <v>0.01</v>
      </c>
      <c r="AC254">
        <v>-0.04</v>
      </c>
      <c r="AE254">
        <v>-0.1</v>
      </c>
      <c r="AF254">
        <v>-0.04</v>
      </c>
      <c r="AJ254">
        <v>-0.04</v>
      </c>
      <c r="AK254">
        <v>-0.01</v>
      </c>
      <c r="AL254" t="s">
        <v>108</v>
      </c>
      <c r="AM254">
        <v>2021</v>
      </c>
      <c r="AN254">
        <v>0.04</v>
      </c>
      <c r="AO254">
        <v>-0.06</v>
      </c>
      <c r="AP254">
        <v>0.02</v>
      </c>
      <c r="AR254">
        <v>0.08</v>
      </c>
      <c r="AS254">
        <v>-0.01</v>
      </c>
    </row>
    <row r="255" spans="1:45" x14ac:dyDescent="0.75">
      <c r="A255" t="s">
        <v>375</v>
      </c>
      <c r="B255" t="s">
        <v>24</v>
      </c>
      <c r="C255" t="s">
        <v>145</v>
      </c>
      <c r="D255">
        <v>25</v>
      </c>
      <c r="E255">
        <v>1996</v>
      </c>
      <c r="F255">
        <v>4.92</v>
      </c>
      <c r="G255">
        <v>0.18</v>
      </c>
      <c r="H255">
        <v>0.4</v>
      </c>
      <c r="I255">
        <v>0.23</v>
      </c>
      <c r="J255">
        <v>49.9</v>
      </c>
      <c r="K255">
        <v>0.43</v>
      </c>
      <c r="L255">
        <v>0.18</v>
      </c>
      <c r="M255">
        <v>0.4</v>
      </c>
      <c r="N255">
        <v>1.1000000000000001</v>
      </c>
      <c r="P255">
        <v>0.05</v>
      </c>
      <c r="Q255">
        <v>0</v>
      </c>
      <c r="R255" t="s">
        <v>108</v>
      </c>
      <c r="S255">
        <v>2020</v>
      </c>
      <c r="U255" t="s">
        <v>1715</v>
      </c>
      <c r="V255" t="s">
        <v>30</v>
      </c>
      <c r="W255" t="s">
        <v>178</v>
      </c>
      <c r="X255">
        <v>22</v>
      </c>
      <c r="Y255">
        <v>1998</v>
      </c>
      <c r="Z255">
        <v>0.79</v>
      </c>
      <c r="AA255">
        <v>-0.08</v>
      </c>
      <c r="AB255">
        <v>1.5</v>
      </c>
      <c r="AC255">
        <v>-0.02</v>
      </c>
      <c r="AD255">
        <v>0.02</v>
      </c>
      <c r="AE255">
        <v>1.41</v>
      </c>
      <c r="AF255">
        <v>0.04</v>
      </c>
      <c r="AG255">
        <v>-0.04</v>
      </c>
      <c r="AI255">
        <v>25.02</v>
      </c>
      <c r="AJ255">
        <v>-0.02</v>
      </c>
      <c r="AK255">
        <v>0.06</v>
      </c>
      <c r="AL255" t="s">
        <v>108</v>
      </c>
      <c r="AM255">
        <v>2021</v>
      </c>
      <c r="AN255">
        <v>0.01</v>
      </c>
      <c r="AO255">
        <v>-0.03</v>
      </c>
      <c r="AP255">
        <v>0.03</v>
      </c>
      <c r="AQ255">
        <v>0.03</v>
      </c>
      <c r="AR255">
        <v>0.05</v>
      </c>
      <c r="AS255">
        <v>0</v>
      </c>
    </row>
    <row r="256" spans="1:45" x14ac:dyDescent="0.75">
      <c r="A256" t="s">
        <v>376</v>
      </c>
      <c r="B256" t="s">
        <v>24</v>
      </c>
      <c r="C256" t="s">
        <v>118</v>
      </c>
      <c r="D256">
        <v>22</v>
      </c>
      <c r="E256">
        <v>1998</v>
      </c>
      <c r="F256">
        <v>5.1100000000000003</v>
      </c>
      <c r="G256">
        <v>0.85</v>
      </c>
      <c r="H256">
        <v>1.0900000000000001</v>
      </c>
      <c r="I256">
        <v>0.62</v>
      </c>
      <c r="J256">
        <v>49.95</v>
      </c>
      <c r="K256">
        <v>1.1599999999999999</v>
      </c>
      <c r="L256">
        <v>0.68</v>
      </c>
      <c r="M256">
        <v>0.57999999999999996</v>
      </c>
      <c r="N256">
        <v>1.03</v>
      </c>
      <c r="P256">
        <v>0.11</v>
      </c>
      <c r="Q256">
        <v>0.2</v>
      </c>
      <c r="R256" t="s">
        <v>108</v>
      </c>
      <c r="S256">
        <v>2020</v>
      </c>
      <c r="U256" t="s">
        <v>1013</v>
      </c>
      <c r="V256" t="s">
        <v>30</v>
      </c>
      <c r="W256" t="s">
        <v>178</v>
      </c>
      <c r="X256">
        <v>23</v>
      </c>
      <c r="Y256">
        <v>1997</v>
      </c>
      <c r="Z256">
        <v>2.2400000000000002</v>
      </c>
      <c r="AA256">
        <v>0.46</v>
      </c>
      <c r="AB256">
        <v>1.23</v>
      </c>
      <c r="AC256">
        <v>0.5</v>
      </c>
      <c r="AD256">
        <v>33.21</v>
      </c>
      <c r="AE256">
        <v>1.3</v>
      </c>
      <c r="AF256">
        <v>0.52</v>
      </c>
      <c r="AG256">
        <v>0.41</v>
      </c>
      <c r="AH256">
        <v>0.94</v>
      </c>
      <c r="AI256">
        <v>10.6</v>
      </c>
      <c r="AJ256">
        <v>0.09</v>
      </c>
      <c r="AK256">
        <v>0.08</v>
      </c>
      <c r="AL256" t="s">
        <v>108</v>
      </c>
      <c r="AM256">
        <v>2021</v>
      </c>
      <c r="AN256">
        <v>-0.09</v>
      </c>
      <c r="AO256">
        <v>0.2</v>
      </c>
      <c r="AP256">
        <v>0.13</v>
      </c>
      <c r="AQ256">
        <v>0.15</v>
      </c>
      <c r="AR256">
        <v>0.17</v>
      </c>
      <c r="AS256">
        <v>0.26</v>
      </c>
    </row>
    <row r="257" spans="1:45" x14ac:dyDescent="0.75">
      <c r="A257" t="s">
        <v>377</v>
      </c>
      <c r="B257" t="s">
        <v>24</v>
      </c>
      <c r="C257" t="s">
        <v>118</v>
      </c>
      <c r="D257">
        <v>31</v>
      </c>
      <c r="E257">
        <v>1990</v>
      </c>
      <c r="F257">
        <v>0.71</v>
      </c>
      <c r="G257">
        <v>0.05</v>
      </c>
      <c r="H257">
        <v>-0.04</v>
      </c>
      <c r="I257">
        <v>-0.1</v>
      </c>
      <c r="K257">
        <v>7.0000000000000007E-2</v>
      </c>
      <c r="L257">
        <v>0.06</v>
      </c>
      <c r="P257">
        <v>0.01</v>
      </c>
      <c r="Q257">
        <v>-0.03</v>
      </c>
      <c r="R257" t="s">
        <v>108</v>
      </c>
      <c r="S257">
        <v>2020</v>
      </c>
      <c r="U257" t="s">
        <v>1014</v>
      </c>
      <c r="V257" t="s">
        <v>30</v>
      </c>
      <c r="W257" t="s">
        <v>178</v>
      </c>
      <c r="X257">
        <v>25</v>
      </c>
      <c r="Y257">
        <v>1995</v>
      </c>
      <c r="Z257">
        <v>0.55000000000000004</v>
      </c>
      <c r="AA257">
        <v>1.95</v>
      </c>
      <c r="AB257">
        <v>3.96</v>
      </c>
      <c r="AC257">
        <v>2.06</v>
      </c>
      <c r="AD257">
        <v>50.02</v>
      </c>
      <c r="AE257">
        <v>3.75</v>
      </c>
      <c r="AF257">
        <v>1.96</v>
      </c>
      <c r="AG257">
        <v>0.52</v>
      </c>
      <c r="AH257">
        <v>0.95</v>
      </c>
      <c r="AI257">
        <v>11</v>
      </c>
      <c r="AJ257">
        <v>7.0000000000000007E-2</v>
      </c>
      <c r="AK257">
        <v>-0.08</v>
      </c>
      <c r="AL257" t="s">
        <v>108</v>
      </c>
      <c r="AM257">
        <v>2021</v>
      </c>
      <c r="AN257">
        <v>0.05</v>
      </c>
      <c r="AO257">
        <v>0.53</v>
      </c>
      <c r="AP257">
        <v>0.57999999999999996</v>
      </c>
      <c r="AQ257">
        <v>0.13</v>
      </c>
      <c r="AR257">
        <v>1.32</v>
      </c>
      <c r="AS257">
        <v>1.44</v>
      </c>
    </row>
    <row r="258" spans="1:45" x14ac:dyDescent="0.75">
      <c r="A258" t="s">
        <v>378</v>
      </c>
      <c r="B258" t="s">
        <v>24</v>
      </c>
      <c r="C258" t="s">
        <v>118</v>
      </c>
      <c r="D258">
        <v>25</v>
      </c>
      <c r="E258">
        <v>1995</v>
      </c>
      <c r="F258">
        <v>2.89</v>
      </c>
      <c r="G258">
        <v>0.04</v>
      </c>
      <c r="H258">
        <v>3.88</v>
      </c>
      <c r="I258">
        <v>1.36</v>
      </c>
      <c r="J258">
        <v>36.479999999999997</v>
      </c>
      <c r="K258">
        <v>3.77</v>
      </c>
      <c r="L258">
        <v>1.35</v>
      </c>
      <c r="M258">
        <v>-0.03</v>
      </c>
      <c r="N258">
        <v>0.1</v>
      </c>
      <c r="P258">
        <v>0.03</v>
      </c>
      <c r="Q258">
        <v>0.08</v>
      </c>
      <c r="R258" t="s">
        <v>108</v>
      </c>
      <c r="S258">
        <v>2020</v>
      </c>
      <c r="U258" t="s">
        <v>1001</v>
      </c>
      <c r="V258" t="s">
        <v>30</v>
      </c>
      <c r="W258" t="s">
        <v>178</v>
      </c>
      <c r="X258">
        <v>29</v>
      </c>
      <c r="Y258">
        <v>1991</v>
      </c>
      <c r="Z258">
        <v>2.4</v>
      </c>
      <c r="AA258">
        <v>-0.08</v>
      </c>
      <c r="AB258">
        <v>1.59</v>
      </c>
      <c r="AC258">
        <v>0.72</v>
      </c>
      <c r="AD258">
        <v>49.96</v>
      </c>
      <c r="AE258">
        <v>1.61</v>
      </c>
      <c r="AF258">
        <v>0.7</v>
      </c>
      <c r="AG258">
        <v>0.05</v>
      </c>
      <c r="AH258">
        <v>7.0000000000000007E-2</v>
      </c>
      <c r="AI258">
        <v>18.89</v>
      </c>
      <c r="AJ258">
        <v>0.02</v>
      </c>
      <c r="AK258">
        <v>-0.06</v>
      </c>
      <c r="AL258" t="s">
        <v>108</v>
      </c>
      <c r="AM258">
        <v>2021</v>
      </c>
      <c r="AN258">
        <v>0.03</v>
      </c>
      <c r="AO258">
        <v>0.32</v>
      </c>
      <c r="AP258">
        <v>0.17</v>
      </c>
      <c r="AQ258">
        <v>0.16</v>
      </c>
      <c r="AR258">
        <v>-0.3</v>
      </c>
      <c r="AS258">
        <v>-0.24</v>
      </c>
    </row>
    <row r="259" spans="1:45" x14ac:dyDescent="0.75">
      <c r="A259" t="s">
        <v>379</v>
      </c>
      <c r="B259" t="s">
        <v>24</v>
      </c>
      <c r="C259" t="s">
        <v>118</v>
      </c>
      <c r="D259">
        <v>25</v>
      </c>
      <c r="E259">
        <v>1996</v>
      </c>
      <c r="F259">
        <v>1</v>
      </c>
      <c r="G259">
        <v>0.94</v>
      </c>
      <c r="H259">
        <v>1.79</v>
      </c>
      <c r="I259">
        <v>1.8</v>
      </c>
      <c r="J259">
        <v>100.02</v>
      </c>
      <c r="K259">
        <v>1.75</v>
      </c>
      <c r="L259">
        <v>1.73</v>
      </c>
      <c r="M259">
        <v>0.55000000000000004</v>
      </c>
      <c r="N259">
        <v>0.47</v>
      </c>
      <c r="P259">
        <v>-0.01</v>
      </c>
      <c r="Q259">
        <v>0</v>
      </c>
      <c r="R259" t="s">
        <v>108</v>
      </c>
      <c r="S259">
        <v>2020</v>
      </c>
      <c r="U259" t="s">
        <v>1004</v>
      </c>
      <c r="V259" t="s">
        <v>30</v>
      </c>
      <c r="W259" t="s">
        <v>123</v>
      </c>
      <c r="X259">
        <v>26</v>
      </c>
      <c r="Y259">
        <v>1995</v>
      </c>
      <c r="Z259">
        <v>4.28</v>
      </c>
      <c r="AA259">
        <v>-7.0000000000000007E-2</v>
      </c>
      <c r="AB259">
        <v>0.03</v>
      </c>
      <c r="AC259">
        <v>-0.06</v>
      </c>
      <c r="AE259">
        <v>0.03</v>
      </c>
      <c r="AF259">
        <v>-0.08</v>
      </c>
      <c r="AJ259">
        <v>0.02</v>
      </c>
      <c r="AK259">
        <v>0.08</v>
      </c>
      <c r="AL259" t="s">
        <v>108</v>
      </c>
      <c r="AM259">
        <v>2021</v>
      </c>
      <c r="AN259">
        <v>0.06</v>
      </c>
      <c r="AO259">
        <v>0.03</v>
      </c>
      <c r="AP259">
        <v>-0.04</v>
      </c>
      <c r="AR259">
        <v>0.05</v>
      </c>
      <c r="AS259">
        <v>-0.08</v>
      </c>
    </row>
    <row r="260" spans="1:45" x14ac:dyDescent="0.75">
      <c r="A260" t="s">
        <v>380</v>
      </c>
      <c r="B260" t="s">
        <v>24</v>
      </c>
      <c r="C260" t="s">
        <v>118</v>
      </c>
      <c r="D260">
        <v>35</v>
      </c>
      <c r="E260">
        <v>1986</v>
      </c>
      <c r="F260">
        <v>3.25</v>
      </c>
      <c r="G260">
        <v>0.91</v>
      </c>
      <c r="H260">
        <v>2.96</v>
      </c>
      <c r="I260">
        <v>1.82</v>
      </c>
      <c r="J260">
        <v>59.96</v>
      </c>
      <c r="K260">
        <v>3.1</v>
      </c>
      <c r="L260">
        <v>1.84</v>
      </c>
      <c r="M260">
        <v>0.16</v>
      </c>
      <c r="N260">
        <v>0.4</v>
      </c>
      <c r="P260">
        <v>0.3</v>
      </c>
      <c r="Q260">
        <v>0.25</v>
      </c>
      <c r="R260" t="s">
        <v>108</v>
      </c>
      <c r="S260">
        <v>2020</v>
      </c>
      <c r="U260" t="s">
        <v>999</v>
      </c>
      <c r="V260" t="s">
        <v>30</v>
      </c>
      <c r="W260" t="s">
        <v>126</v>
      </c>
      <c r="X260">
        <v>29</v>
      </c>
      <c r="Y260">
        <v>1991</v>
      </c>
      <c r="Z260">
        <v>0.47</v>
      </c>
      <c r="AA260">
        <v>-0.04</v>
      </c>
      <c r="AB260">
        <v>4.08</v>
      </c>
      <c r="AC260">
        <v>0.06</v>
      </c>
      <c r="AD260">
        <v>0.05</v>
      </c>
      <c r="AE260">
        <v>4.2300000000000004</v>
      </c>
      <c r="AF260">
        <v>0.06</v>
      </c>
      <c r="AG260">
        <v>-0.08</v>
      </c>
      <c r="AI260">
        <v>9.59</v>
      </c>
      <c r="AJ260">
        <v>0.08</v>
      </c>
      <c r="AK260">
        <v>0.06</v>
      </c>
      <c r="AL260" t="s">
        <v>108</v>
      </c>
      <c r="AM260">
        <v>2021</v>
      </c>
      <c r="AN260">
        <v>-0.01</v>
      </c>
      <c r="AO260">
        <v>1.82</v>
      </c>
      <c r="AP260">
        <v>1.88</v>
      </c>
      <c r="AQ260">
        <v>0.51</v>
      </c>
      <c r="AR260">
        <v>-1.83</v>
      </c>
      <c r="AS260">
        <v>-1.84</v>
      </c>
    </row>
    <row r="261" spans="1:45" x14ac:dyDescent="0.75">
      <c r="A261" t="s">
        <v>381</v>
      </c>
      <c r="B261" t="s">
        <v>24</v>
      </c>
      <c r="C261" t="s">
        <v>118</v>
      </c>
      <c r="D261">
        <v>33</v>
      </c>
      <c r="E261">
        <v>1987</v>
      </c>
      <c r="F261">
        <v>2.04</v>
      </c>
      <c r="G261">
        <v>0.97</v>
      </c>
      <c r="H261">
        <v>-0.06</v>
      </c>
      <c r="I261">
        <v>-7.0000000000000007E-2</v>
      </c>
      <c r="K261">
        <v>-0.05</v>
      </c>
      <c r="L261">
        <v>7.0000000000000007E-2</v>
      </c>
      <c r="P261">
        <v>-0.09</v>
      </c>
      <c r="Q261">
        <v>-0.01</v>
      </c>
      <c r="R261" t="s">
        <v>108</v>
      </c>
      <c r="S261">
        <v>2020</v>
      </c>
      <c r="U261" t="s">
        <v>1005</v>
      </c>
      <c r="V261" t="s">
        <v>30</v>
      </c>
      <c r="W261" t="s">
        <v>126</v>
      </c>
      <c r="X261">
        <v>35</v>
      </c>
      <c r="Y261">
        <v>1985</v>
      </c>
      <c r="Z261">
        <v>4.38</v>
      </c>
      <c r="AA261">
        <v>0.27</v>
      </c>
      <c r="AB261">
        <v>0.72</v>
      </c>
      <c r="AC261">
        <v>0.63</v>
      </c>
      <c r="AD261">
        <v>99.99</v>
      </c>
      <c r="AE261">
        <v>0.79</v>
      </c>
      <c r="AF261">
        <v>0.72</v>
      </c>
      <c r="AG261">
        <v>0.31</v>
      </c>
      <c r="AH261">
        <v>0.37</v>
      </c>
      <c r="AI261">
        <v>25.99</v>
      </c>
      <c r="AJ261">
        <v>0.06</v>
      </c>
      <c r="AK261">
        <v>-0.03</v>
      </c>
      <c r="AL261" t="s">
        <v>108</v>
      </c>
      <c r="AM261">
        <v>2021</v>
      </c>
      <c r="AN261">
        <v>-0.02</v>
      </c>
      <c r="AO261">
        <v>7.0000000000000007E-2</v>
      </c>
      <c r="AP261">
        <v>0.11</v>
      </c>
      <c r="AQ261">
        <v>0.03</v>
      </c>
      <c r="AR261">
        <v>0.11</v>
      </c>
      <c r="AS261">
        <v>0.17</v>
      </c>
    </row>
    <row r="262" spans="1:45" x14ac:dyDescent="0.75">
      <c r="A262" t="s">
        <v>382</v>
      </c>
      <c r="B262" t="s">
        <v>24</v>
      </c>
      <c r="C262" t="s">
        <v>178</v>
      </c>
      <c r="D262">
        <v>28</v>
      </c>
      <c r="E262">
        <v>1993</v>
      </c>
      <c r="F262">
        <v>0.13</v>
      </c>
      <c r="G262">
        <v>-0.01</v>
      </c>
      <c r="H262">
        <v>4.92</v>
      </c>
      <c r="I262">
        <v>0.03</v>
      </c>
      <c r="J262">
        <v>0.06</v>
      </c>
      <c r="K262">
        <v>6.35</v>
      </c>
      <c r="L262">
        <v>0.04</v>
      </c>
      <c r="M262">
        <v>0.05</v>
      </c>
      <c r="P262">
        <v>0.06</v>
      </c>
      <c r="Q262">
        <v>0.05</v>
      </c>
      <c r="R262" t="s">
        <v>108</v>
      </c>
      <c r="S262">
        <v>2020</v>
      </c>
      <c r="U262" t="s">
        <v>1006</v>
      </c>
      <c r="V262" t="s">
        <v>30</v>
      </c>
      <c r="W262" t="s">
        <v>126</v>
      </c>
      <c r="X262">
        <v>26</v>
      </c>
      <c r="Y262">
        <v>1994</v>
      </c>
      <c r="Z262">
        <v>3.89</v>
      </c>
      <c r="AA262">
        <v>-0.09</v>
      </c>
      <c r="AB262">
        <v>1.1100000000000001</v>
      </c>
      <c r="AC262">
        <v>0.3</v>
      </c>
      <c r="AD262">
        <v>25.02</v>
      </c>
      <c r="AE262">
        <v>1.1000000000000001</v>
      </c>
      <c r="AF262">
        <v>0.2</v>
      </c>
      <c r="AG262">
        <v>0.02</v>
      </c>
      <c r="AH262">
        <v>0.09</v>
      </c>
      <c r="AI262">
        <v>24.88</v>
      </c>
      <c r="AJ262">
        <v>0.05</v>
      </c>
      <c r="AK262">
        <v>0.1</v>
      </c>
      <c r="AL262" t="s">
        <v>108</v>
      </c>
      <c r="AM262">
        <v>2021</v>
      </c>
      <c r="AN262">
        <v>0</v>
      </c>
      <c r="AO262">
        <v>0.05</v>
      </c>
      <c r="AP262">
        <v>0.01</v>
      </c>
      <c r="AQ262">
        <v>0.06</v>
      </c>
      <c r="AR262">
        <v>-0.09</v>
      </c>
      <c r="AS262">
        <v>-0.04</v>
      </c>
    </row>
    <row r="263" spans="1:45" x14ac:dyDescent="0.75">
      <c r="A263" t="s">
        <v>383</v>
      </c>
      <c r="B263" t="s">
        <v>24</v>
      </c>
      <c r="C263" t="s">
        <v>126</v>
      </c>
      <c r="D263">
        <v>24</v>
      </c>
      <c r="E263">
        <v>1997</v>
      </c>
      <c r="F263">
        <v>2.0299999999999998</v>
      </c>
      <c r="G263">
        <v>0.57999999999999996</v>
      </c>
      <c r="H263">
        <v>0.06</v>
      </c>
      <c r="I263">
        <v>0</v>
      </c>
      <c r="K263">
        <v>0.03</v>
      </c>
      <c r="L263">
        <v>-0.04</v>
      </c>
      <c r="P263">
        <v>0.02</v>
      </c>
      <c r="Q263">
        <v>0.03</v>
      </c>
      <c r="R263" t="s">
        <v>108</v>
      </c>
      <c r="S263">
        <v>2020</v>
      </c>
      <c r="U263" t="s">
        <v>1010</v>
      </c>
      <c r="V263" t="s">
        <v>30</v>
      </c>
      <c r="W263" t="s">
        <v>126</v>
      </c>
      <c r="X263">
        <v>28</v>
      </c>
      <c r="Y263">
        <v>1992</v>
      </c>
      <c r="Z263">
        <v>3.04</v>
      </c>
      <c r="AA263">
        <v>-0.02</v>
      </c>
      <c r="AB263">
        <v>0.37</v>
      </c>
      <c r="AC263">
        <v>-0.08</v>
      </c>
      <c r="AD263">
        <v>-0.06</v>
      </c>
      <c r="AE263">
        <v>0.41</v>
      </c>
      <c r="AF263">
        <v>-0.02</v>
      </c>
      <c r="AG263">
        <v>0.03</v>
      </c>
      <c r="AI263">
        <v>21.03</v>
      </c>
      <c r="AJ263">
        <v>-0.02</v>
      </c>
      <c r="AK263">
        <v>-0.04</v>
      </c>
      <c r="AL263" t="s">
        <v>108</v>
      </c>
      <c r="AM263">
        <v>2021</v>
      </c>
      <c r="AN263">
        <v>7.0000000000000007E-2</v>
      </c>
      <c r="AO263">
        <v>-0.01</v>
      </c>
      <c r="AP263">
        <v>0.04</v>
      </c>
      <c r="AQ263">
        <v>-0.01</v>
      </c>
      <c r="AR263">
        <v>0.06</v>
      </c>
      <c r="AS263">
        <v>-0.03</v>
      </c>
    </row>
    <row r="264" spans="1:45" x14ac:dyDescent="0.75">
      <c r="A264" t="s">
        <v>384</v>
      </c>
      <c r="B264" t="s">
        <v>24</v>
      </c>
      <c r="C264" t="s">
        <v>126</v>
      </c>
      <c r="D264">
        <v>21</v>
      </c>
      <c r="E264">
        <v>2000</v>
      </c>
      <c r="F264">
        <v>1.21</v>
      </c>
      <c r="G264">
        <v>0.05</v>
      </c>
      <c r="H264">
        <v>0.05</v>
      </c>
      <c r="I264">
        <v>-0.08</v>
      </c>
      <c r="K264">
        <v>0.01</v>
      </c>
      <c r="L264">
        <v>0.01</v>
      </c>
      <c r="P264">
        <v>0.06</v>
      </c>
      <c r="Q264">
        <v>-7.0000000000000007E-2</v>
      </c>
      <c r="R264" t="s">
        <v>108</v>
      </c>
      <c r="S264">
        <v>2020</v>
      </c>
      <c r="U264" t="s">
        <v>1015</v>
      </c>
      <c r="V264" t="s">
        <v>31</v>
      </c>
      <c r="W264" t="s">
        <v>107</v>
      </c>
      <c r="X264">
        <v>31</v>
      </c>
      <c r="Y264">
        <v>1989</v>
      </c>
      <c r="Z264">
        <v>2.91</v>
      </c>
      <c r="AA264">
        <v>7.0000000000000007E-2</v>
      </c>
      <c r="AB264">
        <v>1.27</v>
      </c>
      <c r="AC264">
        <v>0.68</v>
      </c>
      <c r="AD264">
        <v>49.93</v>
      </c>
      <c r="AE264">
        <v>1.29</v>
      </c>
      <c r="AF264">
        <v>0.6</v>
      </c>
      <c r="AG264">
        <v>-0.09</v>
      </c>
      <c r="AH264">
        <v>0.02</v>
      </c>
      <c r="AI264">
        <v>18.489999999999998</v>
      </c>
      <c r="AJ264">
        <v>-0.05</v>
      </c>
      <c r="AK264">
        <v>-0.02</v>
      </c>
      <c r="AL264" t="s">
        <v>108</v>
      </c>
      <c r="AM264">
        <v>2021</v>
      </c>
      <c r="AN264">
        <v>7.0000000000000007E-2</v>
      </c>
      <c r="AO264">
        <v>0.04</v>
      </c>
      <c r="AP264">
        <v>0.02</v>
      </c>
      <c r="AQ264">
        <v>0.04</v>
      </c>
      <c r="AR264">
        <v>-0.02</v>
      </c>
      <c r="AS264">
        <v>-0.04</v>
      </c>
    </row>
    <row r="265" spans="1:45" x14ac:dyDescent="0.75">
      <c r="A265" t="s">
        <v>385</v>
      </c>
      <c r="B265" t="s">
        <v>24</v>
      </c>
      <c r="C265" t="s">
        <v>126</v>
      </c>
      <c r="D265">
        <v>32</v>
      </c>
      <c r="E265">
        <v>1989</v>
      </c>
      <c r="F265">
        <v>2.09</v>
      </c>
      <c r="G265">
        <v>-0.01</v>
      </c>
      <c r="H265">
        <v>0.09</v>
      </c>
      <c r="I265">
        <v>-0.06</v>
      </c>
      <c r="K265">
        <v>0.04</v>
      </c>
      <c r="L265">
        <v>-0.05</v>
      </c>
      <c r="P265">
        <v>0.04</v>
      </c>
      <c r="Q265">
        <v>-0.01</v>
      </c>
      <c r="R265" t="s">
        <v>108</v>
      </c>
      <c r="S265">
        <v>2020</v>
      </c>
      <c r="U265" t="s">
        <v>1716</v>
      </c>
      <c r="V265" t="s">
        <v>31</v>
      </c>
      <c r="W265" t="s">
        <v>107</v>
      </c>
      <c r="X265">
        <v>24</v>
      </c>
      <c r="Y265">
        <v>1996</v>
      </c>
      <c r="Z265">
        <v>0.61</v>
      </c>
      <c r="AA265">
        <v>0.04</v>
      </c>
      <c r="AB265">
        <v>1.46</v>
      </c>
      <c r="AC265">
        <v>0</v>
      </c>
      <c r="AD265">
        <v>0</v>
      </c>
      <c r="AE265">
        <v>1.44</v>
      </c>
      <c r="AF265">
        <v>0.1</v>
      </c>
      <c r="AG265">
        <v>0.06</v>
      </c>
      <c r="AI265">
        <v>5.79</v>
      </c>
      <c r="AJ265">
        <v>-0.1</v>
      </c>
      <c r="AK265">
        <v>0.08</v>
      </c>
      <c r="AL265" t="s">
        <v>108</v>
      </c>
      <c r="AM265">
        <v>2021</v>
      </c>
      <c r="AN265">
        <v>-0.08</v>
      </c>
      <c r="AO265">
        <v>0.15</v>
      </c>
      <c r="AP265">
        <v>0.06</v>
      </c>
      <c r="AQ265">
        <v>-0.03</v>
      </c>
      <c r="AR265">
        <v>-0.21</v>
      </c>
      <c r="AS265">
        <v>-0.05</v>
      </c>
    </row>
    <row r="266" spans="1:45" x14ac:dyDescent="0.75">
      <c r="A266" t="s">
        <v>386</v>
      </c>
      <c r="B266" t="s">
        <v>24</v>
      </c>
      <c r="C266" t="s">
        <v>126</v>
      </c>
      <c r="D266">
        <v>18</v>
      </c>
      <c r="E266">
        <v>2002</v>
      </c>
      <c r="F266">
        <v>0.67</v>
      </c>
      <c r="G266">
        <v>0.05</v>
      </c>
      <c r="H266">
        <v>1.64</v>
      </c>
      <c r="I266">
        <v>1.64</v>
      </c>
      <c r="J266">
        <v>100.09</v>
      </c>
      <c r="K266">
        <v>1.57</v>
      </c>
      <c r="L266">
        <v>1.62</v>
      </c>
      <c r="M266">
        <v>0.08</v>
      </c>
      <c r="N266">
        <v>0.08</v>
      </c>
      <c r="P266">
        <v>0.06</v>
      </c>
      <c r="Q266">
        <v>-0.05</v>
      </c>
      <c r="R266" t="s">
        <v>108</v>
      </c>
      <c r="S266">
        <v>2020</v>
      </c>
      <c r="U266" t="s">
        <v>1017</v>
      </c>
      <c r="V266" t="s">
        <v>31</v>
      </c>
      <c r="W266" t="s">
        <v>107</v>
      </c>
      <c r="X266">
        <v>31</v>
      </c>
      <c r="Y266">
        <v>1989</v>
      </c>
      <c r="Z266">
        <v>5.82</v>
      </c>
      <c r="AA266">
        <v>0.05</v>
      </c>
      <c r="AB266">
        <v>0.31</v>
      </c>
      <c r="AC266">
        <v>0.25</v>
      </c>
      <c r="AD266">
        <v>50.03</v>
      </c>
      <c r="AE266">
        <v>0.36</v>
      </c>
      <c r="AF266">
        <v>0.18</v>
      </c>
      <c r="AG266">
        <v>-0.03</v>
      </c>
      <c r="AH266">
        <v>0.04</v>
      </c>
      <c r="AI266">
        <v>5.51</v>
      </c>
      <c r="AJ266">
        <v>0.06</v>
      </c>
      <c r="AK266">
        <v>-0.09</v>
      </c>
      <c r="AL266" t="s">
        <v>108</v>
      </c>
      <c r="AM266">
        <v>2021</v>
      </c>
      <c r="AN266">
        <v>0.01</v>
      </c>
      <c r="AO266">
        <v>0.19</v>
      </c>
      <c r="AP266">
        <v>0.09</v>
      </c>
      <c r="AQ266">
        <v>0.32</v>
      </c>
      <c r="AR266">
        <v>-0.04</v>
      </c>
      <c r="AS266">
        <v>-0.11</v>
      </c>
    </row>
    <row r="267" spans="1:45" x14ac:dyDescent="0.75">
      <c r="A267" t="s">
        <v>387</v>
      </c>
      <c r="B267" t="s">
        <v>24</v>
      </c>
      <c r="C267" t="s">
        <v>126</v>
      </c>
      <c r="D267">
        <v>27</v>
      </c>
      <c r="E267">
        <v>1994</v>
      </c>
      <c r="F267">
        <v>1.1200000000000001</v>
      </c>
      <c r="G267">
        <v>0</v>
      </c>
      <c r="H267">
        <v>0.02</v>
      </c>
      <c r="I267">
        <v>-0.01</v>
      </c>
      <c r="K267">
        <v>-0.03</v>
      </c>
      <c r="L267">
        <v>-0.09</v>
      </c>
      <c r="P267">
        <v>-0.04</v>
      </c>
      <c r="Q267">
        <v>-0.02</v>
      </c>
      <c r="R267" t="s">
        <v>108</v>
      </c>
      <c r="S267">
        <v>2020</v>
      </c>
      <c r="U267" t="s">
        <v>1018</v>
      </c>
      <c r="V267" t="s">
        <v>31</v>
      </c>
      <c r="W267" t="s">
        <v>107</v>
      </c>
      <c r="X267">
        <v>28</v>
      </c>
      <c r="Y267">
        <v>1992</v>
      </c>
      <c r="Z267">
        <v>5.36</v>
      </c>
      <c r="AA267">
        <v>-0.05</v>
      </c>
      <c r="AB267">
        <v>1.0900000000000001</v>
      </c>
      <c r="AC267">
        <v>0.43</v>
      </c>
      <c r="AD267">
        <v>33.26</v>
      </c>
      <c r="AE267">
        <v>1.03</v>
      </c>
      <c r="AF267">
        <v>0.32</v>
      </c>
      <c r="AG267">
        <v>-0.02</v>
      </c>
      <c r="AH267">
        <v>0.09</v>
      </c>
      <c r="AI267">
        <v>11.47</v>
      </c>
      <c r="AJ267">
        <v>-0.05</v>
      </c>
      <c r="AK267">
        <v>0.08</v>
      </c>
      <c r="AL267" t="s">
        <v>108</v>
      </c>
      <c r="AM267">
        <v>2021</v>
      </c>
      <c r="AN267">
        <v>0.03</v>
      </c>
      <c r="AO267">
        <v>0.02</v>
      </c>
      <c r="AP267">
        <v>0.06</v>
      </c>
      <c r="AQ267">
        <v>0.13</v>
      </c>
      <c r="AR267">
        <v>-0.14000000000000001</v>
      </c>
      <c r="AS267">
        <v>-7.0000000000000007E-2</v>
      </c>
    </row>
    <row r="268" spans="1:45" x14ac:dyDescent="0.75">
      <c r="A268" t="s">
        <v>388</v>
      </c>
      <c r="B268" t="s">
        <v>24</v>
      </c>
      <c r="C268" t="s">
        <v>126</v>
      </c>
      <c r="D268">
        <v>28</v>
      </c>
      <c r="E268">
        <v>1993</v>
      </c>
      <c r="F268">
        <v>5.2</v>
      </c>
      <c r="G268">
        <v>0.05</v>
      </c>
      <c r="H268">
        <v>1.35</v>
      </c>
      <c r="I268">
        <v>0.54</v>
      </c>
      <c r="J268">
        <v>42.82</v>
      </c>
      <c r="K268">
        <v>1.25</v>
      </c>
      <c r="L268">
        <v>0.67</v>
      </c>
      <c r="M268">
        <v>0.05</v>
      </c>
      <c r="N268">
        <v>0.02</v>
      </c>
      <c r="P268">
        <v>0.06</v>
      </c>
      <c r="Q268">
        <v>-0.09</v>
      </c>
      <c r="R268" t="s">
        <v>108</v>
      </c>
      <c r="S268">
        <v>2020</v>
      </c>
      <c r="U268" t="s">
        <v>1019</v>
      </c>
      <c r="V268" t="s">
        <v>31</v>
      </c>
      <c r="W268" t="s">
        <v>107</v>
      </c>
      <c r="X268">
        <v>23</v>
      </c>
      <c r="Y268">
        <v>1997</v>
      </c>
      <c r="Z268">
        <v>6.25</v>
      </c>
      <c r="AA268">
        <v>0.39</v>
      </c>
      <c r="AB268">
        <v>1.61</v>
      </c>
      <c r="AC268">
        <v>1.1100000000000001</v>
      </c>
      <c r="AD268">
        <v>70.06</v>
      </c>
      <c r="AE268">
        <v>1.58</v>
      </c>
      <c r="AF268">
        <v>1.0900000000000001</v>
      </c>
      <c r="AG268">
        <v>0.14000000000000001</v>
      </c>
      <c r="AH268">
        <v>0.32</v>
      </c>
      <c r="AI268">
        <v>15.1</v>
      </c>
      <c r="AJ268">
        <v>0.09</v>
      </c>
      <c r="AK268">
        <v>-0.05</v>
      </c>
      <c r="AL268" t="s">
        <v>108</v>
      </c>
      <c r="AM268">
        <v>2021</v>
      </c>
      <c r="AN268">
        <v>0.04</v>
      </c>
      <c r="AO268">
        <v>0.16</v>
      </c>
      <c r="AP268">
        <v>0.16</v>
      </c>
      <c r="AQ268">
        <v>0.03</v>
      </c>
      <c r="AR268">
        <v>0.18</v>
      </c>
      <c r="AS268">
        <v>0.2</v>
      </c>
    </row>
    <row r="269" spans="1:45" x14ac:dyDescent="0.75">
      <c r="A269" t="s">
        <v>389</v>
      </c>
      <c r="B269" t="s">
        <v>24</v>
      </c>
      <c r="C269" t="s">
        <v>126</v>
      </c>
      <c r="D269">
        <v>24</v>
      </c>
      <c r="E269">
        <v>1997</v>
      </c>
      <c r="F269">
        <v>1.08</v>
      </c>
      <c r="G269">
        <v>0.1</v>
      </c>
      <c r="H269">
        <v>2.0299999999999998</v>
      </c>
      <c r="I269">
        <v>-0.02</v>
      </c>
      <c r="J269">
        <v>0.06</v>
      </c>
      <c r="K269">
        <v>2.0699999999999998</v>
      </c>
      <c r="L269">
        <v>0.05</v>
      </c>
      <c r="M269">
        <v>0</v>
      </c>
      <c r="P269">
        <v>0</v>
      </c>
      <c r="Q269">
        <v>-0.02</v>
      </c>
      <c r="R269" t="s">
        <v>108</v>
      </c>
      <c r="S269">
        <v>2020</v>
      </c>
      <c r="U269" t="s">
        <v>1717</v>
      </c>
      <c r="V269" t="s">
        <v>31</v>
      </c>
      <c r="W269" t="s">
        <v>107</v>
      </c>
      <c r="X269">
        <v>28</v>
      </c>
      <c r="Y269">
        <v>1992</v>
      </c>
      <c r="Z269">
        <v>0.16</v>
      </c>
      <c r="AA269">
        <v>-0.06</v>
      </c>
      <c r="AB269">
        <v>-7.0000000000000007E-2</v>
      </c>
      <c r="AC269">
        <v>-0.05</v>
      </c>
      <c r="AE269">
        <v>-0.04</v>
      </c>
      <c r="AF269">
        <v>0.08</v>
      </c>
      <c r="AJ269">
        <v>-0.09</v>
      </c>
      <c r="AK269">
        <v>7.0000000000000007E-2</v>
      </c>
      <c r="AL269" t="s">
        <v>108</v>
      </c>
      <c r="AM269">
        <v>2021</v>
      </c>
      <c r="AN269">
        <v>0</v>
      </c>
      <c r="AO269">
        <v>0</v>
      </c>
      <c r="AP269">
        <v>0.03</v>
      </c>
      <c r="AR269">
        <v>0.01</v>
      </c>
      <c r="AS269">
        <v>0.03</v>
      </c>
    </row>
    <row r="270" spans="1:45" x14ac:dyDescent="0.75">
      <c r="A270" t="s">
        <v>390</v>
      </c>
      <c r="B270" t="s">
        <v>24</v>
      </c>
      <c r="C270" t="s">
        <v>126</v>
      </c>
      <c r="D270">
        <v>28</v>
      </c>
      <c r="E270">
        <v>1993</v>
      </c>
      <c r="F270">
        <v>0.08</v>
      </c>
      <c r="G270">
        <v>0.08</v>
      </c>
      <c r="H270">
        <v>-0.08</v>
      </c>
      <c r="I270">
        <v>0.01</v>
      </c>
      <c r="K270">
        <v>-0.04</v>
      </c>
      <c r="L270">
        <v>7.0000000000000007E-2</v>
      </c>
      <c r="P270">
        <v>-0.04</v>
      </c>
      <c r="Q270">
        <v>0.01</v>
      </c>
      <c r="R270" t="s">
        <v>108</v>
      </c>
      <c r="S270">
        <v>2020</v>
      </c>
      <c r="U270" t="s">
        <v>1023</v>
      </c>
      <c r="V270" t="s">
        <v>31</v>
      </c>
      <c r="W270" t="s">
        <v>107</v>
      </c>
      <c r="X270">
        <v>24</v>
      </c>
      <c r="Y270">
        <v>1996</v>
      </c>
      <c r="Z270">
        <v>5.79</v>
      </c>
      <c r="AA270">
        <v>0.26</v>
      </c>
      <c r="AB270">
        <v>0.47</v>
      </c>
      <c r="AC270">
        <v>0.25</v>
      </c>
      <c r="AD270">
        <v>66.63</v>
      </c>
      <c r="AE270">
        <v>0.44</v>
      </c>
      <c r="AF270">
        <v>0.43</v>
      </c>
      <c r="AG270">
        <v>0.32</v>
      </c>
      <c r="AH270">
        <v>0.47</v>
      </c>
      <c r="AI270">
        <v>16.05</v>
      </c>
      <c r="AJ270">
        <v>-0.08</v>
      </c>
      <c r="AK270">
        <v>0.09</v>
      </c>
      <c r="AL270" t="s">
        <v>108</v>
      </c>
      <c r="AM270">
        <v>2021</v>
      </c>
      <c r="AN270">
        <v>-0.08</v>
      </c>
      <c r="AO270">
        <v>0.12</v>
      </c>
      <c r="AP270">
        <v>0.01</v>
      </c>
      <c r="AQ270">
        <v>0.09</v>
      </c>
      <c r="AR270">
        <v>0.12</v>
      </c>
      <c r="AS270">
        <v>0.06</v>
      </c>
    </row>
    <row r="271" spans="1:45" x14ac:dyDescent="0.75">
      <c r="A271" t="s">
        <v>391</v>
      </c>
      <c r="B271" t="s">
        <v>24</v>
      </c>
      <c r="C271" t="s">
        <v>126</v>
      </c>
      <c r="D271">
        <v>30</v>
      </c>
      <c r="E271">
        <v>1991</v>
      </c>
      <c r="F271">
        <v>3.6</v>
      </c>
      <c r="G271">
        <v>0.19</v>
      </c>
      <c r="H271">
        <v>0.31</v>
      </c>
      <c r="I271">
        <v>0.19</v>
      </c>
      <c r="J271">
        <v>99.95</v>
      </c>
      <c r="K271">
        <v>0.17</v>
      </c>
      <c r="L271">
        <v>0.21</v>
      </c>
      <c r="M271">
        <v>1.04</v>
      </c>
      <c r="N271">
        <v>1.06</v>
      </c>
      <c r="P271">
        <v>0.09</v>
      </c>
      <c r="Q271">
        <v>-0.08</v>
      </c>
      <c r="R271" t="s">
        <v>108</v>
      </c>
      <c r="S271">
        <v>2020</v>
      </c>
      <c r="U271" t="s">
        <v>1020</v>
      </c>
      <c r="V271" t="s">
        <v>31</v>
      </c>
      <c r="W271" t="s">
        <v>107</v>
      </c>
      <c r="X271">
        <v>29</v>
      </c>
      <c r="Y271">
        <v>1991</v>
      </c>
      <c r="Z271">
        <v>3.22</v>
      </c>
      <c r="AA271">
        <v>0.09</v>
      </c>
      <c r="AB271">
        <v>0.08</v>
      </c>
      <c r="AC271">
        <v>-0.04</v>
      </c>
      <c r="AE271">
        <v>-0.02</v>
      </c>
      <c r="AF271">
        <v>-7.0000000000000007E-2</v>
      </c>
      <c r="AJ271">
        <v>0</v>
      </c>
      <c r="AK271">
        <v>0.05</v>
      </c>
      <c r="AL271" t="s">
        <v>108</v>
      </c>
      <c r="AM271">
        <v>2021</v>
      </c>
      <c r="AN271">
        <v>-0.02</v>
      </c>
      <c r="AO271">
        <v>0.04</v>
      </c>
      <c r="AP271">
        <v>0.05</v>
      </c>
      <c r="AR271">
        <v>0.03</v>
      </c>
      <c r="AS271">
        <v>-0.02</v>
      </c>
    </row>
    <row r="272" spans="1:45" x14ac:dyDescent="0.75">
      <c r="A272" t="s">
        <v>392</v>
      </c>
      <c r="B272" t="s">
        <v>24</v>
      </c>
      <c r="C272" t="s">
        <v>126</v>
      </c>
      <c r="D272">
        <v>26</v>
      </c>
      <c r="E272">
        <v>1995</v>
      </c>
      <c r="F272">
        <v>5.57</v>
      </c>
      <c r="G272">
        <v>0.09</v>
      </c>
      <c r="H272">
        <v>0.88</v>
      </c>
      <c r="I272">
        <v>0.36</v>
      </c>
      <c r="J272">
        <v>40.01</v>
      </c>
      <c r="K272">
        <v>0.82</v>
      </c>
      <c r="L272">
        <v>0.39</v>
      </c>
      <c r="M272">
        <v>-0.1</v>
      </c>
      <c r="N272">
        <v>-0.01</v>
      </c>
      <c r="P272">
        <v>-0.02</v>
      </c>
      <c r="Q272">
        <v>-0.04</v>
      </c>
      <c r="R272" t="s">
        <v>108</v>
      </c>
      <c r="S272">
        <v>2020</v>
      </c>
      <c r="U272" t="s">
        <v>1024</v>
      </c>
      <c r="V272" t="s">
        <v>31</v>
      </c>
      <c r="W272" t="s">
        <v>118</v>
      </c>
      <c r="X272">
        <v>21</v>
      </c>
      <c r="Y272">
        <v>1999</v>
      </c>
      <c r="Z272">
        <v>0.85</v>
      </c>
      <c r="AA272">
        <v>0.06</v>
      </c>
      <c r="AB272">
        <v>4.37</v>
      </c>
      <c r="AC272">
        <v>1.1100000000000001</v>
      </c>
      <c r="AD272">
        <v>25.01</v>
      </c>
      <c r="AE272">
        <v>4.5999999999999996</v>
      </c>
      <c r="AF272">
        <v>1.1399999999999999</v>
      </c>
      <c r="AG272">
        <v>-7.0000000000000007E-2</v>
      </c>
      <c r="AH272">
        <v>0.04</v>
      </c>
      <c r="AI272">
        <v>13.37</v>
      </c>
      <c r="AJ272">
        <v>0.08</v>
      </c>
      <c r="AK272">
        <v>7.0000000000000007E-2</v>
      </c>
      <c r="AL272" t="s">
        <v>108</v>
      </c>
      <c r="AM272">
        <v>2021</v>
      </c>
      <c r="AN272">
        <v>-0.03</v>
      </c>
      <c r="AO272">
        <v>0.33</v>
      </c>
      <c r="AP272">
        <v>0.4</v>
      </c>
      <c r="AQ272">
        <v>7.0000000000000007E-2</v>
      </c>
      <c r="AR272">
        <v>-0.33</v>
      </c>
      <c r="AS272">
        <v>-0.24</v>
      </c>
    </row>
    <row r="273" spans="1:45" x14ac:dyDescent="0.75">
      <c r="A273" t="s">
        <v>393</v>
      </c>
      <c r="B273" t="s">
        <v>24</v>
      </c>
      <c r="C273" t="s">
        <v>126</v>
      </c>
      <c r="D273">
        <v>27</v>
      </c>
      <c r="E273">
        <v>1994</v>
      </c>
      <c r="F273">
        <v>0.67</v>
      </c>
      <c r="G273">
        <v>7.0000000000000007E-2</v>
      </c>
      <c r="H273">
        <v>0.09</v>
      </c>
      <c r="I273">
        <v>0.05</v>
      </c>
      <c r="K273">
        <v>-0.06</v>
      </c>
      <c r="L273">
        <v>-0.09</v>
      </c>
      <c r="P273">
        <v>-0.06</v>
      </c>
      <c r="Q273">
        <v>-0.01</v>
      </c>
      <c r="R273" t="s">
        <v>108</v>
      </c>
      <c r="S273">
        <v>2020</v>
      </c>
      <c r="U273" t="s">
        <v>1025</v>
      </c>
      <c r="V273" t="s">
        <v>31</v>
      </c>
      <c r="W273" t="s">
        <v>118</v>
      </c>
      <c r="X273">
        <v>27</v>
      </c>
      <c r="Y273">
        <v>1993</v>
      </c>
      <c r="Z273">
        <v>0.64</v>
      </c>
      <c r="AA273">
        <v>-7.0000000000000007E-2</v>
      </c>
      <c r="AB273">
        <v>5.8</v>
      </c>
      <c r="AC273">
        <v>1.43</v>
      </c>
      <c r="AD273">
        <v>24.98</v>
      </c>
      <c r="AE273">
        <v>5.97</v>
      </c>
      <c r="AF273">
        <v>1.56</v>
      </c>
      <c r="AG273">
        <v>0.05</v>
      </c>
      <c r="AH273">
        <v>-0.02</v>
      </c>
      <c r="AI273">
        <v>14.53</v>
      </c>
      <c r="AJ273">
        <v>-0.09</v>
      </c>
      <c r="AK273">
        <v>-0.03</v>
      </c>
      <c r="AL273" t="s">
        <v>108</v>
      </c>
      <c r="AM273">
        <v>2021</v>
      </c>
      <c r="AN273">
        <v>-0.01</v>
      </c>
      <c r="AO273">
        <v>0.32</v>
      </c>
      <c r="AP273">
        <v>0.26</v>
      </c>
      <c r="AQ273">
        <v>0.02</v>
      </c>
      <c r="AR273">
        <v>-0.25</v>
      </c>
      <c r="AS273">
        <v>-0.23</v>
      </c>
    </row>
    <row r="274" spans="1:45" x14ac:dyDescent="0.75">
      <c r="A274" t="s">
        <v>394</v>
      </c>
      <c r="B274" t="s">
        <v>24</v>
      </c>
      <c r="C274" t="s">
        <v>126</v>
      </c>
      <c r="D274">
        <v>32</v>
      </c>
      <c r="E274">
        <v>1988</v>
      </c>
      <c r="F274">
        <v>2.29</v>
      </c>
      <c r="G274">
        <v>-7.0000000000000007E-2</v>
      </c>
      <c r="H274">
        <v>-0.03</v>
      </c>
      <c r="I274">
        <v>0.1</v>
      </c>
      <c r="K274">
        <v>0.09</v>
      </c>
      <c r="L274">
        <v>-0.03</v>
      </c>
      <c r="P274">
        <v>-0.04</v>
      </c>
      <c r="Q274">
        <v>-7.0000000000000007E-2</v>
      </c>
      <c r="R274" t="s">
        <v>108</v>
      </c>
      <c r="S274">
        <v>2020</v>
      </c>
      <c r="U274" t="s">
        <v>1026</v>
      </c>
      <c r="V274" t="s">
        <v>31</v>
      </c>
      <c r="W274" t="s">
        <v>118</v>
      </c>
      <c r="X274">
        <v>23</v>
      </c>
      <c r="Y274">
        <v>1997</v>
      </c>
      <c r="Z274">
        <v>2.4700000000000002</v>
      </c>
      <c r="AA274">
        <v>1.1299999999999999</v>
      </c>
      <c r="AB274">
        <v>2.8</v>
      </c>
      <c r="AC274">
        <v>1.92</v>
      </c>
      <c r="AD274">
        <v>71.39</v>
      </c>
      <c r="AE274">
        <v>2.9</v>
      </c>
      <c r="AF274">
        <v>2.09</v>
      </c>
      <c r="AG274">
        <v>0.37</v>
      </c>
      <c r="AH274">
        <v>0.62</v>
      </c>
      <c r="AI274">
        <v>15.98</v>
      </c>
      <c r="AJ274">
        <v>-0.02</v>
      </c>
      <c r="AK274">
        <v>0.06</v>
      </c>
      <c r="AL274" t="s">
        <v>108</v>
      </c>
      <c r="AM274">
        <v>2021</v>
      </c>
      <c r="AN274">
        <v>0.09</v>
      </c>
      <c r="AO274">
        <v>0.23</v>
      </c>
      <c r="AP274">
        <v>0.4</v>
      </c>
      <c r="AQ274">
        <v>0.2</v>
      </c>
      <c r="AR274">
        <v>0.82</v>
      </c>
      <c r="AS274">
        <v>0.96</v>
      </c>
    </row>
    <row r="275" spans="1:45" x14ac:dyDescent="0.75">
      <c r="A275" t="s">
        <v>395</v>
      </c>
      <c r="B275" t="s">
        <v>24</v>
      </c>
      <c r="C275" t="s">
        <v>216</v>
      </c>
      <c r="D275">
        <v>28</v>
      </c>
      <c r="E275">
        <v>1993</v>
      </c>
      <c r="F275">
        <v>2.39</v>
      </c>
      <c r="G275">
        <v>-0.06</v>
      </c>
      <c r="H275">
        <v>-0.04</v>
      </c>
      <c r="I275">
        <v>-0.01</v>
      </c>
      <c r="K275">
        <v>-0.01</v>
      </c>
      <c r="L275">
        <v>-0.03</v>
      </c>
      <c r="P275">
        <v>0.03</v>
      </c>
      <c r="Q275">
        <v>0.03</v>
      </c>
      <c r="R275" t="s">
        <v>108</v>
      </c>
      <c r="S275">
        <v>2020</v>
      </c>
      <c r="U275" t="s">
        <v>1027</v>
      </c>
      <c r="V275" t="s">
        <v>31</v>
      </c>
      <c r="W275" t="s">
        <v>118</v>
      </c>
      <c r="X275">
        <v>26</v>
      </c>
      <c r="Y275">
        <v>1994</v>
      </c>
      <c r="Z275">
        <v>3.31</v>
      </c>
      <c r="AA275">
        <v>0.71</v>
      </c>
      <c r="AB275">
        <v>2.04</v>
      </c>
      <c r="AC275">
        <v>1.17</v>
      </c>
      <c r="AD275">
        <v>57</v>
      </c>
      <c r="AE275">
        <v>2.2200000000000002</v>
      </c>
      <c r="AF275">
        <v>1.22</v>
      </c>
      <c r="AG275">
        <v>0.3</v>
      </c>
      <c r="AH275">
        <v>0.45</v>
      </c>
      <c r="AI275">
        <v>16.54</v>
      </c>
      <c r="AJ275">
        <v>-7.0000000000000007E-2</v>
      </c>
      <c r="AK275">
        <v>7.0000000000000007E-2</v>
      </c>
      <c r="AL275" t="s">
        <v>108</v>
      </c>
      <c r="AM275">
        <v>2021</v>
      </c>
      <c r="AN275">
        <v>0.05</v>
      </c>
      <c r="AO275">
        <v>0.37</v>
      </c>
      <c r="AP275">
        <v>0.5</v>
      </c>
      <c r="AQ275">
        <v>0.18</v>
      </c>
      <c r="AR275">
        <v>0.12</v>
      </c>
      <c r="AS275">
        <v>0.12</v>
      </c>
    </row>
    <row r="276" spans="1:45" x14ac:dyDescent="0.75">
      <c r="A276" t="s">
        <v>396</v>
      </c>
      <c r="B276" t="s">
        <v>24</v>
      </c>
      <c r="C276" t="s">
        <v>216</v>
      </c>
      <c r="D276">
        <v>26</v>
      </c>
      <c r="E276">
        <v>1995</v>
      </c>
      <c r="F276">
        <v>1.95</v>
      </c>
      <c r="G276">
        <v>0.03</v>
      </c>
      <c r="H276">
        <v>0.44</v>
      </c>
      <c r="I276">
        <v>-0.01</v>
      </c>
      <c r="J276">
        <v>7.0000000000000007E-2</v>
      </c>
      <c r="K276">
        <v>0.46</v>
      </c>
      <c r="L276">
        <v>-0.01</v>
      </c>
      <c r="M276">
        <v>0</v>
      </c>
      <c r="P276">
        <v>0</v>
      </c>
      <c r="Q276">
        <v>0.06</v>
      </c>
      <c r="R276" t="s">
        <v>108</v>
      </c>
      <c r="S276">
        <v>2020</v>
      </c>
      <c r="U276" t="s">
        <v>1029</v>
      </c>
      <c r="V276" t="s">
        <v>31</v>
      </c>
      <c r="W276" t="s">
        <v>178</v>
      </c>
      <c r="X276">
        <v>21</v>
      </c>
      <c r="Y276">
        <v>1999</v>
      </c>
      <c r="Z276">
        <v>0.41</v>
      </c>
      <c r="AA276">
        <v>0.09</v>
      </c>
      <c r="AB276">
        <v>0.02</v>
      </c>
      <c r="AC276">
        <v>-0.09</v>
      </c>
      <c r="AE276">
        <v>-7.0000000000000007E-2</v>
      </c>
      <c r="AF276">
        <v>-0.02</v>
      </c>
      <c r="AJ276">
        <v>0</v>
      </c>
      <c r="AK276">
        <v>0.01</v>
      </c>
      <c r="AL276" t="s">
        <v>108</v>
      </c>
      <c r="AM276">
        <v>2021</v>
      </c>
      <c r="AN276">
        <v>-0.06</v>
      </c>
      <c r="AO276">
        <v>-0.01</v>
      </c>
      <c r="AP276">
        <v>-0.02</v>
      </c>
      <c r="AR276">
        <v>0.04</v>
      </c>
      <c r="AS276">
        <v>-0.04</v>
      </c>
    </row>
    <row r="277" spans="1:45" x14ac:dyDescent="0.75">
      <c r="A277" t="s">
        <v>397</v>
      </c>
      <c r="B277" t="s">
        <v>24</v>
      </c>
      <c r="C277" t="s">
        <v>136</v>
      </c>
      <c r="D277">
        <v>30</v>
      </c>
      <c r="E277">
        <v>1991</v>
      </c>
      <c r="F277">
        <v>7.67</v>
      </c>
      <c r="G277">
        <v>0.2</v>
      </c>
      <c r="H277">
        <v>1.36</v>
      </c>
      <c r="I277">
        <v>0.49</v>
      </c>
      <c r="J277">
        <v>40.07</v>
      </c>
      <c r="K277">
        <v>1.22</v>
      </c>
      <c r="L277">
        <v>0.51</v>
      </c>
      <c r="M277">
        <v>0.22</v>
      </c>
      <c r="N277">
        <v>0.52</v>
      </c>
      <c r="P277">
        <v>0.01</v>
      </c>
      <c r="Q277">
        <v>0.1</v>
      </c>
      <c r="R277" t="s">
        <v>108</v>
      </c>
      <c r="S277">
        <v>2020</v>
      </c>
      <c r="U277" t="s">
        <v>1030</v>
      </c>
      <c r="V277" t="s">
        <v>31</v>
      </c>
      <c r="W277" t="s">
        <v>178</v>
      </c>
      <c r="X277">
        <v>29</v>
      </c>
      <c r="Y277">
        <v>1991</v>
      </c>
      <c r="Z277">
        <v>6.3</v>
      </c>
      <c r="AA277">
        <v>0.2</v>
      </c>
      <c r="AB277">
        <v>2.4900000000000002</v>
      </c>
      <c r="AC277">
        <v>0.4</v>
      </c>
      <c r="AD277">
        <v>18.78</v>
      </c>
      <c r="AE277">
        <v>2.54</v>
      </c>
      <c r="AF277">
        <v>0.52</v>
      </c>
      <c r="AG277">
        <v>0</v>
      </c>
      <c r="AH277">
        <v>0.27</v>
      </c>
      <c r="AI277">
        <v>14.84</v>
      </c>
      <c r="AJ277">
        <v>-0.06</v>
      </c>
      <c r="AK277">
        <v>0.1</v>
      </c>
      <c r="AL277" t="s">
        <v>108</v>
      </c>
      <c r="AM277">
        <v>2021</v>
      </c>
      <c r="AN277">
        <v>0.21</v>
      </c>
      <c r="AO277">
        <v>0.22</v>
      </c>
      <c r="AP277">
        <v>0.36</v>
      </c>
      <c r="AQ277">
        <v>0.2</v>
      </c>
      <c r="AR277">
        <v>-0.2</v>
      </c>
      <c r="AS277">
        <v>-0.05</v>
      </c>
    </row>
    <row r="278" spans="1:45" x14ac:dyDescent="0.75">
      <c r="A278" t="s">
        <v>398</v>
      </c>
      <c r="B278" t="s">
        <v>80</v>
      </c>
      <c r="C278" t="s">
        <v>107</v>
      </c>
      <c r="D278">
        <v>26</v>
      </c>
      <c r="E278">
        <v>1995</v>
      </c>
      <c r="F278">
        <v>4.95</v>
      </c>
      <c r="G278">
        <v>-0.06</v>
      </c>
      <c r="H278">
        <v>0.43</v>
      </c>
      <c r="I278">
        <v>0.06</v>
      </c>
      <c r="J278">
        <v>0.05</v>
      </c>
      <c r="K278">
        <v>0.33</v>
      </c>
      <c r="L278">
        <v>-0.09</v>
      </c>
      <c r="M278">
        <v>0.02</v>
      </c>
      <c r="P278">
        <v>-0.04</v>
      </c>
      <c r="Q278">
        <v>0.08</v>
      </c>
      <c r="R278" t="s">
        <v>108</v>
      </c>
      <c r="S278">
        <v>2020</v>
      </c>
      <c r="U278" t="s">
        <v>1033</v>
      </c>
      <c r="V278" t="s">
        <v>31</v>
      </c>
      <c r="W278" t="s">
        <v>123</v>
      </c>
      <c r="X278">
        <v>34</v>
      </c>
      <c r="Y278">
        <v>1986</v>
      </c>
      <c r="Z278">
        <v>6.32</v>
      </c>
      <c r="AA278">
        <v>0.03</v>
      </c>
      <c r="AB278">
        <v>0.01</v>
      </c>
      <c r="AC278">
        <v>-7.0000000000000007E-2</v>
      </c>
      <c r="AE278">
        <v>-0.1</v>
      </c>
      <c r="AF278">
        <v>0.02</v>
      </c>
      <c r="AJ278">
        <v>-0.03</v>
      </c>
      <c r="AK278">
        <v>0.03</v>
      </c>
      <c r="AL278" t="s">
        <v>108</v>
      </c>
      <c r="AM278">
        <v>2021</v>
      </c>
      <c r="AN278">
        <v>0.04</v>
      </c>
      <c r="AO278">
        <v>-0.06</v>
      </c>
      <c r="AP278">
        <v>-0.08</v>
      </c>
      <c r="AR278">
        <v>0.08</v>
      </c>
      <c r="AS278">
        <v>-0.05</v>
      </c>
    </row>
    <row r="279" spans="1:45" x14ac:dyDescent="0.75">
      <c r="A279" t="s">
        <v>399</v>
      </c>
      <c r="B279" t="s">
        <v>80</v>
      </c>
      <c r="C279" t="s">
        <v>107</v>
      </c>
      <c r="D279">
        <v>31</v>
      </c>
      <c r="E279">
        <v>1990</v>
      </c>
      <c r="F279">
        <v>2.77</v>
      </c>
      <c r="G279">
        <v>-0.01</v>
      </c>
      <c r="H279">
        <v>0.84</v>
      </c>
      <c r="I279">
        <v>-0.08</v>
      </c>
      <c r="J279">
        <v>-0.05</v>
      </c>
      <c r="K279">
        <v>0.67</v>
      </c>
      <c r="L279">
        <v>0.04</v>
      </c>
      <c r="M279">
        <v>-0.08</v>
      </c>
      <c r="P279">
        <v>-0.03</v>
      </c>
      <c r="Q279">
        <v>-7.0000000000000007E-2</v>
      </c>
      <c r="R279" t="s">
        <v>108</v>
      </c>
      <c r="S279">
        <v>2020</v>
      </c>
      <c r="U279" t="s">
        <v>1035</v>
      </c>
      <c r="V279" t="s">
        <v>31</v>
      </c>
      <c r="W279" t="s">
        <v>126</v>
      </c>
      <c r="X279">
        <v>25</v>
      </c>
      <c r="Y279">
        <v>1995</v>
      </c>
      <c r="Z279">
        <v>6.21</v>
      </c>
      <c r="AA279">
        <v>0.06</v>
      </c>
      <c r="AB279">
        <v>1.08</v>
      </c>
      <c r="AC279">
        <v>0.56000000000000005</v>
      </c>
      <c r="AD279">
        <v>42.86</v>
      </c>
      <c r="AE279">
        <v>1.17</v>
      </c>
      <c r="AF279">
        <v>0.53</v>
      </c>
      <c r="AG279">
        <v>0.09</v>
      </c>
      <c r="AH279">
        <v>0.09</v>
      </c>
      <c r="AI279">
        <v>24.7</v>
      </c>
      <c r="AJ279">
        <v>0.05</v>
      </c>
      <c r="AK279">
        <v>0.17</v>
      </c>
      <c r="AL279" t="s">
        <v>108</v>
      </c>
      <c r="AM279">
        <v>2021</v>
      </c>
      <c r="AN279">
        <v>0.11</v>
      </c>
      <c r="AO279">
        <v>0.2</v>
      </c>
      <c r="AP279">
        <v>0.05</v>
      </c>
      <c r="AQ279">
        <v>-0.04</v>
      </c>
      <c r="AR279">
        <v>-0.19</v>
      </c>
      <c r="AS279">
        <v>-0.03</v>
      </c>
    </row>
    <row r="280" spans="1:45" x14ac:dyDescent="0.75">
      <c r="A280" t="s">
        <v>400</v>
      </c>
      <c r="B280" t="s">
        <v>80</v>
      </c>
      <c r="C280" t="s">
        <v>107</v>
      </c>
      <c r="D280">
        <v>26</v>
      </c>
      <c r="E280">
        <v>1995</v>
      </c>
      <c r="F280">
        <v>0.35</v>
      </c>
      <c r="G280">
        <v>-0.02</v>
      </c>
      <c r="H280">
        <v>4.97</v>
      </c>
      <c r="I280">
        <v>2.4</v>
      </c>
      <c r="J280">
        <v>50.03</v>
      </c>
      <c r="K280">
        <v>5.31</v>
      </c>
      <c r="L280">
        <v>2.66</v>
      </c>
      <c r="M280">
        <v>-0.09</v>
      </c>
      <c r="N280">
        <v>-7.0000000000000007E-2</v>
      </c>
      <c r="P280">
        <v>0.1</v>
      </c>
      <c r="Q280">
        <v>0.04</v>
      </c>
      <c r="R280" t="s">
        <v>108</v>
      </c>
      <c r="S280">
        <v>2020</v>
      </c>
      <c r="U280" t="s">
        <v>1036</v>
      </c>
      <c r="V280" t="s">
        <v>31</v>
      </c>
      <c r="W280" t="s">
        <v>126</v>
      </c>
      <c r="X280">
        <v>26</v>
      </c>
      <c r="Y280">
        <v>1994</v>
      </c>
      <c r="Z280">
        <v>1.89</v>
      </c>
      <c r="AA280">
        <v>0</v>
      </c>
      <c r="AB280">
        <v>0.02</v>
      </c>
      <c r="AC280">
        <v>-0.05</v>
      </c>
      <c r="AE280">
        <v>-0.02</v>
      </c>
      <c r="AF280">
        <v>-0.04</v>
      </c>
      <c r="AJ280">
        <v>-0.01</v>
      </c>
      <c r="AK280">
        <v>-0.02</v>
      </c>
      <c r="AL280" t="s">
        <v>108</v>
      </c>
      <c r="AM280">
        <v>2021</v>
      </c>
      <c r="AN280">
        <v>0.08</v>
      </c>
      <c r="AO280">
        <v>0.02</v>
      </c>
      <c r="AP280">
        <v>0.02</v>
      </c>
      <c r="AR280">
        <v>-0.03</v>
      </c>
      <c r="AS280">
        <v>-0.05</v>
      </c>
    </row>
    <row r="281" spans="1:45" x14ac:dyDescent="0.75">
      <c r="A281" t="s">
        <v>401</v>
      </c>
      <c r="B281" t="s">
        <v>80</v>
      </c>
      <c r="C281" t="s">
        <v>107</v>
      </c>
      <c r="D281">
        <v>29</v>
      </c>
      <c r="E281">
        <v>1992</v>
      </c>
      <c r="F281">
        <v>0.26</v>
      </c>
      <c r="G281">
        <v>-0.06</v>
      </c>
      <c r="H281">
        <v>0.09</v>
      </c>
      <c r="I281">
        <v>-0.04</v>
      </c>
      <c r="K281">
        <v>0.08</v>
      </c>
      <c r="L281">
        <v>0.02</v>
      </c>
      <c r="P281">
        <v>-0.01</v>
      </c>
      <c r="Q281">
        <v>-0.02</v>
      </c>
      <c r="R281" t="s">
        <v>108</v>
      </c>
      <c r="S281">
        <v>2020</v>
      </c>
      <c r="U281" t="s">
        <v>1037</v>
      </c>
      <c r="V281" t="s">
        <v>31</v>
      </c>
      <c r="W281" t="s">
        <v>126</v>
      </c>
      <c r="X281">
        <v>28</v>
      </c>
      <c r="Y281">
        <v>1992</v>
      </c>
      <c r="Z281">
        <v>0.44</v>
      </c>
      <c r="AA281">
        <v>-0.03</v>
      </c>
      <c r="AB281">
        <v>4</v>
      </c>
      <c r="AC281">
        <v>1.94</v>
      </c>
      <c r="AD281">
        <v>49.92</v>
      </c>
      <c r="AE281">
        <v>4.3899999999999997</v>
      </c>
      <c r="AF281">
        <v>2.08</v>
      </c>
      <c r="AG281">
        <v>0.04</v>
      </c>
      <c r="AH281">
        <v>0.01</v>
      </c>
      <c r="AI281">
        <v>21.25</v>
      </c>
      <c r="AJ281">
        <v>7.0000000000000007E-2</v>
      </c>
      <c r="AK281">
        <v>0.02</v>
      </c>
      <c r="AL281" t="s">
        <v>108</v>
      </c>
      <c r="AM281">
        <v>2021</v>
      </c>
      <c r="AN281">
        <v>0.04</v>
      </c>
      <c r="AO281">
        <v>0.22</v>
      </c>
      <c r="AP281">
        <v>0.27</v>
      </c>
      <c r="AQ281">
        <v>0.09</v>
      </c>
      <c r="AR281">
        <v>-0.28999999999999998</v>
      </c>
      <c r="AS281">
        <v>-0.27</v>
      </c>
    </row>
    <row r="282" spans="1:45" x14ac:dyDescent="0.75">
      <c r="A282" t="s">
        <v>402</v>
      </c>
      <c r="B282" t="s">
        <v>80</v>
      </c>
      <c r="C282" t="s">
        <v>107</v>
      </c>
      <c r="D282">
        <v>26</v>
      </c>
      <c r="E282">
        <v>1994</v>
      </c>
      <c r="F282">
        <v>3.55</v>
      </c>
      <c r="G282">
        <v>0.02</v>
      </c>
      <c r="H282">
        <v>0.08</v>
      </c>
      <c r="I282">
        <v>-0.04</v>
      </c>
      <c r="K282">
        <v>0.04</v>
      </c>
      <c r="L282">
        <v>0.06</v>
      </c>
      <c r="P282">
        <v>-7.0000000000000007E-2</v>
      </c>
      <c r="Q282">
        <v>-0.02</v>
      </c>
      <c r="R282" t="s">
        <v>108</v>
      </c>
      <c r="S282">
        <v>2020</v>
      </c>
      <c r="U282" t="s">
        <v>1038</v>
      </c>
      <c r="V282" t="s">
        <v>31</v>
      </c>
      <c r="W282" t="s">
        <v>126</v>
      </c>
      <c r="X282">
        <v>29</v>
      </c>
      <c r="Y282">
        <v>1991</v>
      </c>
      <c r="Z282">
        <v>5.01</v>
      </c>
      <c r="AA282">
        <v>0.17</v>
      </c>
      <c r="AB282">
        <v>1.28</v>
      </c>
      <c r="AC282">
        <v>0.28999999999999998</v>
      </c>
      <c r="AD282">
        <v>14.22</v>
      </c>
      <c r="AE282">
        <v>1.39</v>
      </c>
      <c r="AF282">
        <v>0.13</v>
      </c>
      <c r="AG282">
        <v>0.2</v>
      </c>
      <c r="AH282">
        <v>0.96</v>
      </c>
      <c r="AI282">
        <v>18.36</v>
      </c>
      <c r="AJ282">
        <v>0.1</v>
      </c>
      <c r="AK282">
        <v>0.02</v>
      </c>
      <c r="AL282" t="s">
        <v>108</v>
      </c>
      <c r="AM282">
        <v>2021</v>
      </c>
      <c r="AN282">
        <v>-0.01</v>
      </c>
      <c r="AO282">
        <v>0.17</v>
      </c>
      <c r="AP282">
        <v>7.0000000000000007E-2</v>
      </c>
      <c r="AQ282">
        <v>0</v>
      </c>
      <c r="AR282">
        <v>0.21</v>
      </c>
      <c r="AS282">
        <v>0.18</v>
      </c>
    </row>
    <row r="283" spans="1:45" x14ac:dyDescent="0.75">
      <c r="A283" t="s">
        <v>403</v>
      </c>
      <c r="B283" t="s">
        <v>80</v>
      </c>
      <c r="C283" t="s">
        <v>107</v>
      </c>
      <c r="D283">
        <v>26</v>
      </c>
      <c r="E283">
        <v>1995</v>
      </c>
      <c r="F283">
        <v>3.01</v>
      </c>
      <c r="G283">
        <v>0.23</v>
      </c>
      <c r="H283">
        <v>0.56000000000000005</v>
      </c>
      <c r="I283">
        <v>0.38</v>
      </c>
      <c r="J283">
        <v>49.9</v>
      </c>
      <c r="K283">
        <v>0.74</v>
      </c>
      <c r="L283">
        <v>0.42</v>
      </c>
      <c r="M283">
        <v>0.51</v>
      </c>
      <c r="N283">
        <v>1.06</v>
      </c>
      <c r="P283">
        <v>-7.0000000000000007E-2</v>
      </c>
      <c r="Q283">
        <v>-0.09</v>
      </c>
      <c r="R283" t="s">
        <v>108</v>
      </c>
      <c r="S283">
        <v>2020</v>
      </c>
      <c r="U283" t="s">
        <v>1718</v>
      </c>
      <c r="V283" t="s">
        <v>31</v>
      </c>
      <c r="W283" t="s">
        <v>136</v>
      </c>
      <c r="X283">
        <v>20</v>
      </c>
      <c r="Y283">
        <v>2000</v>
      </c>
      <c r="Z283">
        <v>3.63</v>
      </c>
      <c r="AA283">
        <v>0.66</v>
      </c>
      <c r="AB283">
        <v>2.4700000000000002</v>
      </c>
      <c r="AC283">
        <v>1.17</v>
      </c>
      <c r="AD283">
        <v>44.42</v>
      </c>
      <c r="AE283">
        <v>2.5</v>
      </c>
      <c r="AF283">
        <v>1.2</v>
      </c>
      <c r="AG283">
        <v>0.25</v>
      </c>
      <c r="AH283">
        <v>0.44</v>
      </c>
      <c r="AI283">
        <v>20.27</v>
      </c>
      <c r="AJ283">
        <v>7.0000000000000007E-2</v>
      </c>
      <c r="AK283">
        <v>0.03</v>
      </c>
      <c r="AL283" t="s">
        <v>108</v>
      </c>
      <c r="AM283">
        <v>2021</v>
      </c>
      <c r="AN283">
        <v>0.48</v>
      </c>
      <c r="AO283">
        <v>0.28999999999999998</v>
      </c>
      <c r="AP283">
        <v>0.23</v>
      </c>
      <c r="AQ283">
        <v>7.0000000000000007E-2</v>
      </c>
      <c r="AR283">
        <v>0.27</v>
      </c>
      <c r="AS283">
        <v>0.36</v>
      </c>
    </row>
    <row r="284" spans="1:45" x14ac:dyDescent="0.75">
      <c r="A284" t="s">
        <v>404</v>
      </c>
      <c r="B284" t="s">
        <v>80</v>
      </c>
      <c r="C284" t="s">
        <v>145</v>
      </c>
      <c r="D284">
        <v>29</v>
      </c>
      <c r="E284">
        <v>1992</v>
      </c>
      <c r="F284">
        <v>5.77</v>
      </c>
      <c r="G284">
        <v>0.13</v>
      </c>
      <c r="H284">
        <v>0.96</v>
      </c>
      <c r="I284">
        <v>0.33</v>
      </c>
      <c r="J284">
        <v>39.909999999999997</v>
      </c>
      <c r="K284">
        <v>0.86</v>
      </c>
      <c r="L284">
        <v>0.32</v>
      </c>
      <c r="M284">
        <v>0.17</v>
      </c>
      <c r="N284">
        <v>0.51</v>
      </c>
      <c r="P284">
        <v>0.08</v>
      </c>
      <c r="Q284">
        <v>-0.03</v>
      </c>
      <c r="R284" t="s">
        <v>108</v>
      </c>
      <c r="S284">
        <v>2020</v>
      </c>
      <c r="U284" t="s">
        <v>1039</v>
      </c>
      <c r="V284" t="s">
        <v>31</v>
      </c>
      <c r="W284" t="s">
        <v>136</v>
      </c>
      <c r="X284">
        <v>25</v>
      </c>
      <c r="Y284">
        <v>1996</v>
      </c>
      <c r="Z284">
        <v>1.52</v>
      </c>
      <c r="AA284">
        <v>0.04</v>
      </c>
      <c r="AB284">
        <v>1.31</v>
      </c>
      <c r="AC284">
        <v>-0.04</v>
      </c>
      <c r="AD284">
        <v>7.0000000000000007E-2</v>
      </c>
      <c r="AE284">
        <v>1.3</v>
      </c>
      <c r="AF284">
        <v>0.09</v>
      </c>
      <c r="AG284">
        <v>-0.04</v>
      </c>
      <c r="AI284">
        <v>25.39</v>
      </c>
      <c r="AJ284">
        <v>0.03</v>
      </c>
      <c r="AK284">
        <v>-0.09</v>
      </c>
      <c r="AL284" t="s">
        <v>108</v>
      </c>
      <c r="AM284">
        <v>2021</v>
      </c>
      <c r="AN284">
        <v>-0.05</v>
      </c>
      <c r="AO284">
        <v>7.0000000000000007E-2</v>
      </c>
      <c r="AP284">
        <v>0.16</v>
      </c>
      <c r="AQ284">
        <v>-0.03</v>
      </c>
      <c r="AR284">
        <v>-0.13</v>
      </c>
      <c r="AS284">
        <v>0.03</v>
      </c>
    </row>
    <row r="285" spans="1:45" x14ac:dyDescent="0.75">
      <c r="A285" t="s">
        <v>405</v>
      </c>
      <c r="B285" t="s">
        <v>80</v>
      </c>
      <c r="C285" t="s">
        <v>118</v>
      </c>
      <c r="D285">
        <v>24</v>
      </c>
      <c r="E285">
        <v>1997</v>
      </c>
      <c r="F285">
        <v>1.34</v>
      </c>
      <c r="G285">
        <v>0.87</v>
      </c>
      <c r="H285">
        <v>3</v>
      </c>
      <c r="I285">
        <v>2.39</v>
      </c>
      <c r="J285">
        <v>75.010000000000005</v>
      </c>
      <c r="K285">
        <v>3.09</v>
      </c>
      <c r="L285">
        <v>2.17</v>
      </c>
      <c r="M285">
        <v>0.26</v>
      </c>
      <c r="N285">
        <v>0.34</v>
      </c>
      <c r="P285">
        <v>-0.04</v>
      </c>
      <c r="Q285">
        <v>-0.01</v>
      </c>
      <c r="R285" t="s">
        <v>108</v>
      </c>
      <c r="S285">
        <v>2020</v>
      </c>
      <c r="U285" t="s">
        <v>1099</v>
      </c>
      <c r="V285" t="s">
        <v>78</v>
      </c>
      <c r="W285" t="s">
        <v>107</v>
      </c>
      <c r="X285">
        <v>23</v>
      </c>
      <c r="Y285">
        <v>1998</v>
      </c>
      <c r="Z285">
        <v>3.07</v>
      </c>
      <c r="AA285">
        <v>0.02</v>
      </c>
      <c r="AB285">
        <v>-0.06</v>
      </c>
      <c r="AC285">
        <v>7.0000000000000007E-2</v>
      </c>
      <c r="AE285">
        <v>-0.03</v>
      </c>
      <c r="AF285">
        <v>-0.08</v>
      </c>
      <c r="AJ285">
        <v>-7.0000000000000007E-2</v>
      </c>
      <c r="AK285">
        <v>-0.01</v>
      </c>
      <c r="AL285" t="s">
        <v>108</v>
      </c>
      <c r="AM285">
        <v>2021</v>
      </c>
      <c r="AN285">
        <v>0</v>
      </c>
      <c r="AO285">
        <v>0.09</v>
      </c>
      <c r="AP285">
        <v>0.1</v>
      </c>
      <c r="AR285">
        <v>0.02</v>
      </c>
      <c r="AS285">
        <v>-0.06</v>
      </c>
    </row>
    <row r="286" spans="1:45" x14ac:dyDescent="0.75">
      <c r="A286" t="s">
        <v>406</v>
      </c>
      <c r="B286" t="s">
        <v>80</v>
      </c>
      <c r="C286" t="s">
        <v>118</v>
      </c>
      <c r="D286">
        <v>31</v>
      </c>
      <c r="E286">
        <v>1990</v>
      </c>
      <c r="F286">
        <v>3.28</v>
      </c>
      <c r="G286">
        <v>0.24</v>
      </c>
      <c r="H286">
        <v>0.98</v>
      </c>
      <c r="I286">
        <v>0.33</v>
      </c>
      <c r="J286">
        <v>33.32</v>
      </c>
      <c r="K286">
        <v>0.86</v>
      </c>
      <c r="L286">
        <v>0.38</v>
      </c>
      <c r="M286">
        <v>-0.1</v>
      </c>
      <c r="N286">
        <v>0.01</v>
      </c>
      <c r="P286">
        <v>0.22</v>
      </c>
      <c r="Q286">
        <v>0.3</v>
      </c>
      <c r="R286" t="s">
        <v>108</v>
      </c>
      <c r="S286">
        <v>2020</v>
      </c>
      <c r="U286" t="s">
        <v>1104</v>
      </c>
      <c r="V286" t="s">
        <v>78</v>
      </c>
      <c r="W286" t="s">
        <v>107</v>
      </c>
      <c r="X286">
        <v>26</v>
      </c>
      <c r="Y286">
        <v>1994</v>
      </c>
      <c r="Z286">
        <v>3.08</v>
      </c>
      <c r="AA286">
        <v>0.01</v>
      </c>
      <c r="AB286">
        <v>0.08</v>
      </c>
      <c r="AC286">
        <v>0.06</v>
      </c>
      <c r="AE286">
        <v>0</v>
      </c>
      <c r="AF286">
        <v>0.02</v>
      </c>
      <c r="AJ286">
        <v>-0.01</v>
      </c>
      <c r="AK286">
        <v>-0.1</v>
      </c>
      <c r="AL286" t="s">
        <v>108</v>
      </c>
      <c r="AM286">
        <v>2021</v>
      </c>
      <c r="AN286">
        <v>-7.0000000000000007E-2</v>
      </c>
      <c r="AO286">
        <v>0.04</v>
      </c>
      <c r="AP286">
        <v>0.08</v>
      </c>
      <c r="AR286">
        <v>0.02</v>
      </c>
      <c r="AS286">
        <v>0.02</v>
      </c>
    </row>
    <row r="287" spans="1:45" x14ac:dyDescent="0.75">
      <c r="A287" t="s">
        <v>407</v>
      </c>
      <c r="B287" t="s">
        <v>80</v>
      </c>
      <c r="C287" t="s">
        <v>118</v>
      </c>
      <c r="D287">
        <v>33</v>
      </c>
      <c r="E287">
        <v>1988</v>
      </c>
      <c r="F287">
        <v>0.25</v>
      </c>
      <c r="G287">
        <v>0.02</v>
      </c>
      <c r="H287">
        <v>3.32</v>
      </c>
      <c r="I287">
        <v>0.09</v>
      </c>
      <c r="J287">
        <v>0.05</v>
      </c>
      <c r="K287">
        <v>3.47</v>
      </c>
      <c r="L287">
        <v>0.03</v>
      </c>
      <c r="M287">
        <v>0.05</v>
      </c>
      <c r="P287">
        <v>0.06</v>
      </c>
      <c r="Q287">
        <v>-7.0000000000000007E-2</v>
      </c>
      <c r="R287" t="s">
        <v>108</v>
      </c>
      <c r="S287">
        <v>2020</v>
      </c>
      <c r="U287" t="s">
        <v>1100</v>
      </c>
      <c r="V287" t="s">
        <v>78</v>
      </c>
      <c r="W287" t="s">
        <v>107</v>
      </c>
      <c r="X287">
        <v>28</v>
      </c>
      <c r="Y287">
        <v>1992</v>
      </c>
      <c r="Z287">
        <v>2.96</v>
      </c>
      <c r="AA287">
        <v>0</v>
      </c>
      <c r="AB287">
        <v>0.08</v>
      </c>
      <c r="AC287">
        <v>-0.04</v>
      </c>
      <c r="AE287">
        <v>0.1</v>
      </c>
      <c r="AF287">
        <v>7.0000000000000007E-2</v>
      </c>
      <c r="AJ287">
        <v>0.09</v>
      </c>
      <c r="AK287">
        <v>-0.1</v>
      </c>
      <c r="AL287" t="s">
        <v>108</v>
      </c>
      <c r="AM287">
        <v>2021</v>
      </c>
      <c r="AN287">
        <v>0</v>
      </c>
      <c r="AO287">
        <v>0.04</v>
      </c>
      <c r="AP287">
        <v>0.06</v>
      </c>
      <c r="AR287">
        <v>0.03</v>
      </c>
      <c r="AS287">
        <v>0.03</v>
      </c>
    </row>
    <row r="288" spans="1:45" x14ac:dyDescent="0.75">
      <c r="A288" t="s">
        <v>408</v>
      </c>
      <c r="B288" t="s">
        <v>80</v>
      </c>
      <c r="C288" t="s">
        <v>123</v>
      </c>
      <c r="D288">
        <v>26</v>
      </c>
      <c r="E288">
        <v>1995</v>
      </c>
      <c r="F288">
        <v>5.24</v>
      </c>
      <c r="G288">
        <v>-0.1</v>
      </c>
      <c r="H288">
        <v>-0.08</v>
      </c>
      <c r="I288">
        <v>0</v>
      </c>
      <c r="K288">
        <v>0</v>
      </c>
      <c r="L288">
        <v>0.05</v>
      </c>
      <c r="P288">
        <v>-0.08</v>
      </c>
      <c r="Q288">
        <v>-0.1</v>
      </c>
      <c r="R288" t="s">
        <v>108</v>
      </c>
      <c r="S288">
        <v>2020</v>
      </c>
      <c r="U288" t="s">
        <v>1103</v>
      </c>
      <c r="V288" t="s">
        <v>78</v>
      </c>
      <c r="W288" t="s">
        <v>107</v>
      </c>
      <c r="X288">
        <v>30</v>
      </c>
      <c r="Y288">
        <v>1990</v>
      </c>
      <c r="Z288">
        <v>2.95</v>
      </c>
      <c r="AA288">
        <v>0.28000000000000003</v>
      </c>
      <c r="AB288">
        <v>0.65</v>
      </c>
      <c r="AC288">
        <v>0.43</v>
      </c>
      <c r="AD288">
        <v>49.92</v>
      </c>
      <c r="AE288">
        <v>0.74</v>
      </c>
      <c r="AF288">
        <v>0.43</v>
      </c>
      <c r="AG288">
        <v>0.56999999999999995</v>
      </c>
      <c r="AH288">
        <v>0.96</v>
      </c>
      <c r="AI288">
        <v>13.25</v>
      </c>
      <c r="AJ288">
        <v>-0.09</v>
      </c>
      <c r="AK288">
        <v>0</v>
      </c>
      <c r="AL288" t="s">
        <v>108</v>
      </c>
      <c r="AM288">
        <v>2021</v>
      </c>
      <c r="AN288">
        <v>-0.02</v>
      </c>
      <c r="AO288">
        <v>0.2</v>
      </c>
      <c r="AP288">
        <v>0.17</v>
      </c>
      <c r="AQ288">
        <v>0.22</v>
      </c>
      <c r="AR288">
        <v>0.15</v>
      </c>
      <c r="AS288">
        <v>0.28999999999999998</v>
      </c>
    </row>
    <row r="289" spans="1:45" x14ac:dyDescent="0.75">
      <c r="A289" t="s">
        <v>409</v>
      </c>
      <c r="B289" t="s">
        <v>80</v>
      </c>
      <c r="C289" t="s">
        <v>123</v>
      </c>
      <c r="D289">
        <v>27</v>
      </c>
      <c r="E289">
        <v>1993</v>
      </c>
      <c r="F289">
        <v>0.79</v>
      </c>
      <c r="G289">
        <v>0</v>
      </c>
      <c r="H289">
        <v>0.08</v>
      </c>
      <c r="I289">
        <v>-7.0000000000000007E-2</v>
      </c>
      <c r="K289">
        <v>-0.04</v>
      </c>
      <c r="L289">
        <v>-0.09</v>
      </c>
      <c r="P289">
        <v>-0.06</v>
      </c>
      <c r="Q289">
        <v>0.01</v>
      </c>
      <c r="R289" t="s">
        <v>108</v>
      </c>
      <c r="S289">
        <v>2020</v>
      </c>
      <c r="U289" t="s">
        <v>1119</v>
      </c>
      <c r="V289" t="s">
        <v>78</v>
      </c>
      <c r="W289" t="s">
        <v>145</v>
      </c>
      <c r="X289">
        <v>30</v>
      </c>
      <c r="Y289">
        <v>1991</v>
      </c>
      <c r="Z289">
        <v>2.39</v>
      </c>
      <c r="AA289">
        <v>-0.08</v>
      </c>
      <c r="AB289">
        <v>0.45</v>
      </c>
      <c r="AC289">
        <v>-0.05</v>
      </c>
      <c r="AD289">
        <v>0.09</v>
      </c>
      <c r="AE289">
        <v>0.36</v>
      </c>
      <c r="AF289">
        <v>-0.03</v>
      </c>
      <c r="AG289">
        <v>7.0000000000000007E-2</v>
      </c>
      <c r="AI289">
        <v>24.42</v>
      </c>
      <c r="AJ289">
        <v>-7.0000000000000007E-2</v>
      </c>
      <c r="AK289">
        <v>0.03</v>
      </c>
      <c r="AL289" t="s">
        <v>108</v>
      </c>
      <c r="AM289">
        <v>2021</v>
      </c>
      <c r="AN289">
        <v>0.03</v>
      </c>
      <c r="AO289">
        <v>7.0000000000000007E-2</v>
      </c>
      <c r="AP289">
        <v>-0.05</v>
      </c>
      <c r="AQ289">
        <v>-0.03</v>
      </c>
      <c r="AR289">
        <v>0.01</v>
      </c>
      <c r="AS289">
        <v>0.01</v>
      </c>
    </row>
    <row r="290" spans="1:45" x14ac:dyDescent="0.75">
      <c r="A290" t="s">
        <v>410</v>
      </c>
      <c r="B290" t="s">
        <v>80</v>
      </c>
      <c r="C290" t="s">
        <v>126</v>
      </c>
      <c r="D290">
        <v>29</v>
      </c>
      <c r="E290">
        <v>1992</v>
      </c>
      <c r="F290">
        <v>0.33</v>
      </c>
      <c r="G290">
        <v>-0.02</v>
      </c>
      <c r="H290">
        <v>0.1</v>
      </c>
      <c r="I290">
        <v>0.05</v>
      </c>
      <c r="K290">
        <v>0.03</v>
      </c>
      <c r="L290">
        <v>7.0000000000000007E-2</v>
      </c>
      <c r="P290">
        <v>0</v>
      </c>
      <c r="Q290">
        <v>-0.03</v>
      </c>
      <c r="R290" t="s">
        <v>108</v>
      </c>
      <c r="S290">
        <v>2020</v>
      </c>
      <c r="U290" t="s">
        <v>1719</v>
      </c>
      <c r="V290" t="s">
        <v>78</v>
      </c>
      <c r="W290" t="s">
        <v>145</v>
      </c>
      <c r="X290">
        <v>32</v>
      </c>
      <c r="Y290">
        <v>1988</v>
      </c>
      <c r="Z290">
        <v>1.01</v>
      </c>
      <c r="AA290">
        <v>-0.08</v>
      </c>
      <c r="AB290">
        <v>0.03</v>
      </c>
      <c r="AC290">
        <v>7.0000000000000007E-2</v>
      </c>
      <c r="AE290">
        <v>0.08</v>
      </c>
      <c r="AF290">
        <v>0.01</v>
      </c>
      <c r="AJ290">
        <v>0.08</v>
      </c>
      <c r="AK290">
        <v>0.01</v>
      </c>
      <c r="AL290" t="s">
        <v>108</v>
      </c>
      <c r="AM290">
        <v>2021</v>
      </c>
      <c r="AN290">
        <v>-0.05</v>
      </c>
      <c r="AO290">
        <v>0</v>
      </c>
      <c r="AP290">
        <v>0.04</v>
      </c>
      <c r="AR290">
        <v>0.05</v>
      </c>
      <c r="AS290">
        <v>0.01</v>
      </c>
    </row>
    <row r="291" spans="1:45" x14ac:dyDescent="0.75">
      <c r="A291" t="s">
        <v>411</v>
      </c>
      <c r="B291" t="s">
        <v>80</v>
      </c>
      <c r="C291" t="s">
        <v>126</v>
      </c>
      <c r="D291">
        <v>31</v>
      </c>
      <c r="E291">
        <v>1990</v>
      </c>
      <c r="F291">
        <v>0.13</v>
      </c>
      <c r="G291">
        <v>-0.06</v>
      </c>
      <c r="H291">
        <v>9.92</v>
      </c>
      <c r="I291">
        <v>-0.03</v>
      </c>
      <c r="J291">
        <v>0.04</v>
      </c>
      <c r="K291">
        <v>12.96</v>
      </c>
      <c r="L291">
        <v>0.03</v>
      </c>
      <c r="M291">
        <v>-0.02</v>
      </c>
      <c r="P291">
        <v>7.0000000000000007E-2</v>
      </c>
      <c r="Q291">
        <v>0</v>
      </c>
      <c r="R291" t="s">
        <v>108</v>
      </c>
      <c r="S291">
        <v>2020</v>
      </c>
      <c r="U291" t="s">
        <v>1123</v>
      </c>
      <c r="V291" t="s">
        <v>78</v>
      </c>
      <c r="W291" t="s">
        <v>118</v>
      </c>
      <c r="X291">
        <v>23</v>
      </c>
      <c r="Y291">
        <v>1997</v>
      </c>
      <c r="Z291">
        <v>2.63</v>
      </c>
      <c r="AA291">
        <v>-0.08</v>
      </c>
      <c r="AB291">
        <v>3.04</v>
      </c>
      <c r="AC291">
        <v>1.17</v>
      </c>
      <c r="AD291">
        <v>37.49</v>
      </c>
      <c r="AE291">
        <v>2.98</v>
      </c>
      <c r="AF291">
        <v>1.19</v>
      </c>
      <c r="AG291">
        <v>-0.08</v>
      </c>
      <c r="AH291">
        <v>0.01</v>
      </c>
      <c r="AI291">
        <v>22.42</v>
      </c>
      <c r="AJ291">
        <v>-0.03</v>
      </c>
      <c r="AK291">
        <v>7.0000000000000007E-2</v>
      </c>
      <c r="AL291" t="s">
        <v>108</v>
      </c>
      <c r="AM291">
        <v>2021</v>
      </c>
      <c r="AN291">
        <v>0.41</v>
      </c>
      <c r="AO291">
        <v>0.05</v>
      </c>
      <c r="AP291">
        <v>0.18</v>
      </c>
      <c r="AQ291">
        <v>0.1</v>
      </c>
      <c r="AR291">
        <v>-0.05</v>
      </c>
      <c r="AS291">
        <v>-0.1</v>
      </c>
    </row>
    <row r="292" spans="1:45" x14ac:dyDescent="0.75">
      <c r="A292" t="s">
        <v>412</v>
      </c>
      <c r="B292" t="s">
        <v>80</v>
      </c>
      <c r="C292" t="s">
        <v>126</v>
      </c>
      <c r="D292">
        <v>25</v>
      </c>
      <c r="E292">
        <v>1996</v>
      </c>
      <c r="F292">
        <v>2.8</v>
      </c>
      <c r="G292">
        <v>-0.05</v>
      </c>
      <c r="H292">
        <v>0.36</v>
      </c>
      <c r="I292">
        <v>-0.03</v>
      </c>
      <c r="J292">
        <v>0.03</v>
      </c>
      <c r="K292">
        <v>0.38</v>
      </c>
      <c r="L292">
        <v>0</v>
      </c>
      <c r="M292">
        <v>-7.0000000000000007E-2</v>
      </c>
      <c r="P292">
        <v>-0.08</v>
      </c>
      <c r="Q292">
        <v>0.05</v>
      </c>
      <c r="R292" t="s">
        <v>108</v>
      </c>
      <c r="S292">
        <v>2020</v>
      </c>
      <c r="U292" t="s">
        <v>1106</v>
      </c>
      <c r="V292" t="s">
        <v>78</v>
      </c>
      <c r="W292" t="s">
        <v>118</v>
      </c>
      <c r="X292">
        <v>33</v>
      </c>
      <c r="Y292">
        <v>1987</v>
      </c>
      <c r="Z292">
        <v>0.82</v>
      </c>
      <c r="AA292">
        <v>-7.0000000000000007E-2</v>
      </c>
      <c r="AB292">
        <v>0.02</v>
      </c>
      <c r="AC292">
        <v>-7.0000000000000007E-2</v>
      </c>
      <c r="AE292">
        <v>-0.1</v>
      </c>
      <c r="AF292">
        <v>0.06</v>
      </c>
      <c r="AJ292">
        <v>-0.03</v>
      </c>
      <c r="AK292">
        <v>0</v>
      </c>
      <c r="AL292" t="s">
        <v>108</v>
      </c>
      <c r="AM292">
        <v>2021</v>
      </c>
      <c r="AN292">
        <v>0</v>
      </c>
      <c r="AO292">
        <v>0.01</v>
      </c>
      <c r="AP292">
        <v>0</v>
      </c>
      <c r="AR292">
        <v>-0.02</v>
      </c>
      <c r="AS292">
        <v>0.05</v>
      </c>
    </row>
    <row r="293" spans="1:45" x14ac:dyDescent="0.75">
      <c r="A293" t="s">
        <v>413</v>
      </c>
      <c r="B293" t="s">
        <v>80</v>
      </c>
      <c r="C293" t="s">
        <v>126</v>
      </c>
      <c r="D293">
        <v>29</v>
      </c>
      <c r="E293">
        <v>1992</v>
      </c>
      <c r="F293">
        <v>3.24</v>
      </c>
      <c r="G293">
        <v>0.08</v>
      </c>
      <c r="H293">
        <v>3.36</v>
      </c>
      <c r="I293">
        <v>1.44</v>
      </c>
      <c r="J293">
        <v>45.48</v>
      </c>
      <c r="K293">
        <v>3.38</v>
      </c>
      <c r="L293">
        <v>1.56</v>
      </c>
      <c r="M293">
        <v>-7.0000000000000007E-2</v>
      </c>
      <c r="N293">
        <v>0.08</v>
      </c>
      <c r="P293">
        <v>-0.09</v>
      </c>
      <c r="Q293">
        <v>-0.09</v>
      </c>
      <c r="R293" t="s">
        <v>108</v>
      </c>
      <c r="S293">
        <v>2020</v>
      </c>
      <c r="U293" t="s">
        <v>1720</v>
      </c>
      <c r="V293" t="s">
        <v>78</v>
      </c>
      <c r="W293" t="s">
        <v>118</v>
      </c>
      <c r="X293">
        <v>20</v>
      </c>
      <c r="Y293">
        <v>2000</v>
      </c>
      <c r="Z293">
        <v>0.23</v>
      </c>
      <c r="AA293">
        <v>7.0000000000000007E-2</v>
      </c>
      <c r="AB293">
        <v>0.02</v>
      </c>
      <c r="AC293">
        <v>-0.04</v>
      </c>
      <c r="AE293">
        <v>-7.0000000000000007E-2</v>
      </c>
      <c r="AF293">
        <v>-0.02</v>
      </c>
      <c r="AJ293">
        <v>0</v>
      </c>
      <c r="AK293">
        <v>0.04</v>
      </c>
      <c r="AL293" t="s">
        <v>108</v>
      </c>
      <c r="AM293">
        <v>2021</v>
      </c>
      <c r="AN293">
        <v>-0.01</v>
      </c>
      <c r="AO293">
        <v>0.1</v>
      </c>
      <c r="AP293">
        <v>-0.1</v>
      </c>
      <c r="AR293">
        <v>0.05</v>
      </c>
      <c r="AS293">
        <v>0.06</v>
      </c>
    </row>
    <row r="294" spans="1:45" x14ac:dyDescent="0.75">
      <c r="A294" t="s">
        <v>414</v>
      </c>
      <c r="B294" t="s">
        <v>80</v>
      </c>
      <c r="C294" t="s">
        <v>126</v>
      </c>
      <c r="D294">
        <v>26</v>
      </c>
      <c r="E294">
        <v>1995</v>
      </c>
      <c r="F294">
        <v>2.56</v>
      </c>
      <c r="G294">
        <v>0.09</v>
      </c>
      <c r="H294">
        <v>0.85</v>
      </c>
      <c r="I294">
        <v>0.01</v>
      </c>
      <c r="J294">
        <v>0.05</v>
      </c>
      <c r="K294">
        <v>0.87</v>
      </c>
      <c r="L294">
        <v>-0.03</v>
      </c>
      <c r="M294">
        <v>0.08</v>
      </c>
      <c r="P294">
        <v>-0.02</v>
      </c>
      <c r="Q294">
        <v>-0.06</v>
      </c>
      <c r="R294" t="s">
        <v>108</v>
      </c>
      <c r="S294">
        <v>2020</v>
      </c>
      <c r="U294" t="s">
        <v>1107</v>
      </c>
      <c r="V294" t="s">
        <v>78</v>
      </c>
      <c r="W294" t="s">
        <v>118</v>
      </c>
      <c r="X294">
        <v>33</v>
      </c>
      <c r="Y294">
        <v>1987</v>
      </c>
      <c r="Z294">
        <v>2.23</v>
      </c>
      <c r="AA294">
        <v>0.55000000000000004</v>
      </c>
      <c r="AB294">
        <v>2.2999999999999998</v>
      </c>
      <c r="AC294">
        <v>1.33</v>
      </c>
      <c r="AD294">
        <v>60.03</v>
      </c>
      <c r="AE294">
        <v>2.2599999999999998</v>
      </c>
      <c r="AF294">
        <v>1.35</v>
      </c>
      <c r="AG294">
        <v>0.23</v>
      </c>
      <c r="AH294">
        <v>0.37</v>
      </c>
      <c r="AI294">
        <v>26.23</v>
      </c>
      <c r="AJ294">
        <v>-0.09</v>
      </c>
      <c r="AK294">
        <v>0.03</v>
      </c>
      <c r="AL294" t="s">
        <v>108</v>
      </c>
      <c r="AM294">
        <v>2021</v>
      </c>
      <c r="AN294">
        <v>-0.04</v>
      </c>
      <c r="AO294">
        <v>0.09</v>
      </c>
      <c r="AP294">
        <v>0.23</v>
      </c>
      <c r="AQ294">
        <v>0.02</v>
      </c>
      <c r="AR294">
        <v>0.26</v>
      </c>
      <c r="AS294">
        <v>0.41</v>
      </c>
    </row>
    <row r="295" spans="1:45" x14ac:dyDescent="0.75">
      <c r="A295" t="s">
        <v>415</v>
      </c>
      <c r="B295" t="s">
        <v>80</v>
      </c>
      <c r="C295" t="s">
        <v>126</v>
      </c>
      <c r="D295">
        <v>31</v>
      </c>
      <c r="E295">
        <v>1990</v>
      </c>
      <c r="F295">
        <v>2.84</v>
      </c>
      <c r="G295">
        <v>0</v>
      </c>
      <c r="H295">
        <v>1.03</v>
      </c>
      <c r="I295">
        <v>-0.08</v>
      </c>
      <c r="J295">
        <v>-0.05</v>
      </c>
      <c r="K295">
        <v>1.02</v>
      </c>
      <c r="L295">
        <v>-0.03</v>
      </c>
      <c r="M295">
        <v>-0.01</v>
      </c>
      <c r="P295">
        <v>-7.0000000000000007E-2</v>
      </c>
      <c r="Q295">
        <v>0.03</v>
      </c>
      <c r="R295" t="s">
        <v>108</v>
      </c>
      <c r="S295">
        <v>2020</v>
      </c>
      <c r="U295" t="s">
        <v>1121</v>
      </c>
      <c r="V295" t="s">
        <v>78</v>
      </c>
      <c r="W295" t="s">
        <v>204</v>
      </c>
      <c r="X295">
        <v>24</v>
      </c>
      <c r="Y295">
        <v>1996</v>
      </c>
      <c r="Z295">
        <v>0.02</v>
      </c>
      <c r="AA295">
        <v>-7.0000000000000007E-2</v>
      </c>
      <c r="AB295">
        <v>7.0000000000000007E-2</v>
      </c>
      <c r="AC295">
        <v>-0.09</v>
      </c>
      <c r="AE295">
        <v>0.1</v>
      </c>
      <c r="AF295">
        <v>0.03</v>
      </c>
      <c r="AJ295">
        <v>-0.08</v>
      </c>
      <c r="AK295">
        <v>-0.05</v>
      </c>
      <c r="AL295" t="s">
        <v>108</v>
      </c>
      <c r="AM295">
        <v>2021</v>
      </c>
      <c r="AN295">
        <v>-0.05</v>
      </c>
      <c r="AO295">
        <v>-0.04</v>
      </c>
      <c r="AP295">
        <v>-0.05</v>
      </c>
      <c r="AR295">
        <v>-0.01</v>
      </c>
      <c r="AS295">
        <v>-0.05</v>
      </c>
    </row>
    <row r="296" spans="1:45" x14ac:dyDescent="0.75">
      <c r="A296" t="s">
        <v>416</v>
      </c>
      <c r="B296" t="s">
        <v>80</v>
      </c>
      <c r="C296" t="s">
        <v>126</v>
      </c>
      <c r="D296">
        <v>30</v>
      </c>
      <c r="E296">
        <v>1991</v>
      </c>
      <c r="F296">
        <v>1.58</v>
      </c>
      <c r="G296">
        <v>-0.06</v>
      </c>
      <c r="H296">
        <v>0.73</v>
      </c>
      <c r="I296">
        <v>0.68</v>
      </c>
      <c r="J296">
        <v>100.1</v>
      </c>
      <c r="K296">
        <v>0.64</v>
      </c>
      <c r="L296">
        <v>0.52</v>
      </c>
      <c r="M296">
        <v>-0.01</v>
      </c>
      <c r="N296">
        <v>-0.05</v>
      </c>
      <c r="P296">
        <v>7.0000000000000007E-2</v>
      </c>
      <c r="Q296">
        <v>0.08</v>
      </c>
      <c r="R296" t="s">
        <v>108</v>
      </c>
      <c r="S296">
        <v>2020</v>
      </c>
      <c r="U296" t="s">
        <v>1109</v>
      </c>
      <c r="V296" t="s">
        <v>78</v>
      </c>
      <c r="W296" t="s">
        <v>123</v>
      </c>
      <c r="X296">
        <v>30</v>
      </c>
      <c r="Y296">
        <v>1990</v>
      </c>
      <c r="Z296">
        <v>3.07</v>
      </c>
      <c r="AA296">
        <v>-0.02</v>
      </c>
      <c r="AB296">
        <v>-0.09</v>
      </c>
      <c r="AC296">
        <v>-0.04</v>
      </c>
      <c r="AE296">
        <v>0.01</v>
      </c>
      <c r="AF296">
        <v>0.09</v>
      </c>
      <c r="AJ296">
        <v>0.01</v>
      </c>
      <c r="AK296">
        <v>0.03</v>
      </c>
      <c r="AL296" t="s">
        <v>108</v>
      </c>
      <c r="AM296">
        <v>2021</v>
      </c>
      <c r="AN296">
        <v>0.02</v>
      </c>
      <c r="AO296">
        <v>0.04</v>
      </c>
      <c r="AP296">
        <v>0</v>
      </c>
      <c r="AR296">
        <v>0.02</v>
      </c>
      <c r="AS296">
        <v>-0.05</v>
      </c>
    </row>
    <row r="297" spans="1:45" x14ac:dyDescent="0.75">
      <c r="A297" t="s">
        <v>417</v>
      </c>
      <c r="B297" t="s">
        <v>80</v>
      </c>
      <c r="C297" t="s">
        <v>126</v>
      </c>
      <c r="D297">
        <v>25</v>
      </c>
      <c r="E297">
        <v>1996</v>
      </c>
      <c r="F297">
        <v>1</v>
      </c>
      <c r="G297">
        <v>0.06</v>
      </c>
      <c r="H297">
        <v>-0.02</v>
      </c>
      <c r="I297">
        <v>0.05</v>
      </c>
      <c r="K297">
        <v>0.09</v>
      </c>
      <c r="L297">
        <v>0.1</v>
      </c>
      <c r="P297">
        <v>0.01</v>
      </c>
      <c r="Q297">
        <v>7.0000000000000007E-2</v>
      </c>
      <c r="R297" t="s">
        <v>108</v>
      </c>
      <c r="S297">
        <v>2020</v>
      </c>
      <c r="U297" t="s">
        <v>1114</v>
      </c>
      <c r="V297" t="s">
        <v>78</v>
      </c>
      <c r="W297" t="s">
        <v>126</v>
      </c>
      <c r="X297">
        <v>21</v>
      </c>
      <c r="Y297">
        <v>1999</v>
      </c>
      <c r="Z297">
        <v>2.5</v>
      </c>
      <c r="AA297">
        <v>0.37</v>
      </c>
      <c r="AB297">
        <v>0.76</v>
      </c>
      <c r="AC297">
        <v>0.49</v>
      </c>
      <c r="AD297">
        <v>49.92</v>
      </c>
      <c r="AE297">
        <v>0.71</v>
      </c>
      <c r="AF297">
        <v>0.48</v>
      </c>
      <c r="AG297">
        <v>0.57999999999999996</v>
      </c>
      <c r="AH297">
        <v>1</v>
      </c>
      <c r="AI297">
        <v>22.14</v>
      </c>
      <c r="AJ297">
        <v>0.04</v>
      </c>
      <c r="AK297">
        <v>-0.04</v>
      </c>
      <c r="AL297" t="s">
        <v>108</v>
      </c>
      <c r="AM297">
        <v>2021</v>
      </c>
      <c r="AN297">
        <v>0.04</v>
      </c>
      <c r="AO297">
        <v>0.11</v>
      </c>
      <c r="AP297">
        <v>7.0000000000000007E-2</v>
      </c>
      <c r="AQ297">
        <v>0.2</v>
      </c>
      <c r="AR297">
        <v>0.26</v>
      </c>
      <c r="AS297">
        <v>0.34</v>
      </c>
    </row>
    <row r="298" spans="1:45" x14ac:dyDescent="0.75">
      <c r="A298" t="s">
        <v>418</v>
      </c>
      <c r="B298" t="s">
        <v>80</v>
      </c>
      <c r="C298" t="s">
        <v>126</v>
      </c>
      <c r="D298">
        <v>27</v>
      </c>
      <c r="E298">
        <v>1994</v>
      </c>
      <c r="F298">
        <v>3.89</v>
      </c>
      <c r="G298">
        <v>-0.03</v>
      </c>
      <c r="H298">
        <v>1.77</v>
      </c>
      <c r="I298">
        <v>0.54</v>
      </c>
      <c r="J298">
        <v>28.58</v>
      </c>
      <c r="K298">
        <v>1.87</v>
      </c>
      <c r="L298">
        <v>0.52</v>
      </c>
      <c r="M298">
        <v>0.1</v>
      </c>
      <c r="N298">
        <v>-0.04</v>
      </c>
      <c r="P298">
        <v>-0.01</v>
      </c>
      <c r="Q298">
        <v>-0.01</v>
      </c>
      <c r="R298" t="s">
        <v>108</v>
      </c>
      <c r="S298">
        <v>2020</v>
      </c>
      <c r="U298" t="s">
        <v>1115</v>
      </c>
      <c r="V298" t="s">
        <v>78</v>
      </c>
      <c r="W298" t="s">
        <v>126</v>
      </c>
      <c r="X298">
        <v>30</v>
      </c>
      <c r="Y298">
        <v>1990</v>
      </c>
      <c r="Z298">
        <v>0.05</v>
      </c>
      <c r="AA298">
        <v>-0.03</v>
      </c>
      <c r="AB298">
        <v>0.08</v>
      </c>
      <c r="AC298">
        <v>0</v>
      </c>
      <c r="AE298">
        <v>0</v>
      </c>
      <c r="AF298">
        <v>-0.06</v>
      </c>
      <c r="AJ298">
        <v>0</v>
      </c>
      <c r="AK298">
        <v>0</v>
      </c>
      <c r="AL298" t="s">
        <v>108</v>
      </c>
      <c r="AM298">
        <v>2021</v>
      </c>
      <c r="AN298">
        <v>-0.08</v>
      </c>
      <c r="AO298">
        <v>0.09</v>
      </c>
      <c r="AP298">
        <v>0.08</v>
      </c>
      <c r="AR298">
        <v>-7.0000000000000007E-2</v>
      </c>
      <c r="AS298">
        <v>7.0000000000000007E-2</v>
      </c>
    </row>
    <row r="299" spans="1:45" x14ac:dyDescent="0.75">
      <c r="A299" t="s">
        <v>419</v>
      </c>
      <c r="B299" t="s">
        <v>80</v>
      </c>
      <c r="C299" t="s">
        <v>126</v>
      </c>
      <c r="D299">
        <v>31</v>
      </c>
      <c r="E299">
        <v>1990</v>
      </c>
      <c r="F299">
        <v>0.42</v>
      </c>
      <c r="G299">
        <v>0.04</v>
      </c>
      <c r="H299">
        <v>0.05</v>
      </c>
      <c r="I299">
        <v>0.09</v>
      </c>
      <c r="K299">
        <v>-0.02</v>
      </c>
      <c r="L299">
        <v>-0.01</v>
      </c>
      <c r="P299">
        <v>0.06</v>
      </c>
      <c r="Q299">
        <v>-0.02</v>
      </c>
      <c r="R299" t="s">
        <v>108</v>
      </c>
      <c r="S299">
        <v>2020</v>
      </c>
      <c r="U299" t="s">
        <v>1117</v>
      </c>
      <c r="V299" t="s">
        <v>78</v>
      </c>
      <c r="W299" t="s">
        <v>126</v>
      </c>
      <c r="X299">
        <v>25</v>
      </c>
      <c r="Y299">
        <v>1995</v>
      </c>
      <c r="Z299">
        <v>3.03</v>
      </c>
      <c r="AA299">
        <v>-0.1</v>
      </c>
      <c r="AB299">
        <v>-0.02</v>
      </c>
      <c r="AC299">
        <v>0.09</v>
      </c>
      <c r="AE299">
        <v>0.03</v>
      </c>
      <c r="AF299">
        <v>-0.08</v>
      </c>
      <c r="AJ299">
        <v>-0.04</v>
      </c>
      <c r="AK299">
        <v>-7.0000000000000007E-2</v>
      </c>
      <c r="AL299" t="s">
        <v>108</v>
      </c>
      <c r="AM299">
        <v>2021</v>
      </c>
      <c r="AN299">
        <v>-0.06</v>
      </c>
      <c r="AO299">
        <v>7.0000000000000007E-2</v>
      </c>
      <c r="AP299">
        <v>-0.06</v>
      </c>
      <c r="AR299">
        <v>-0.08</v>
      </c>
      <c r="AS299">
        <v>-0.05</v>
      </c>
    </row>
    <row r="300" spans="1:45" x14ac:dyDescent="0.75">
      <c r="A300" t="s">
        <v>420</v>
      </c>
      <c r="B300" t="s">
        <v>80</v>
      </c>
      <c r="C300" t="s">
        <v>126</v>
      </c>
      <c r="D300">
        <v>22</v>
      </c>
      <c r="E300">
        <v>1999</v>
      </c>
      <c r="F300">
        <v>2.98</v>
      </c>
      <c r="G300">
        <v>-0.02</v>
      </c>
      <c r="H300">
        <v>0.73</v>
      </c>
      <c r="I300">
        <v>-0.05</v>
      </c>
      <c r="J300">
        <v>-0.02</v>
      </c>
      <c r="K300">
        <v>0.65</v>
      </c>
      <c r="L300">
        <v>0.03</v>
      </c>
      <c r="M300">
        <v>0.03</v>
      </c>
      <c r="P300">
        <v>-0.02</v>
      </c>
      <c r="Q300">
        <v>7.0000000000000007E-2</v>
      </c>
      <c r="R300" t="s">
        <v>108</v>
      </c>
      <c r="S300">
        <v>2020</v>
      </c>
      <c r="U300" t="s">
        <v>1721</v>
      </c>
      <c r="V300" t="s">
        <v>78</v>
      </c>
      <c r="W300" t="s">
        <v>126</v>
      </c>
      <c r="X300">
        <v>31</v>
      </c>
      <c r="Y300">
        <v>1990</v>
      </c>
      <c r="Z300">
        <v>0.09</v>
      </c>
      <c r="AA300">
        <v>-0.01</v>
      </c>
      <c r="AB300">
        <v>-0.05</v>
      </c>
      <c r="AC300">
        <v>-0.08</v>
      </c>
      <c r="AE300">
        <v>0</v>
      </c>
      <c r="AF300">
        <v>-0.08</v>
      </c>
      <c r="AJ300">
        <v>0.03</v>
      </c>
      <c r="AK300">
        <v>0.04</v>
      </c>
      <c r="AL300" t="s">
        <v>108</v>
      </c>
      <c r="AM300">
        <v>2021</v>
      </c>
      <c r="AN300">
        <v>0.04</v>
      </c>
      <c r="AO300">
        <v>0.02</v>
      </c>
      <c r="AP300">
        <v>0.03</v>
      </c>
      <c r="AR300">
        <v>0.03</v>
      </c>
      <c r="AS300">
        <v>0.05</v>
      </c>
    </row>
    <row r="301" spans="1:45" x14ac:dyDescent="0.75">
      <c r="A301" t="s">
        <v>421</v>
      </c>
      <c r="B301" t="s">
        <v>80</v>
      </c>
      <c r="C301" t="s">
        <v>216</v>
      </c>
      <c r="D301">
        <v>27</v>
      </c>
      <c r="E301">
        <v>1994</v>
      </c>
      <c r="F301">
        <v>2.1</v>
      </c>
      <c r="G301">
        <v>0.08</v>
      </c>
      <c r="H301">
        <v>0.4</v>
      </c>
      <c r="I301">
        <v>0.03</v>
      </c>
      <c r="J301">
        <v>-0.02</v>
      </c>
      <c r="K301">
        <v>0.56000000000000005</v>
      </c>
      <c r="L301">
        <v>-0.08</v>
      </c>
      <c r="M301">
        <v>-0.03</v>
      </c>
      <c r="P301">
        <v>-0.03</v>
      </c>
      <c r="Q301">
        <v>-0.1</v>
      </c>
      <c r="R301" t="s">
        <v>108</v>
      </c>
      <c r="S301">
        <v>2020</v>
      </c>
      <c r="U301" t="s">
        <v>1722</v>
      </c>
      <c r="V301" t="s">
        <v>78</v>
      </c>
      <c r="W301" t="s">
        <v>126</v>
      </c>
      <c r="X301">
        <v>26</v>
      </c>
      <c r="Y301">
        <v>1994</v>
      </c>
      <c r="Z301">
        <v>2.68</v>
      </c>
      <c r="AA301">
        <v>-0.01</v>
      </c>
      <c r="AB301">
        <v>0.28999999999999998</v>
      </c>
      <c r="AC301">
        <v>0.41</v>
      </c>
      <c r="AD301">
        <v>100.03</v>
      </c>
      <c r="AE301">
        <v>0.43</v>
      </c>
      <c r="AF301">
        <v>0.34</v>
      </c>
      <c r="AG301">
        <v>-0.09</v>
      </c>
      <c r="AH301">
        <v>-0.08</v>
      </c>
      <c r="AI301">
        <v>33.94</v>
      </c>
      <c r="AJ301">
        <v>-0.08</v>
      </c>
      <c r="AK301">
        <v>-0.04</v>
      </c>
      <c r="AL301" t="s">
        <v>108</v>
      </c>
      <c r="AM301">
        <v>2021</v>
      </c>
      <c r="AN301">
        <v>0.03</v>
      </c>
      <c r="AO301">
        <v>0.01</v>
      </c>
      <c r="AP301">
        <v>0.05</v>
      </c>
      <c r="AQ301">
        <v>0.05</v>
      </c>
      <c r="AR301">
        <v>-0.01</v>
      </c>
      <c r="AS301">
        <v>-0.08</v>
      </c>
    </row>
    <row r="302" spans="1:45" x14ac:dyDescent="0.75">
      <c r="A302" t="s">
        <v>422</v>
      </c>
      <c r="B302" t="s">
        <v>80</v>
      </c>
      <c r="C302" t="s">
        <v>216</v>
      </c>
      <c r="D302">
        <v>29</v>
      </c>
      <c r="E302">
        <v>1992</v>
      </c>
      <c r="F302">
        <v>3.91</v>
      </c>
      <c r="G302">
        <v>0.43</v>
      </c>
      <c r="H302">
        <v>1.35</v>
      </c>
      <c r="I302">
        <v>0.68</v>
      </c>
      <c r="J302">
        <v>59.98</v>
      </c>
      <c r="K302">
        <v>1.32</v>
      </c>
      <c r="L302">
        <v>0.68</v>
      </c>
      <c r="M302">
        <v>-0.02</v>
      </c>
      <c r="N302">
        <v>0.05</v>
      </c>
      <c r="P302">
        <v>0.55000000000000004</v>
      </c>
      <c r="Q302">
        <v>0.6</v>
      </c>
      <c r="R302" t="s">
        <v>108</v>
      </c>
      <c r="S302">
        <v>2020</v>
      </c>
      <c r="U302" t="s">
        <v>1120</v>
      </c>
      <c r="V302" t="s">
        <v>78</v>
      </c>
      <c r="W302" t="s">
        <v>126</v>
      </c>
      <c r="X302">
        <v>33</v>
      </c>
      <c r="Y302">
        <v>1988</v>
      </c>
      <c r="Z302">
        <v>0.15</v>
      </c>
      <c r="AA302">
        <v>-7.0000000000000007E-2</v>
      </c>
      <c r="AB302">
        <v>7.0000000000000007E-2</v>
      </c>
      <c r="AC302">
        <v>-0.04</v>
      </c>
      <c r="AE302">
        <v>-0.06</v>
      </c>
      <c r="AF302">
        <v>-0.09</v>
      </c>
      <c r="AJ302">
        <v>-0.03</v>
      </c>
      <c r="AK302">
        <v>0.01</v>
      </c>
      <c r="AL302" t="s">
        <v>108</v>
      </c>
      <c r="AM302">
        <v>2021</v>
      </c>
      <c r="AN302">
        <v>-0.01</v>
      </c>
      <c r="AO302">
        <v>0.03</v>
      </c>
      <c r="AP302">
        <v>-0.06</v>
      </c>
      <c r="AR302">
        <v>0.05</v>
      </c>
      <c r="AS302">
        <v>0.04</v>
      </c>
    </row>
    <row r="303" spans="1:45" x14ac:dyDescent="0.75">
      <c r="A303" t="s">
        <v>423</v>
      </c>
      <c r="B303" t="s">
        <v>80</v>
      </c>
      <c r="C303" t="s">
        <v>136</v>
      </c>
      <c r="D303">
        <v>38</v>
      </c>
      <c r="E303">
        <v>1983</v>
      </c>
      <c r="F303">
        <v>2.4700000000000002</v>
      </c>
      <c r="G303">
        <v>0.32</v>
      </c>
      <c r="H303">
        <v>1.52</v>
      </c>
      <c r="I303">
        <v>0.38</v>
      </c>
      <c r="J303">
        <v>25</v>
      </c>
      <c r="K303">
        <v>1.56</v>
      </c>
      <c r="L303">
        <v>0.38</v>
      </c>
      <c r="M303">
        <v>0.24</v>
      </c>
      <c r="N303">
        <v>0.93</v>
      </c>
      <c r="P303">
        <v>-0.1</v>
      </c>
      <c r="Q303">
        <v>-0.08</v>
      </c>
      <c r="R303" t="s">
        <v>108</v>
      </c>
      <c r="S303">
        <v>2020</v>
      </c>
      <c r="U303" t="s">
        <v>1126</v>
      </c>
      <c r="V303" t="s">
        <v>32</v>
      </c>
      <c r="W303" t="s">
        <v>107</v>
      </c>
      <c r="X303">
        <v>20</v>
      </c>
      <c r="Y303">
        <v>2001</v>
      </c>
      <c r="Z303">
        <v>2.78</v>
      </c>
      <c r="AA303">
        <v>0.09</v>
      </c>
      <c r="AB303">
        <v>0.41</v>
      </c>
      <c r="AC303">
        <v>-7.0000000000000007E-2</v>
      </c>
      <c r="AD303">
        <v>-0.08</v>
      </c>
      <c r="AE303">
        <v>0.37</v>
      </c>
      <c r="AF303">
        <v>0.09</v>
      </c>
      <c r="AG303">
        <v>-0.08</v>
      </c>
      <c r="AI303">
        <v>15.97</v>
      </c>
      <c r="AJ303">
        <v>-7.0000000000000007E-2</v>
      </c>
      <c r="AK303">
        <v>0.05</v>
      </c>
      <c r="AL303" t="s">
        <v>108</v>
      </c>
      <c r="AM303">
        <v>2021</v>
      </c>
      <c r="AN303">
        <v>-0.01</v>
      </c>
      <c r="AO303">
        <v>-0.09</v>
      </c>
      <c r="AP303">
        <v>-7.0000000000000007E-2</v>
      </c>
      <c r="AQ303">
        <v>0.13</v>
      </c>
      <c r="AR303">
        <v>0.01</v>
      </c>
      <c r="AS303">
        <v>0.09</v>
      </c>
    </row>
    <row r="304" spans="1:45" x14ac:dyDescent="0.75">
      <c r="A304" t="s">
        <v>424</v>
      </c>
      <c r="B304" t="s">
        <v>80</v>
      </c>
      <c r="C304" t="s">
        <v>136</v>
      </c>
      <c r="D304">
        <v>34</v>
      </c>
      <c r="E304">
        <v>1987</v>
      </c>
      <c r="F304">
        <v>3.68</v>
      </c>
      <c r="G304">
        <v>0.19</v>
      </c>
      <c r="H304">
        <v>2.17</v>
      </c>
      <c r="I304">
        <v>0.9</v>
      </c>
      <c r="J304">
        <v>37.43</v>
      </c>
      <c r="K304">
        <v>2.2400000000000002</v>
      </c>
      <c r="L304">
        <v>0.77</v>
      </c>
      <c r="M304">
        <v>0.15</v>
      </c>
      <c r="N304">
        <v>0.35</v>
      </c>
      <c r="P304">
        <v>0.03</v>
      </c>
      <c r="Q304">
        <v>0.06</v>
      </c>
      <c r="R304" t="s">
        <v>108</v>
      </c>
      <c r="S304">
        <v>2020</v>
      </c>
      <c r="U304" t="s">
        <v>1723</v>
      </c>
      <c r="V304" t="s">
        <v>32</v>
      </c>
      <c r="W304" t="s">
        <v>107</v>
      </c>
      <c r="X304">
        <v>26</v>
      </c>
      <c r="Y304">
        <v>1995</v>
      </c>
      <c r="Z304">
        <v>2.69</v>
      </c>
      <c r="AA304">
        <v>-0.06</v>
      </c>
      <c r="AB304">
        <v>1.47</v>
      </c>
      <c r="AC304">
        <v>0.37</v>
      </c>
      <c r="AD304">
        <v>25.02</v>
      </c>
      <c r="AE304">
        <v>1.5</v>
      </c>
      <c r="AF304">
        <v>0.4</v>
      </c>
      <c r="AG304">
        <v>-7.0000000000000007E-2</v>
      </c>
      <c r="AH304">
        <v>-0.1</v>
      </c>
      <c r="AI304">
        <v>12.73</v>
      </c>
      <c r="AJ304">
        <v>-0.04</v>
      </c>
      <c r="AK304">
        <v>-0.05</v>
      </c>
      <c r="AL304" t="s">
        <v>108</v>
      </c>
      <c r="AM304">
        <v>2021</v>
      </c>
      <c r="AN304">
        <v>-0.01</v>
      </c>
      <c r="AO304">
        <v>0.14000000000000001</v>
      </c>
      <c r="AP304">
        <v>0.19</v>
      </c>
      <c r="AQ304">
        <v>0.19</v>
      </c>
      <c r="AR304">
        <v>-0.23</v>
      </c>
      <c r="AS304">
        <v>-0.23</v>
      </c>
    </row>
    <row r="305" spans="1:45" x14ac:dyDescent="0.75">
      <c r="A305" t="s">
        <v>425</v>
      </c>
      <c r="B305" t="s">
        <v>25</v>
      </c>
      <c r="C305" t="s">
        <v>107</v>
      </c>
      <c r="D305">
        <v>32</v>
      </c>
      <c r="E305">
        <v>1989</v>
      </c>
      <c r="F305">
        <v>4.0199999999999996</v>
      </c>
      <c r="G305">
        <v>-0.08</v>
      </c>
      <c r="H305">
        <v>0.16</v>
      </c>
      <c r="I305">
        <v>-0.08</v>
      </c>
      <c r="J305">
        <v>-0.09</v>
      </c>
      <c r="K305">
        <v>0.15</v>
      </c>
      <c r="L305">
        <v>0.02</v>
      </c>
      <c r="M305">
        <v>-0.1</v>
      </c>
      <c r="P305">
        <v>-0.02</v>
      </c>
      <c r="Q305">
        <v>7.0000000000000007E-2</v>
      </c>
      <c r="R305" t="s">
        <v>108</v>
      </c>
      <c r="S305">
        <v>2020</v>
      </c>
      <c r="U305" t="s">
        <v>1128</v>
      </c>
      <c r="V305" t="s">
        <v>32</v>
      </c>
      <c r="W305" t="s">
        <v>107</v>
      </c>
      <c r="X305">
        <v>26</v>
      </c>
      <c r="Y305">
        <v>1994</v>
      </c>
      <c r="Z305">
        <v>6.98</v>
      </c>
      <c r="AA305">
        <v>0.22</v>
      </c>
      <c r="AB305">
        <v>0.23</v>
      </c>
      <c r="AC305">
        <v>0.21</v>
      </c>
      <c r="AD305">
        <v>49.91</v>
      </c>
      <c r="AE305">
        <v>0.2</v>
      </c>
      <c r="AF305">
        <v>0.12</v>
      </c>
      <c r="AG305">
        <v>0.55000000000000004</v>
      </c>
      <c r="AH305">
        <v>1.02</v>
      </c>
      <c r="AI305">
        <v>17.440000000000001</v>
      </c>
      <c r="AJ305">
        <v>0.08</v>
      </c>
      <c r="AK305">
        <v>0.04</v>
      </c>
      <c r="AL305" t="s">
        <v>108</v>
      </c>
      <c r="AM305">
        <v>2021</v>
      </c>
      <c r="AN305">
        <v>-0.06</v>
      </c>
      <c r="AO305">
        <v>-0.03</v>
      </c>
      <c r="AP305">
        <v>0.05</v>
      </c>
      <c r="AQ305">
        <v>0.01</v>
      </c>
      <c r="AR305">
        <v>0.04</v>
      </c>
      <c r="AS305">
        <v>0.1</v>
      </c>
    </row>
    <row r="306" spans="1:45" x14ac:dyDescent="0.75">
      <c r="A306" t="s">
        <v>426</v>
      </c>
      <c r="B306" t="s">
        <v>25</v>
      </c>
      <c r="C306" t="s">
        <v>107</v>
      </c>
      <c r="D306">
        <v>27</v>
      </c>
      <c r="E306">
        <v>1993</v>
      </c>
      <c r="F306">
        <v>4.08</v>
      </c>
      <c r="G306">
        <v>0.04</v>
      </c>
      <c r="H306">
        <v>0.78</v>
      </c>
      <c r="I306">
        <v>0.09</v>
      </c>
      <c r="J306">
        <v>-0.03</v>
      </c>
      <c r="K306">
        <v>0.69</v>
      </c>
      <c r="L306">
        <v>0.09</v>
      </c>
      <c r="M306">
        <v>-0.09</v>
      </c>
      <c r="P306">
        <v>0.01</v>
      </c>
      <c r="Q306">
        <v>7.0000000000000007E-2</v>
      </c>
      <c r="R306" t="s">
        <v>108</v>
      </c>
      <c r="S306">
        <v>2020</v>
      </c>
      <c r="U306" t="s">
        <v>1130</v>
      </c>
      <c r="V306" t="s">
        <v>32</v>
      </c>
      <c r="W306" t="s">
        <v>107</v>
      </c>
      <c r="X306">
        <v>25</v>
      </c>
      <c r="Y306">
        <v>1995</v>
      </c>
      <c r="Z306">
        <v>0.77</v>
      </c>
      <c r="AA306">
        <v>0.08</v>
      </c>
      <c r="AB306">
        <v>3.78</v>
      </c>
      <c r="AC306">
        <v>1.34</v>
      </c>
      <c r="AD306">
        <v>33.35</v>
      </c>
      <c r="AE306">
        <v>3.61</v>
      </c>
      <c r="AF306">
        <v>1.1499999999999999</v>
      </c>
      <c r="AG306">
        <v>-0.06</v>
      </c>
      <c r="AH306">
        <v>-0.03</v>
      </c>
      <c r="AI306">
        <v>21.14</v>
      </c>
      <c r="AJ306">
        <v>0.04</v>
      </c>
      <c r="AK306">
        <v>7.0000000000000007E-2</v>
      </c>
      <c r="AL306" t="s">
        <v>108</v>
      </c>
      <c r="AM306">
        <v>2021</v>
      </c>
      <c r="AN306">
        <v>0.06</v>
      </c>
      <c r="AO306">
        <v>0.31</v>
      </c>
      <c r="AP306">
        <v>0.16</v>
      </c>
      <c r="AQ306">
        <v>0.12</v>
      </c>
      <c r="AR306">
        <v>-0.23</v>
      </c>
      <c r="AS306">
        <v>-0.25</v>
      </c>
    </row>
    <row r="307" spans="1:45" x14ac:dyDescent="0.75">
      <c r="A307" t="s">
        <v>427</v>
      </c>
      <c r="B307" t="s">
        <v>25</v>
      </c>
      <c r="C307" t="s">
        <v>107</v>
      </c>
      <c r="D307">
        <v>22</v>
      </c>
      <c r="E307">
        <v>1999</v>
      </c>
      <c r="F307">
        <v>0.44</v>
      </c>
      <c r="G307">
        <v>0.01</v>
      </c>
      <c r="H307">
        <v>7.0000000000000007E-2</v>
      </c>
      <c r="I307">
        <v>0.03</v>
      </c>
      <c r="K307">
        <v>0.08</v>
      </c>
      <c r="L307">
        <v>-0.06</v>
      </c>
      <c r="P307">
        <v>-7.0000000000000007E-2</v>
      </c>
      <c r="Q307">
        <v>0.02</v>
      </c>
      <c r="R307" t="s">
        <v>108</v>
      </c>
      <c r="S307">
        <v>2020</v>
      </c>
      <c r="U307" t="s">
        <v>1132</v>
      </c>
      <c r="V307" t="s">
        <v>32</v>
      </c>
      <c r="W307" t="s">
        <v>107</v>
      </c>
      <c r="X307">
        <v>31</v>
      </c>
      <c r="Y307">
        <v>1989</v>
      </c>
      <c r="Z307">
        <v>4.47</v>
      </c>
      <c r="AA307">
        <v>0.14000000000000001</v>
      </c>
      <c r="AB307">
        <v>1.22</v>
      </c>
      <c r="AC307">
        <v>0.75</v>
      </c>
      <c r="AD307">
        <v>59.9</v>
      </c>
      <c r="AE307">
        <v>1.18</v>
      </c>
      <c r="AF307">
        <v>0.66</v>
      </c>
      <c r="AG307">
        <v>0.17</v>
      </c>
      <c r="AH307">
        <v>0.31</v>
      </c>
      <c r="AI307">
        <v>10.79</v>
      </c>
      <c r="AJ307">
        <v>-0.04</v>
      </c>
      <c r="AK307">
        <v>0.01</v>
      </c>
      <c r="AL307" t="s">
        <v>108</v>
      </c>
      <c r="AM307">
        <v>2021</v>
      </c>
      <c r="AN307">
        <v>0.05</v>
      </c>
      <c r="AO307">
        <v>0.15</v>
      </c>
      <c r="AP307">
        <v>0.14000000000000001</v>
      </c>
      <c r="AQ307">
        <v>0.11</v>
      </c>
      <c r="AR307">
        <v>0.08</v>
      </c>
      <c r="AS307">
        <v>0.1</v>
      </c>
    </row>
    <row r="308" spans="1:45" x14ac:dyDescent="0.75">
      <c r="A308" t="s">
        <v>428</v>
      </c>
      <c r="B308" t="s">
        <v>25</v>
      </c>
      <c r="C308" t="s">
        <v>107</v>
      </c>
      <c r="D308">
        <v>31</v>
      </c>
      <c r="E308">
        <v>1990</v>
      </c>
      <c r="F308">
        <v>1.91</v>
      </c>
      <c r="G308">
        <v>0.59</v>
      </c>
      <c r="H308">
        <v>0.56999999999999995</v>
      </c>
      <c r="I308">
        <v>0.51</v>
      </c>
      <c r="J308">
        <v>99.92</v>
      </c>
      <c r="K308">
        <v>0.54</v>
      </c>
      <c r="L308">
        <v>0.56999999999999995</v>
      </c>
      <c r="M308">
        <v>0.94</v>
      </c>
      <c r="N308">
        <v>1.08</v>
      </c>
      <c r="P308">
        <v>-0.05</v>
      </c>
      <c r="Q308">
        <v>7.0000000000000007E-2</v>
      </c>
      <c r="R308" t="s">
        <v>108</v>
      </c>
      <c r="S308">
        <v>2020</v>
      </c>
      <c r="U308" t="s">
        <v>1724</v>
      </c>
      <c r="V308" t="s">
        <v>32</v>
      </c>
      <c r="W308" t="s">
        <v>107</v>
      </c>
      <c r="X308">
        <v>31</v>
      </c>
      <c r="Y308">
        <v>1989</v>
      </c>
      <c r="Z308">
        <v>6.17</v>
      </c>
      <c r="AA308">
        <v>0.02</v>
      </c>
      <c r="AB308">
        <v>0.28999999999999998</v>
      </c>
      <c r="AC308">
        <v>0.14000000000000001</v>
      </c>
      <c r="AD308">
        <v>49.94</v>
      </c>
      <c r="AE308">
        <v>0.39</v>
      </c>
      <c r="AF308">
        <v>0.17</v>
      </c>
      <c r="AG308">
        <v>-0.09</v>
      </c>
      <c r="AH308">
        <v>0.04</v>
      </c>
      <c r="AI308">
        <v>23.61</v>
      </c>
      <c r="AJ308">
        <v>0.01</v>
      </c>
      <c r="AK308">
        <v>7.0000000000000007E-2</v>
      </c>
      <c r="AL308" t="s">
        <v>108</v>
      </c>
      <c r="AM308">
        <v>2021</v>
      </c>
      <c r="AN308">
        <v>-7.0000000000000007E-2</v>
      </c>
      <c r="AO308">
        <v>0.08</v>
      </c>
      <c r="AP308">
        <v>-0.04</v>
      </c>
      <c r="AQ308">
        <v>-0.05</v>
      </c>
      <c r="AR308">
        <v>0.01</v>
      </c>
      <c r="AS308">
        <v>0.02</v>
      </c>
    </row>
    <row r="309" spans="1:45" x14ac:dyDescent="0.75">
      <c r="A309" t="s">
        <v>429</v>
      </c>
      <c r="B309" t="s">
        <v>25</v>
      </c>
      <c r="C309" t="s">
        <v>107</v>
      </c>
      <c r="D309">
        <v>34</v>
      </c>
      <c r="E309">
        <v>1987</v>
      </c>
      <c r="F309">
        <v>4.04</v>
      </c>
      <c r="G309">
        <v>-7.0000000000000007E-2</v>
      </c>
      <c r="H309">
        <v>-0.02</v>
      </c>
      <c r="I309">
        <v>0.03</v>
      </c>
      <c r="K309">
        <v>-0.04</v>
      </c>
      <c r="L309">
        <v>-0.02</v>
      </c>
      <c r="P309">
        <v>-0.02</v>
      </c>
      <c r="Q309">
        <v>0.05</v>
      </c>
      <c r="R309" t="s">
        <v>108</v>
      </c>
      <c r="S309">
        <v>2020</v>
      </c>
      <c r="U309" t="s">
        <v>1133</v>
      </c>
      <c r="V309" t="s">
        <v>32</v>
      </c>
      <c r="W309" t="s">
        <v>107</v>
      </c>
      <c r="X309">
        <v>24</v>
      </c>
      <c r="Y309">
        <v>1997</v>
      </c>
      <c r="Z309">
        <v>4.1500000000000004</v>
      </c>
      <c r="AA309">
        <v>0.09</v>
      </c>
      <c r="AB309">
        <v>0.75</v>
      </c>
      <c r="AC309">
        <v>0.28000000000000003</v>
      </c>
      <c r="AD309">
        <v>33.21</v>
      </c>
      <c r="AE309">
        <v>0.75</v>
      </c>
      <c r="AF309">
        <v>0.33</v>
      </c>
      <c r="AG309">
        <v>0.04</v>
      </c>
      <c r="AH309">
        <v>0.05</v>
      </c>
      <c r="AI309">
        <v>14.15</v>
      </c>
      <c r="AJ309">
        <v>-7.0000000000000007E-2</v>
      </c>
      <c r="AK309">
        <v>0.04</v>
      </c>
      <c r="AL309" t="s">
        <v>108</v>
      </c>
      <c r="AM309">
        <v>2021</v>
      </c>
      <c r="AN309">
        <v>0.02</v>
      </c>
      <c r="AO309">
        <v>0.2</v>
      </c>
      <c r="AP309">
        <v>0.12</v>
      </c>
      <c r="AQ309">
        <v>0.2</v>
      </c>
      <c r="AR309">
        <v>-0.04</v>
      </c>
      <c r="AS309">
        <v>-0.24</v>
      </c>
    </row>
    <row r="310" spans="1:45" x14ac:dyDescent="0.75">
      <c r="A310" t="s">
        <v>430</v>
      </c>
      <c r="B310" t="s">
        <v>25</v>
      </c>
      <c r="C310" t="s">
        <v>107</v>
      </c>
      <c r="D310">
        <v>33</v>
      </c>
      <c r="E310">
        <v>1988</v>
      </c>
      <c r="F310">
        <v>1</v>
      </c>
      <c r="G310">
        <v>-0.02</v>
      </c>
      <c r="H310">
        <v>-0.1</v>
      </c>
      <c r="I310">
        <v>0.02</v>
      </c>
      <c r="K310">
        <v>-0.06</v>
      </c>
      <c r="L310">
        <v>0.05</v>
      </c>
      <c r="P310">
        <v>0.03</v>
      </c>
      <c r="Q310">
        <v>7.0000000000000007E-2</v>
      </c>
      <c r="R310" t="s">
        <v>108</v>
      </c>
      <c r="S310">
        <v>2020</v>
      </c>
      <c r="U310" t="s">
        <v>1136</v>
      </c>
      <c r="V310" t="s">
        <v>32</v>
      </c>
      <c r="W310" t="s">
        <v>288</v>
      </c>
      <c r="X310">
        <v>25</v>
      </c>
      <c r="Y310">
        <v>1996</v>
      </c>
      <c r="Z310">
        <v>0.27</v>
      </c>
      <c r="AA310">
        <v>0.09</v>
      </c>
      <c r="AB310">
        <v>-7.0000000000000007E-2</v>
      </c>
      <c r="AC310">
        <v>0</v>
      </c>
      <c r="AE310">
        <v>-7.0000000000000007E-2</v>
      </c>
      <c r="AF310">
        <v>0.05</v>
      </c>
      <c r="AJ310">
        <v>0.09</v>
      </c>
      <c r="AK310">
        <v>0.02</v>
      </c>
      <c r="AL310" t="s">
        <v>108</v>
      </c>
      <c r="AM310">
        <v>2021</v>
      </c>
      <c r="AN310">
        <v>-0.06</v>
      </c>
      <c r="AO310">
        <v>-0.05</v>
      </c>
      <c r="AP310">
        <v>0.04</v>
      </c>
      <c r="AR310">
        <v>-0.08</v>
      </c>
      <c r="AS310">
        <v>-0.09</v>
      </c>
    </row>
    <row r="311" spans="1:45" x14ac:dyDescent="0.75">
      <c r="A311" t="s">
        <v>431</v>
      </c>
      <c r="B311" t="s">
        <v>25</v>
      </c>
      <c r="C311" t="s">
        <v>107</v>
      </c>
      <c r="D311">
        <v>38</v>
      </c>
      <c r="E311">
        <v>1983</v>
      </c>
      <c r="F311">
        <v>4.9800000000000004</v>
      </c>
      <c r="G311">
        <v>0.09</v>
      </c>
      <c r="H311">
        <v>0.76</v>
      </c>
      <c r="I311">
        <v>0.04</v>
      </c>
      <c r="J311">
        <v>-0.01</v>
      </c>
      <c r="K311">
        <v>0.86</v>
      </c>
      <c r="L311">
        <v>0.01</v>
      </c>
      <c r="M311">
        <v>0</v>
      </c>
      <c r="P311">
        <v>0.03</v>
      </c>
      <c r="Q311">
        <v>0.1</v>
      </c>
      <c r="R311" t="s">
        <v>108</v>
      </c>
      <c r="S311">
        <v>2020</v>
      </c>
      <c r="U311" t="s">
        <v>1135</v>
      </c>
      <c r="V311" t="s">
        <v>32</v>
      </c>
      <c r="W311" t="s">
        <v>118</v>
      </c>
      <c r="X311">
        <v>23</v>
      </c>
      <c r="Y311">
        <v>1997</v>
      </c>
      <c r="Z311">
        <v>1.94</v>
      </c>
      <c r="AA311">
        <v>0.51</v>
      </c>
      <c r="AB311">
        <v>4.8</v>
      </c>
      <c r="AC311">
        <v>2.08</v>
      </c>
      <c r="AD311">
        <v>44.42</v>
      </c>
      <c r="AE311">
        <v>4.84</v>
      </c>
      <c r="AF311">
        <v>2.08</v>
      </c>
      <c r="AG311">
        <v>0.13</v>
      </c>
      <c r="AH311">
        <v>0.17</v>
      </c>
      <c r="AI311">
        <v>17.27</v>
      </c>
      <c r="AJ311">
        <v>0.06</v>
      </c>
      <c r="AK311">
        <v>-0.09</v>
      </c>
      <c r="AL311" t="s">
        <v>108</v>
      </c>
      <c r="AM311">
        <v>2021</v>
      </c>
      <c r="AN311">
        <v>0.09</v>
      </c>
      <c r="AO311">
        <v>0.53</v>
      </c>
      <c r="AP311">
        <v>0.44</v>
      </c>
      <c r="AQ311">
        <v>0.11</v>
      </c>
      <c r="AR311">
        <v>7.0000000000000007E-2</v>
      </c>
      <c r="AS311">
        <v>0.09</v>
      </c>
    </row>
    <row r="312" spans="1:45" x14ac:dyDescent="0.75">
      <c r="A312" t="s">
        <v>432</v>
      </c>
      <c r="B312" t="s">
        <v>25</v>
      </c>
      <c r="C312" t="s">
        <v>107</v>
      </c>
      <c r="D312">
        <v>22</v>
      </c>
      <c r="E312">
        <v>1999</v>
      </c>
      <c r="F312">
        <v>0.44</v>
      </c>
      <c r="G312">
        <v>-0.1</v>
      </c>
      <c r="H312">
        <v>-0.01</v>
      </c>
      <c r="I312">
        <v>-0.05</v>
      </c>
      <c r="K312">
        <v>-0.03</v>
      </c>
      <c r="L312">
        <v>0.05</v>
      </c>
      <c r="P312">
        <v>0.05</v>
      </c>
      <c r="Q312">
        <v>-0.06</v>
      </c>
      <c r="R312" t="s">
        <v>108</v>
      </c>
      <c r="S312">
        <v>2020</v>
      </c>
      <c r="U312" t="s">
        <v>1137</v>
      </c>
      <c r="V312" t="s">
        <v>32</v>
      </c>
      <c r="W312" t="s">
        <v>118</v>
      </c>
      <c r="X312">
        <v>28</v>
      </c>
      <c r="Y312">
        <v>1992</v>
      </c>
      <c r="Z312">
        <v>4.93</v>
      </c>
      <c r="AA312">
        <v>0.64</v>
      </c>
      <c r="AB312">
        <v>3.38</v>
      </c>
      <c r="AC312">
        <v>1.66</v>
      </c>
      <c r="AD312">
        <v>47.2</v>
      </c>
      <c r="AE312">
        <v>3.32</v>
      </c>
      <c r="AF312">
        <v>1.65</v>
      </c>
      <c r="AG312">
        <v>0.12</v>
      </c>
      <c r="AH312">
        <v>0.28999999999999998</v>
      </c>
      <c r="AI312">
        <v>12.62</v>
      </c>
      <c r="AJ312">
        <v>-0.08</v>
      </c>
      <c r="AK312">
        <v>0.17</v>
      </c>
      <c r="AL312" t="s">
        <v>108</v>
      </c>
      <c r="AM312">
        <v>2021</v>
      </c>
      <c r="AN312">
        <v>-0.06</v>
      </c>
      <c r="AO312">
        <v>0.79</v>
      </c>
      <c r="AP312">
        <v>0.63</v>
      </c>
      <c r="AQ312">
        <v>0.22</v>
      </c>
      <c r="AR312">
        <v>-0.19</v>
      </c>
      <c r="AS312">
        <v>-0.06</v>
      </c>
    </row>
    <row r="313" spans="1:45" x14ac:dyDescent="0.75">
      <c r="A313" t="s">
        <v>433</v>
      </c>
      <c r="B313" t="s">
        <v>25</v>
      </c>
      <c r="C313" t="s">
        <v>288</v>
      </c>
      <c r="D313">
        <v>26</v>
      </c>
      <c r="E313">
        <v>1995</v>
      </c>
      <c r="F313">
        <v>4.07</v>
      </c>
      <c r="G313">
        <v>0.18</v>
      </c>
      <c r="H313">
        <v>0.53</v>
      </c>
      <c r="I313">
        <v>0.59</v>
      </c>
      <c r="J313">
        <v>99.96</v>
      </c>
      <c r="K313">
        <v>0.5</v>
      </c>
      <c r="L313">
        <v>0.56000000000000005</v>
      </c>
      <c r="M313">
        <v>0.43</v>
      </c>
      <c r="N313">
        <v>0.46</v>
      </c>
      <c r="P313">
        <v>0.09</v>
      </c>
      <c r="Q313">
        <v>-0.1</v>
      </c>
      <c r="R313" t="s">
        <v>108</v>
      </c>
      <c r="S313">
        <v>2020</v>
      </c>
      <c r="U313" t="s">
        <v>1138</v>
      </c>
      <c r="V313" t="s">
        <v>32</v>
      </c>
      <c r="W313" t="s">
        <v>118</v>
      </c>
      <c r="X313">
        <v>28</v>
      </c>
      <c r="Y313">
        <v>1992</v>
      </c>
      <c r="Z313">
        <v>3.1</v>
      </c>
      <c r="AA313">
        <v>0</v>
      </c>
      <c r="AB313">
        <v>4.82</v>
      </c>
      <c r="AC313">
        <v>1.69</v>
      </c>
      <c r="AD313">
        <v>33.35</v>
      </c>
      <c r="AE313">
        <v>4.96</v>
      </c>
      <c r="AF313">
        <v>1.58</v>
      </c>
      <c r="AG313">
        <v>-7.0000000000000007E-2</v>
      </c>
      <c r="AH313">
        <v>0.02</v>
      </c>
      <c r="AI313">
        <v>14.14</v>
      </c>
      <c r="AJ313">
        <v>0.05</v>
      </c>
      <c r="AK313">
        <v>0.28999999999999998</v>
      </c>
      <c r="AL313" t="s">
        <v>108</v>
      </c>
      <c r="AM313">
        <v>2021</v>
      </c>
      <c r="AN313">
        <v>0.27</v>
      </c>
      <c r="AO313">
        <v>0.92</v>
      </c>
      <c r="AP313">
        <v>0.5</v>
      </c>
      <c r="AQ313">
        <v>0.05</v>
      </c>
      <c r="AR313">
        <v>-0.85</v>
      </c>
      <c r="AS313">
        <v>-0.66</v>
      </c>
    </row>
    <row r="314" spans="1:45" x14ac:dyDescent="0.75">
      <c r="A314" t="s">
        <v>434</v>
      </c>
      <c r="B314" t="s">
        <v>25</v>
      </c>
      <c r="C314" t="s">
        <v>145</v>
      </c>
      <c r="D314">
        <v>33</v>
      </c>
      <c r="E314">
        <v>1988</v>
      </c>
      <c r="F314">
        <v>0.25</v>
      </c>
      <c r="G314">
        <v>0</v>
      </c>
      <c r="H314">
        <v>0.08</v>
      </c>
      <c r="I314">
        <v>-0.08</v>
      </c>
      <c r="K314">
        <v>-7.0000000000000007E-2</v>
      </c>
      <c r="L314">
        <v>0.01</v>
      </c>
      <c r="P314">
        <v>0.03</v>
      </c>
      <c r="Q314">
        <v>-0.05</v>
      </c>
      <c r="R314" t="s">
        <v>108</v>
      </c>
      <c r="S314">
        <v>2020</v>
      </c>
      <c r="U314" t="s">
        <v>1154</v>
      </c>
      <c r="V314" t="s">
        <v>32</v>
      </c>
      <c r="W314" t="s">
        <v>118</v>
      </c>
      <c r="X314">
        <v>22</v>
      </c>
      <c r="Y314">
        <v>1998</v>
      </c>
      <c r="Z314">
        <v>4.24</v>
      </c>
      <c r="AA314">
        <v>-0.08</v>
      </c>
      <c r="AB314">
        <v>5.31</v>
      </c>
      <c r="AC314">
        <v>1.87</v>
      </c>
      <c r="AD314">
        <v>36.32</v>
      </c>
      <c r="AE314">
        <v>5.31</v>
      </c>
      <c r="AF314">
        <v>1.97</v>
      </c>
      <c r="AG314">
        <v>0.1</v>
      </c>
      <c r="AH314">
        <v>0.01</v>
      </c>
      <c r="AI314">
        <v>17.88</v>
      </c>
      <c r="AJ314">
        <v>-0.02</v>
      </c>
      <c r="AK314">
        <v>-7.0000000000000007E-2</v>
      </c>
      <c r="AL314" t="s">
        <v>108</v>
      </c>
      <c r="AM314">
        <v>2021</v>
      </c>
      <c r="AN314">
        <v>0.32</v>
      </c>
      <c r="AO314">
        <v>0.54</v>
      </c>
      <c r="AP314">
        <v>0.38</v>
      </c>
      <c r="AQ314">
        <v>0.04</v>
      </c>
      <c r="AR314">
        <v>-0.44</v>
      </c>
      <c r="AS314">
        <v>-0.44</v>
      </c>
    </row>
    <row r="315" spans="1:45" x14ac:dyDescent="0.75">
      <c r="A315" t="s">
        <v>435</v>
      </c>
      <c r="B315" t="s">
        <v>25</v>
      </c>
      <c r="C315" t="s">
        <v>118</v>
      </c>
      <c r="D315">
        <v>26</v>
      </c>
      <c r="E315">
        <v>1995</v>
      </c>
      <c r="F315">
        <v>1.37</v>
      </c>
      <c r="G315">
        <v>-0.04</v>
      </c>
      <c r="H315">
        <v>0.74</v>
      </c>
      <c r="I315">
        <v>0.06</v>
      </c>
      <c r="J315">
        <v>-7.0000000000000007E-2</v>
      </c>
      <c r="K315">
        <v>0.75</v>
      </c>
      <c r="L315">
        <v>-0.06</v>
      </c>
      <c r="M315">
        <v>0</v>
      </c>
      <c r="P315">
        <v>-0.03</v>
      </c>
      <c r="Q315">
        <v>-0.06</v>
      </c>
      <c r="R315" t="s">
        <v>108</v>
      </c>
      <c r="S315">
        <v>2020</v>
      </c>
      <c r="U315" t="s">
        <v>1144</v>
      </c>
      <c r="V315" t="s">
        <v>32</v>
      </c>
      <c r="W315" t="s">
        <v>118</v>
      </c>
      <c r="X315">
        <v>20</v>
      </c>
      <c r="Y315">
        <v>2000</v>
      </c>
      <c r="Z315">
        <v>4.08</v>
      </c>
      <c r="AA315">
        <v>0.48</v>
      </c>
      <c r="AB315">
        <v>2</v>
      </c>
      <c r="AC315">
        <v>0.69</v>
      </c>
      <c r="AD315">
        <v>37.590000000000003</v>
      </c>
      <c r="AE315">
        <v>1.93</v>
      </c>
      <c r="AF315">
        <v>0.83</v>
      </c>
      <c r="AG315">
        <v>0.21</v>
      </c>
      <c r="AH315">
        <v>0.62</v>
      </c>
      <c r="AI315">
        <v>16.39</v>
      </c>
      <c r="AJ315">
        <v>-0.09</v>
      </c>
      <c r="AK315">
        <v>-0.03</v>
      </c>
      <c r="AL315" t="s">
        <v>108</v>
      </c>
      <c r="AM315">
        <v>2021</v>
      </c>
      <c r="AN315">
        <v>-0.01</v>
      </c>
      <c r="AO315">
        <v>0.26</v>
      </c>
      <c r="AP315">
        <v>0.38</v>
      </c>
      <c r="AQ315">
        <v>0.2</v>
      </c>
      <c r="AR315">
        <v>0.19</v>
      </c>
      <c r="AS315">
        <v>0.22</v>
      </c>
    </row>
    <row r="316" spans="1:45" x14ac:dyDescent="0.75">
      <c r="A316" t="s">
        <v>436</v>
      </c>
      <c r="B316" t="s">
        <v>25</v>
      </c>
      <c r="C316" t="s">
        <v>118</v>
      </c>
      <c r="D316">
        <v>24</v>
      </c>
      <c r="E316">
        <v>1997</v>
      </c>
      <c r="F316">
        <v>0.08</v>
      </c>
      <c r="G316">
        <v>-0.02</v>
      </c>
      <c r="H316">
        <v>9.9700000000000006</v>
      </c>
      <c r="I316">
        <v>0</v>
      </c>
      <c r="J316">
        <v>0.06</v>
      </c>
      <c r="K316">
        <v>9.09</v>
      </c>
      <c r="L316">
        <v>0.02</v>
      </c>
      <c r="M316">
        <v>0.01</v>
      </c>
      <c r="P316">
        <v>-0.06</v>
      </c>
      <c r="Q316">
        <v>-0.02</v>
      </c>
      <c r="R316" t="s">
        <v>108</v>
      </c>
      <c r="S316">
        <v>2020</v>
      </c>
      <c r="U316" t="s">
        <v>1142</v>
      </c>
      <c r="V316" t="s">
        <v>32</v>
      </c>
      <c r="W316" t="s">
        <v>118</v>
      </c>
      <c r="X316">
        <v>28</v>
      </c>
      <c r="Y316">
        <v>1992</v>
      </c>
      <c r="Z316">
        <v>2.87</v>
      </c>
      <c r="AA316">
        <v>0.62</v>
      </c>
      <c r="AB316">
        <v>2.9</v>
      </c>
      <c r="AC316">
        <v>1.49</v>
      </c>
      <c r="AD316">
        <v>49.99</v>
      </c>
      <c r="AE316">
        <v>2.92</v>
      </c>
      <c r="AF316">
        <v>1.4</v>
      </c>
      <c r="AG316">
        <v>0.28000000000000003</v>
      </c>
      <c r="AH316">
        <v>0.57999999999999996</v>
      </c>
      <c r="AI316">
        <v>13.23</v>
      </c>
      <c r="AJ316">
        <v>-0.09</v>
      </c>
      <c r="AK316">
        <v>0.05</v>
      </c>
      <c r="AL316" t="s">
        <v>108</v>
      </c>
      <c r="AM316">
        <v>2021</v>
      </c>
      <c r="AN316">
        <v>7.0000000000000007E-2</v>
      </c>
      <c r="AO316">
        <v>0.4</v>
      </c>
      <c r="AP316">
        <v>0.28999999999999998</v>
      </c>
      <c r="AQ316">
        <v>0.1</v>
      </c>
      <c r="AR316">
        <v>0.4</v>
      </c>
      <c r="AS316">
        <v>0.23</v>
      </c>
    </row>
    <row r="317" spans="1:45" x14ac:dyDescent="0.75">
      <c r="A317" t="s">
        <v>437</v>
      </c>
      <c r="B317" t="s">
        <v>25</v>
      </c>
      <c r="C317" t="s">
        <v>118</v>
      </c>
      <c r="D317">
        <v>25</v>
      </c>
      <c r="E317">
        <v>1996</v>
      </c>
      <c r="F317">
        <v>1.18</v>
      </c>
      <c r="G317">
        <v>0.09</v>
      </c>
      <c r="H317">
        <v>0.81</v>
      </c>
      <c r="I317">
        <v>-0.03</v>
      </c>
      <c r="J317">
        <v>-0.08</v>
      </c>
      <c r="K317">
        <v>0.89</v>
      </c>
      <c r="L317">
        <v>-0.09</v>
      </c>
      <c r="M317">
        <v>-0.02</v>
      </c>
      <c r="P317">
        <v>-0.09</v>
      </c>
      <c r="Q317">
        <v>0</v>
      </c>
      <c r="R317" t="s">
        <v>108</v>
      </c>
      <c r="S317">
        <v>2020</v>
      </c>
      <c r="U317" t="s">
        <v>1146</v>
      </c>
      <c r="V317" t="s">
        <v>32</v>
      </c>
      <c r="W317" t="s">
        <v>123</v>
      </c>
      <c r="X317">
        <v>23</v>
      </c>
      <c r="Y317">
        <v>1997</v>
      </c>
      <c r="Z317">
        <v>7.05</v>
      </c>
      <c r="AA317">
        <v>-0.08</v>
      </c>
      <c r="AB317">
        <v>0.1</v>
      </c>
      <c r="AC317">
        <v>0.04</v>
      </c>
      <c r="AE317">
        <v>-0.03</v>
      </c>
      <c r="AF317">
        <v>-0.02</v>
      </c>
      <c r="AJ317">
        <v>-0.04</v>
      </c>
      <c r="AK317">
        <v>0.03</v>
      </c>
      <c r="AL317" t="s">
        <v>108</v>
      </c>
      <c r="AM317">
        <v>2021</v>
      </c>
      <c r="AN317">
        <v>0.01</v>
      </c>
      <c r="AO317">
        <v>0.01</v>
      </c>
      <c r="AP317">
        <v>0</v>
      </c>
      <c r="AR317">
        <v>0.03</v>
      </c>
      <c r="AS317">
        <v>7.0000000000000007E-2</v>
      </c>
    </row>
    <row r="318" spans="1:45" x14ac:dyDescent="0.75">
      <c r="A318" t="s">
        <v>438</v>
      </c>
      <c r="B318" t="s">
        <v>25</v>
      </c>
      <c r="C318" t="s">
        <v>118</v>
      </c>
      <c r="D318">
        <v>33</v>
      </c>
      <c r="E318">
        <v>1988</v>
      </c>
      <c r="F318">
        <v>4.03</v>
      </c>
      <c r="G318">
        <v>0.4</v>
      </c>
      <c r="H318">
        <v>3.04</v>
      </c>
      <c r="I318">
        <v>1.18</v>
      </c>
      <c r="J318">
        <v>41.64</v>
      </c>
      <c r="K318">
        <v>3.07</v>
      </c>
      <c r="L318">
        <v>1.29</v>
      </c>
      <c r="M318">
        <v>0.1</v>
      </c>
      <c r="N318">
        <v>0.24</v>
      </c>
      <c r="P318">
        <v>0.25</v>
      </c>
      <c r="Q318">
        <v>0.27</v>
      </c>
      <c r="R318" t="s">
        <v>108</v>
      </c>
      <c r="S318">
        <v>2020</v>
      </c>
      <c r="U318" t="s">
        <v>1149</v>
      </c>
      <c r="V318" t="s">
        <v>32</v>
      </c>
      <c r="W318" t="s">
        <v>126</v>
      </c>
      <c r="X318">
        <v>24</v>
      </c>
      <c r="Y318">
        <v>1996</v>
      </c>
      <c r="Z318">
        <v>0.78</v>
      </c>
      <c r="AA318">
        <v>-0.06</v>
      </c>
      <c r="AB318">
        <v>1.25</v>
      </c>
      <c r="AC318">
        <v>0.01</v>
      </c>
      <c r="AD318">
        <v>-0.01</v>
      </c>
      <c r="AE318">
        <v>1.23</v>
      </c>
      <c r="AF318">
        <v>7.0000000000000007E-2</v>
      </c>
      <c r="AG318">
        <v>-0.04</v>
      </c>
      <c r="AI318">
        <v>14.78</v>
      </c>
      <c r="AJ318">
        <v>0.05</v>
      </c>
      <c r="AK318">
        <v>7.0000000000000007E-2</v>
      </c>
      <c r="AL318" t="s">
        <v>108</v>
      </c>
      <c r="AM318">
        <v>2021</v>
      </c>
      <c r="AN318">
        <v>0.08</v>
      </c>
      <c r="AO318">
        <v>0.06</v>
      </c>
      <c r="AP318">
        <v>0.19</v>
      </c>
      <c r="AQ318">
        <v>0.01</v>
      </c>
      <c r="AR318">
        <v>-0.17</v>
      </c>
      <c r="AS318">
        <v>-0.09</v>
      </c>
    </row>
    <row r="319" spans="1:45" x14ac:dyDescent="0.75">
      <c r="A319" t="s">
        <v>439</v>
      </c>
      <c r="B319" t="s">
        <v>25</v>
      </c>
      <c r="C319" t="s">
        <v>118</v>
      </c>
      <c r="D319">
        <v>30</v>
      </c>
      <c r="E319">
        <v>1990</v>
      </c>
      <c r="F319">
        <v>1.02</v>
      </c>
      <c r="G319">
        <v>1.02</v>
      </c>
      <c r="H319">
        <v>5.0199999999999996</v>
      </c>
      <c r="I319">
        <v>1.05</v>
      </c>
      <c r="J319">
        <v>19.95</v>
      </c>
      <c r="K319">
        <v>5.15</v>
      </c>
      <c r="L319">
        <v>1.05</v>
      </c>
      <c r="M319">
        <v>0.28999999999999998</v>
      </c>
      <c r="N319">
        <v>0.96</v>
      </c>
      <c r="P319">
        <v>0.01</v>
      </c>
      <c r="Q319">
        <v>-0.05</v>
      </c>
      <c r="R319" t="s">
        <v>108</v>
      </c>
      <c r="S319">
        <v>2020</v>
      </c>
      <c r="U319" t="s">
        <v>1151</v>
      </c>
      <c r="V319" t="s">
        <v>32</v>
      </c>
      <c r="W319" t="s">
        <v>126</v>
      </c>
      <c r="X319">
        <v>29</v>
      </c>
      <c r="Y319">
        <v>1991</v>
      </c>
      <c r="Z319">
        <v>0.82</v>
      </c>
      <c r="AA319">
        <v>-0.02</v>
      </c>
      <c r="AB319">
        <v>2.4300000000000002</v>
      </c>
      <c r="AC319">
        <v>0.09</v>
      </c>
      <c r="AD319">
        <v>0.02</v>
      </c>
      <c r="AE319">
        <v>2.69</v>
      </c>
      <c r="AF319">
        <v>0.09</v>
      </c>
      <c r="AG319">
        <v>-0.06</v>
      </c>
      <c r="AI319">
        <v>28.34</v>
      </c>
      <c r="AJ319">
        <v>0.09</v>
      </c>
      <c r="AK319">
        <v>0.02</v>
      </c>
      <c r="AL319" t="s">
        <v>108</v>
      </c>
      <c r="AM319">
        <v>2021</v>
      </c>
      <c r="AN319">
        <v>1.23</v>
      </c>
      <c r="AO319">
        <v>0.13</v>
      </c>
      <c r="AP319">
        <v>0.12</v>
      </c>
      <c r="AQ319">
        <v>-0.04</v>
      </c>
      <c r="AR319">
        <v>-7.0000000000000007E-2</v>
      </c>
      <c r="AS319">
        <v>-0.19</v>
      </c>
    </row>
    <row r="320" spans="1:45" x14ac:dyDescent="0.75">
      <c r="A320" t="s">
        <v>440</v>
      </c>
      <c r="B320" t="s">
        <v>25</v>
      </c>
      <c r="C320" t="s">
        <v>118</v>
      </c>
      <c r="D320">
        <v>30</v>
      </c>
      <c r="E320">
        <v>1991</v>
      </c>
      <c r="F320">
        <v>1.53</v>
      </c>
      <c r="G320">
        <v>0.01</v>
      </c>
      <c r="H320">
        <v>5.72</v>
      </c>
      <c r="I320">
        <v>3.12</v>
      </c>
      <c r="J320">
        <v>55.6</v>
      </c>
      <c r="K320">
        <v>5.81</v>
      </c>
      <c r="L320">
        <v>3.18</v>
      </c>
      <c r="M320">
        <v>0.05</v>
      </c>
      <c r="N320">
        <v>-0.09</v>
      </c>
      <c r="P320">
        <v>0.04</v>
      </c>
      <c r="Q320">
        <v>-0.02</v>
      </c>
      <c r="R320" t="s">
        <v>108</v>
      </c>
      <c r="S320">
        <v>2020</v>
      </c>
      <c r="U320" t="s">
        <v>1152</v>
      </c>
      <c r="V320" t="s">
        <v>32</v>
      </c>
      <c r="W320" t="s">
        <v>126</v>
      </c>
      <c r="X320">
        <v>29</v>
      </c>
      <c r="Y320">
        <v>1992</v>
      </c>
      <c r="Z320">
        <v>5.25</v>
      </c>
      <c r="AA320">
        <v>0.09</v>
      </c>
      <c r="AB320">
        <v>1.33</v>
      </c>
      <c r="AC320">
        <v>0.2</v>
      </c>
      <c r="AD320">
        <v>14.37</v>
      </c>
      <c r="AE320">
        <v>1.41</v>
      </c>
      <c r="AF320">
        <v>0.25</v>
      </c>
      <c r="AG320">
        <v>-0.05</v>
      </c>
      <c r="AH320">
        <v>-0.02</v>
      </c>
      <c r="AI320">
        <v>19.59</v>
      </c>
      <c r="AJ320">
        <v>0.02</v>
      </c>
      <c r="AK320">
        <v>-0.09</v>
      </c>
      <c r="AL320" t="s">
        <v>108</v>
      </c>
      <c r="AM320">
        <v>2021</v>
      </c>
      <c r="AN320">
        <v>0.25</v>
      </c>
      <c r="AO320">
        <v>0.08</v>
      </c>
      <c r="AP320">
        <v>0.23</v>
      </c>
      <c r="AQ320">
        <v>0.08</v>
      </c>
      <c r="AR320">
        <v>-0.17</v>
      </c>
      <c r="AS320">
        <v>-0.2</v>
      </c>
    </row>
    <row r="321" spans="1:45" x14ac:dyDescent="0.75">
      <c r="A321" t="s">
        <v>441</v>
      </c>
      <c r="B321" t="s">
        <v>25</v>
      </c>
      <c r="C321" t="s">
        <v>123</v>
      </c>
      <c r="D321">
        <v>34</v>
      </c>
      <c r="E321">
        <v>1987</v>
      </c>
      <c r="F321">
        <v>0.45</v>
      </c>
      <c r="G321">
        <v>7.0000000000000007E-2</v>
      </c>
      <c r="H321">
        <v>-7.0000000000000007E-2</v>
      </c>
      <c r="I321">
        <v>-0.01</v>
      </c>
      <c r="K321">
        <v>-0.01</v>
      </c>
      <c r="L321">
        <v>0.01</v>
      </c>
      <c r="P321">
        <v>-0.02</v>
      </c>
      <c r="Q321">
        <v>0.03</v>
      </c>
      <c r="R321" t="s">
        <v>108</v>
      </c>
      <c r="S321">
        <v>2020</v>
      </c>
      <c r="U321" t="s">
        <v>1725</v>
      </c>
      <c r="V321" t="s">
        <v>32</v>
      </c>
      <c r="W321" t="s">
        <v>126</v>
      </c>
      <c r="X321">
        <v>18</v>
      </c>
      <c r="Y321">
        <v>2002</v>
      </c>
      <c r="Z321">
        <v>7.1</v>
      </c>
      <c r="AA321">
        <v>-0.04</v>
      </c>
      <c r="AB321">
        <v>0.02</v>
      </c>
      <c r="AC321">
        <v>-0.06</v>
      </c>
      <c r="AE321">
        <v>-0.01</v>
      </c>
      <c r="AF321">
        <v>-0.09</v>
      </c>
      <c r="AJ321">
        <v>-0.09</v>
      </c>
      <c r="AK321">
        <v>-0.01</v>
      </c>
      <c r="AL321" t="s">
        <v>108</v>
      </c>
      <c r="AM321">
        <v>2021</v>
      </c>
      <c r="AN321">
        <v>-0.03</v>
      </c>
      <c r="AO321">
        <v>0.06</v>
      </c>
      <c r="AP321">
        <v>0</v>
      </c>
      <c r="AR321">
        <v>-7.0000000000000007E-2</v>
      </c>
      <c r="AS321">
        <v>0.08</v>
      </c>
    </row>
    <row r="322" spans="1:45" x14ac:dyDescent="0.75">
      <c r="A322" t="s">
        <v>442</v>
      </c>
      <c r="B322" t="s">
        <v>25</v>
      </c>
      <c r="C322" t="s">
        <v>123</v>
      </c>
      <c r="D322">
        <v>34</v>
      </c>
      <c r="E322">
        <v>1987</v>
      </c>
      <c r="F322">
        <v>4.08</v>
      </c>
      <c r="G322">
        <v>-0.03</v>
      </c>
      <c r="H322">
        <v>0.1</v>
      </c>
      <c r="I322">
        <v>-0.04</v>
      </c>
      <c r="K322">
        <v>0.06</v>
      </c>
      <c r="L322">
        <v>-0.09</v>
      </c>
      <c r="P322">
        <v>-0.09</v>
      </c>
      <c r="Q322">
        <v>0.02</v>
      </c>
      <c r="R322" t="s">
        <v>108</v>
      </c>
      <c r="S322">
        <v>2020</v>
      </c>
      <c r="U322" t="s">
        <v>1158</v>
      </c>
      <c r="V322" t="s">
        <v>32</v>
      </c>
      <c r="W322" t="s">
        <v>126</v>
      </c>
      <c r="X322">
        <v>24</v>
      </c>
      <c r="Y322">
        <v>1996</v>
      </c>
      <c r="Z322">
        <v>2.5099999999999998</v>
      </c>
      <c r="AA322">
        <v>0</v>
      </c>
      <c r="AB322">
        <v>1.1200000000000001</v>
      </c>
      <c r="AC322">
        <v>0.32</v>
      </c>
      <c r="AD322">
        <v>33.270000000000003</v>
      </c>
      <c r="AE322">
        <v>1.1499999999999999</v>
      </c>
      <c r="AF322">
        <v>0.49</v>
      </c>
      <c r="AG322">
        <v>-0.01</v>
      </c>
      <c r="AH322">
        <v>7.0000000000000007E-2</v>
      </c>
      <c r="AI322">
        <v>17.96</v>
      </c>
      <c r="AJ322">
        <v>0.08</v>
      </c>
      <c r="AK322">
        <v>-0.02</v>
      </c>
      <c r="AL322" t="s">
        <v>108</v>
      </c>
      <c r="AM322">
        <v>2021</v>
      </c>
      <c r="AN322">
        <v>0.09</v>
      </c>
      <c r="AO322">
        <v>0.13</v>
      </c>
      <c r="AP322">
        <v>0.03</v>
      </c>
      <c r="AQ322">
        <v>0.13</v>
      </c>
      <c r="AR322">
        <v>-0.19</v>
      </c>
      <c r="AS322">
        <v>-0.02</v>
      </c>
    </row>
    <row r="323" spans="1:45" x14ac:dyDescent="0.75">
      <c r="A323" t="s">
        <v>443</v>
      </c>
      <c r="B323" t="s">
        <v>25</v>
      </c>
      <c r="C323" t="s">
        <v>123</v>
      </c>
      <c r="D323">
        <v>35</v>
      </c>
      <c r="E323">
        <v>1985</v>
      </c>
      <c r="F323">
        <v>1.56</v>
      </c>
      <c r="G323">
        <v>-0.05</v>
      </c>
      <c r="H323">
        <v>0.09</v>
      </c>
      <c r="I323">
        <v>-0.09</v>
      </c>
      <c r="K323">
        <v>0.1</v>
      </c>
      <c r="L323">
        <v>0.08</v>
      </c>
      <c r="P323">
        <v>0.01</v>
      </c>
      <c r="Q323">
        <v>0.06</v>
      </c>
      <c r="R323" t="s">
        <v>108</v>
      </c>
      <c r="S323">
        <v>2020</v>
      </c>
      <c r="U323" t="s">
        <v>1159</v>
      </c>
      <c r="V323" t="s">
        <v>32</v>
      </c>
      <c r="W323" t="s">
        <v>126</v>
      </c>
      <c r="X323">
        <v>32</v>
      </c>
      <c r="Y323">
        <v>1988</v>
      </c>
      <c r="Z323">
        <v>4.42</v>
      </c>
      <c r="AA323">
        <v>-0.05</v>
      </c>
      <c r="AB323">
        <v>0.64</v>
      </c>
      <c r="AC323">
        <v>0.19</v>
      </c>
      <c r="AD323">
        <v>33.36</v>
      </c>
      <c r="AE323">
        <v>0.7</v>
      </c>
      <c r="AF323">
        <v>0.2</v>
      </c>
      <c r="AG323">
        <v>-0.01</v>
      </c>
      <c r="AH323">
        <v>0.06</v>
      </c>
      <c r="AI323">
        <v>10.66</v>
      </c>
      <c r="AJ323">
        <v>0.01</v>
      </c>
      <c r="AK323">
        <v>-0.04</v>
      </c>
      <c r="AL323" t="s">
        <v>108</v>
      </c>
      <c r="AM323">
        <v>2021</v>
      </c>
      <c r="AN323">
        <v>-0.02</v>
      </c>
      <c r="AO323">
        <v>-0.03</v>
      </c>
      <c r="AP323">
        <v>0.08</v>
      </c>
      <c r="AQ323">
        <v>7.0000000000000007E-2</v>
      </c>
      <c r="AR323">
        <v>-0.06</v>
      </c>
      <c r="AS323">
        <v>-0.08</v>
      </c>
    </row>
    <row r="324" spans="1:45" x14ac:dyDescent="0.75">
      <c r="A324" t="s">
        <v>444</v>
      </c>
      <c r="B324" t="s">
        <v>25</v>
      </c>
      <c r="C324" t="s">
        <v>126</v>
      </c>
      <c r="D324">
        <v>24</v>
      </c>
      <c r="E324">
        <v>1997</v>
      </c>
      <c r="F324">
        <v>0.18</v>
      </c>
      <c r="G324">
        <v>0.02</v>
      </c>
      <c r="H324">
        <v>-0.09</v>
      </c>
      <c r="I324">
        <v>-0.08</v>
      </c>
      <c r="K324">
        <v>0.03</v>
      </c>
      <c r="L324">
        <v>0.04</v>
      </c>
      <c r="P324">
        <v>-0.09</v>
      </c>
      <c r="Q324">
        <v>-0.03</v>
      </c>
      <c r="R324" t="s">
        <v>108</v>
      </c>
      <c r="S324">
        <v>2020</v>
      </c>
      <c r="U324" t="s">
        <v>1726</v>
      </c>
      <c r="V324" t="s">
        <v>79</v>
      </c>
      <c r="W324" t="s">
        <v>107</v>
      </c>
      <c r="X324">
        <v>29</v>
      </c>
      <c r="Y324">
        <v>1991</v>
      </c>
      <c r="Z324">
        <v>2.4300000000000002</v>
      </c>
      <c r="AA324">
        <v>0.08</v>
      </c>
      <c r="AB324">
        <v>0.73</v>
      </c>
      <c r="AC324">
        <v>0.05</v>
      </c>
      <c r="AD324">
        <v>-0.06</v>
      </c>
      <c r="AE324">
        <v>0.81</v>
      </c>
      <c r="AF324">
        <v>0.06</v>
      </c>
      <c r="AG324">
        <v>0.04</v>
      </c>
      <c r="AI324">
        <v>5.91</v>
      </c>
      <c r="AJ324">
        <v>0.02</v>
      </c>
      <c r="AK324">
        <v>0.03</v>
      </c>
      <c r="AL324" t="s">
        <v>108</v>
      </c>
      <c r="AM324">
        <v>2021</v>
      </c>
      <c r="AN324">
        <v>0.06</v>
      </c>
      <c r="AO324">
        <v>0.1</v>
      </c>
      <c r="AP324">
        <v>0.02</v>
      </c>
      <c r="AQ324">
        <v>0.04</v>
      </c>
      <c r="AR324">
        <v>-0.01</v>
      </c>
      <c r="AS324">
        <v>-0.16</v>
      </c>
    </row>
    <row r="325" spans="1:45" x14ac:dyDescent="0.75">
      <c r="A325" t="s">
        <v>445</v>
      </c>
      <c r="B325" t="s">
        <v>25</v>
      </c>
      <c r="C325" t="s">
        <v>126</v>
      </c>
      <c r="D325">
        <v>24</v>
      </c>
      <c r="E325">
        <v>1997</v>
      </c>
      <c r="F325">
        <v>1.19</v>
      </c>
      <c r="G325">
        <v>-0.03</v>
      </c>
      <c r="H325">
        <v>1.78</v>
      </c>
      <c r="I325">
        <v>1</v>
      </c>
      <c r="J325">
        <v>49.92</v>
      </c>
      <c r="K325">
        <v>1.85</v>
      </c>
      <c r="L325">
        <v>0.91</v>
      </c>
      <c r="M325">
        <v>-0.02</v>
      </c>
      <c r="N325">
        <v>0.04</v>
      </c>
      <c r="P325">
        <v>-0.04</v>
      </c>
      <c r="Q325">
        <v>0.06</v>
      </c>
      <c r="R325" t="s">
        <v>108</v>
      </c>
      <c r="S325">
        <v>2020</v>
      </c>
      <c r="U325" t="s">
        <v>1160</v>
      </c>
      <c r="V325" t="s">
        <v>79</v>
      </c>
      <c r="W325" t="s">
        <v>107</v>
      </c>
      <c r="X325">
        <v>29</v>
      </c>
      <c r="Y325">
        <v>1991</v>
      </c>
      <c r="Z325">
        <v>0.98</v>
      </c>
      <c r="AA325">
        <v>-7.0000000000000007E-2</v>
      </c>
      <c r="AB325">
        <v>0.01</v>
      </c>
      <c r="AC325">
        <v>0.09</v>
      </c>
      <c r="AE325">
        <v>0.01</v>
      </c>
      <c r="AF325">
        <v>0.05</v>
      </c>
      <c r="AJ325">
        <v>-0.08</v>
      </c>
      <c r="AK325">
        <v>0</v>
      </c>
      <c r="AL325" t="s">
        <v>108</v>
      </c>
      <c r="AM325">
        <v>2021</v>
      </c>
      <c r="AN325">
        <v>0</v>
      </c>
      <c r="AO325">
        <v>-0.08</v>
      </c>
      <c r="AP325">
        <v>0.04</v>
      </c>
      <c r="AR325">
        <v>-0.09</v>
      </c>
      <c r="AS325">
        <v>0.01</v>
      </c>
    </row>
    <row r="326" spans="1:45" x14ac:dyDescent="0.75">
      <c r="A326" t="s">
        <v>446</v>
      </c>
      <c r="B326" t="s">
        <v>25</v>
      </c>
      <c r="C326" t="s">
        <v>126</v>
      </c>
      <c r="D326">
        <v>23</v>
      </c>
      <c r="E326">
        <v>1998</v>
      </c>
      <c r="F326">
        <v>0.56000000000000005</v>
      </c>
      <c r="G326">
        <v>0.04</v>
      </c>
      <c r="H326">
        <v>2.1</v>
      </c>
      <c r="I326">
        <v>1.93</v>
      </c>
      <c r="J326">
        <v>100.03</v>
      </c>
      <c r="K326">
        <v>1.9</v>
      </c>
      <c r="L326">
        <v>2.02</v>
      </c>
      <c r="M326">
        <v>0.01</v>
      </c>
      <c r="N326">
        <v>-0.03</v>
      </c>
      <c r="P326">
        <v>7.0000000000000007E-2</v>
      </c>
      <c r="Q326">
        <v>0</v>
      </c>
      <c r="R326" t="s">
        <v>108</v>
      </c>
      <c r="S326">
        <v>2020</v>
      </c>
      <c r="U326" t="s">
        <v>1727</v>
      </c>
      <c r="V326" t="s">
        <v>79</v>
      </c>
      <c r="W326" t="s">
        <v>107</v>
      </c>
      <c r="X326">
        <v>19</v>
      </c>
      <c r="Y326">
        <v>2001</v>
      </c>
      <c r="Z326">
        <v>0.01</v>
      </c>
      <c r="AA326">
        <v>0.05</v>
      </c>
      <c r="AB326">
        <v>0.03</v>
      </c>
      <c r="AC326">
        <v>-0.02</v>
      </c>
      <c r="AE326">
        <v>-7.0000000000000007E-2</v>
      </c>
      <c r="AF326">
        <v>0.09</v>
      </c>
      <c r="AJ326">
        <v>-0.01</v>
      </c>
      <c r="AK326">
        <v>0.02</v>
      </c>
      <c r="AL326" t="s">
        <v>108</v>
      </c>
      <c r="AM326">
        <v>2021</v>
      </c>
      <c r="AN326">
        <v>0.09</v>
      </c>
      <c r="AO326">
        <v>0.02</v>
      </c>
      <c r="AP326">
        <v>0.06</v>
      </c>
      <c r="AR326">
        <v>7.0000000000000007E-2</v>
      </c>
      <c r="AS326">
        <v>0.02</v>
      </c>
    </row>
    <row r="327" spans="1:45" x14ac:dyDescent="0.75">
      <c r="A327" t="s">
        <v>447</v>
      </c>
      <c r="B327" t="s">
        <v>25</v>
      </c>
      <c r="C327" t="s">
        <v>126</v>
      </c>
      <c r="D327">
        <v>29</v>
      </c>
      <c r="E327">
        <v>1992</v>
      </c>
      <c r="F327">
        <v>5.84</v>
      </c>
      <c r="G327">
        <v>0.22</v>
      </c>
      <c r="H327">
        <v>1.48</v>
      </c>
      <c r="I327">
        <v>0.41</v>
      </c>
      <c r="J327">
        <v>22.15</v>
      </c>
      <c r="K327">
        <v>1.61</v>
      </c>
      <c r="L327">
        <v>0.28999999999999998</v>
      </c>
      <c r="M327">
        <v>0.2</v>
      </c>
      <c r="N327">
        <v>0.51</v>
      </c>
      <c r="P327">
        <v>0.01</v>
      </c>
      <c r="Q327">
        <v>0.08</v>
      </c>
      <c r="R327" t="s">
        <v>108</v>
      </c>
      <c r="S327">
        <v>2020</v>
      </c>
      <c r="U327" t="s">
        <v>1164</v>
      </c>
      <c r="V327" t="s">
        <v>79</v>
      </c>
      <c r="W327" t="s">
        <v>107</v>
      </c>
      <c r="X327">
        <v>26</v>
      </c>
      <c r="Y327">
        <v>1994</v>
      </c>
      <c r="Z327">
        <v>2.91</v>
      </c>
      <c r="AA327">
        <v>-0.09</v>
      </c>
      <c r="AB327">
        <v>0.3</v>
      </c>
      <c r="AC327">
        <v>0.4</v>
      </c>
      <c r="AD327">
        <v>100.02</v>
      </c>
      <c r="AE327">
        <v>0.43</v>
      </c>
      <c r="AF327">
        <v>0.25</v>
      </c>
      <c r="AG327">
        <v>-7.0000000000000007E-2</v>
      </c>
      <c r="AH327">
        <v>-0.08</v>
      </c>
      <c r="AI327">
        <v>17.170000000000002</v>
      </c>
      <c r="AJ327">
        <v>0.06</v>
      </c>
      <c r="AK327">
        <v>0.05</v>
      </c>
      <c r="AL327" t="s">
        <v>108</v>
      </c>
      <c r="AM327">
        <v>2021</v>
      </c>
      <c r="AN327">
        <v>0.06</v>
      </c>
      <c r="AO327">
        <v>-0.01</v>
      </c>
      <c r="AP327">
        <v>-0.05</v>
      </c>
      <c r="AQ327">
        <v>0.05</v>
      </c>
      <c r="AR327">
        <v>-7.0000000000000007E-2</v>
      </c>
      <c r="AS327">
        <v>0.03</v>
      </c>
    </row>
    <row r="328" spans="1:45" x14ac:dyDescent="0.75">
      <c r="A328" t="s">
        <v>448</v>
      </c>
      <c r="B328" t="s">
        <v>25</v>
      </c>
      <c r="C328" t="s">
        <v>126</v>
      </c>
      <c r="D328">
        <v>27</v>
      </c>
      <c r="E328">
        <v>1994</v>
      </c>
      <c r="F328">
        <v>4.96</v>
      </c>
      <c r="G328">
        <v>-0.02</v>
      </c>
      <c r="H328">
        <v>0.97</v>
      </c>
      <c r="I328">
        <v>0.25</v>
      </c>
      <c r="J328">
        <v>20.02</v>
      </c>
      <c r="K328">
        <v>0.94</v>
      </c>
      <c r="L328">
        <v>0.31</v>
      </c>
      <c r="M328">
        <v>0.03</v>
      </c>
      <c r="N328">
        <v>0.05</v>
      </c>
      <c r="P328">
        <v>-0.09</v>
      </c>
      <c r="Q328">
        <v>-0.06</v>
      </c>
      <c r="R328" t="s">
        <v>108</v>
      </c>
      <c r="S328">
        <v>2020</v>
      </c>
      <c r="U328" t="s">
        <v>1167</v>
      </c>
      <c r="V328" t="s">
        <v>79</v>
      </c>
      <c r="W328" t="s">
        <v>107</v>
      </c>
      <c r="X328">
        <v>28</v>
      </c>
      <c r="Y328">
        <v>1992</v>
      </c>
      <c r="Z328">
        <v>2.87</v>
      </c>
      <c r="AA328">
        <v>0.08</v>
      </c>
      <c r="AB328">
        <v>0.27</v>
      </c>
      <c r="AC328">
        <v>0.31</v>
      </c>
      <c r="AD328">
        <v>99.91</v>
      </c>
      <c r="AE328">
        <v>0.44</v>
      </c>
      <c r="AF328">
        <v>0.3</v>
      </c>
      <c r="AG328">
        <v>0.02</v>
      </c>
      <c r="AH328">
        <v>-0.05</v>
      </c>
      <c r="AI328">
        <v>14.85</v>
      </c>
      <c r="AJ328">
        <v>-0.02</v>
      </c>
      <c r="AK328">
        <v>-7.0000000000000007E-2</v>
      </c>
      <c r="AL328" t="s">
        <v>108</v>
      </c>
      <c r="AM328">
        <v>2021</v>
      </c>
      <c r="AN328">
        <v>0.05</v>
      </c>
      <c r="AO328">
        <v>0.01</v>
      </c>
      <c r="AP328">
        <v>0.09</v>
      </c>
      <c r="AQ328">
        <v>0.04</v>
      </c>
      <c r="AR328">
        <v>0</v>
      </c>
      <c r="AS328">
        <v>0.03</v>
      </c>
    </row>
    <row r="329" spans="1:45" x14ac:dyDescent="0.75">
      <c r="A329" t="s">
        <v>449</v>
      </c>
      <c r="B329" t="s">
        <v>25</v>
      </c>
      <c r="C329" t="s">
        <v>126</v>
      </c>
      <c r="D329">
        <v>32</v>
      </c>
      <c r="E329">
        <v>1989</v>
      </c>
      <c r="F329">
        <v>0.76</v>
      </c>
      <c r="G329">
        <v>0.01</v>
      </c>
      <c r="H329">
        <v>0.04</v>
      </c>
      <c r="I329">
        <v>0</v>
      </c>
      <c r="K329">
        <v>-0.08</v>
      </c>
      <c r="L329">
        <v>-0.05</v>
      </c>
      <c r="P329">
        <v>-0.05</v>
      </c>
      <c r="Q329">
        <v>-0.08</v>
      </c>
      <c r="R329" t="s">
        <v>108</v>
      </c>
      <c r="S329">
        <v>2020</v>
      </c>
      <c r="U329" t="s">
        <v>1168</v>
      </c>
      <c r="V329" t="s">
        <v>79</v>
      </c>
      <c r="W329" t="s">
        <v>107</v>
      </c>
      <c r="X329">
        <v>23</v>
      </c>
      <c r="Y329">
        <v>1997</v>
      </c>
      <c r="Z329">
        <v>1.96</v>
      </c>
      <c r="AA329">
        <v>0.05</v>
      </c>
      <c r="AB329">
        <v>0.56000000000000005</v>
      </c>
      <c r="AC329">
        <v>-7.0000000000000007E-2</v>
      </c>
      <c r="AD329">
        <v>0</v>
      </c>
      <c r="AE329">
        <v>0.59</v>
      </c>
      <c r="AF329">
        <v>0.03</v>
      </c>
      <c r="AG329">
        <v>0.06</v>
      </c>
      <c r="AI329">
        <v>31.9</v>
      </c>
      <c r="AJ329">
        <v>-0.08</v>
      </c>
      <c r="AK329">
        <v>-7.0000000000000007E-2</v>
      </c>
      <c r="AL329" t="s">
        <v>108</v>
      </c>
      <c r="AM329">
        <v>2021</v>
      </c>
      <c r="AN329">
        <v>0</v>
      </c>
      <c r="AO329">
        <v>-0.06</v>
      </c>
      <c r="AP329">
        <v>-7.0000000000000007E-2</v>
      </c>
      <c r="AQ329">
        <v>0.06</v>
      </c>
      <c r="AR329">
        <v>-0.02</v>
      </c>
      <c r="AS329">
        <v>7.0000000000000007E-2</v>
      </c>
    </row>
    <row r="330" spans="1:45" x14ac:dyDescent="0.75">
      <c r="A330" t="s">
        <v>450</v>
      </c>
      <c r="B330" t="s">
        <v>25</v>
      </c>
      <c r="C330" t="s">
        <v>126</v>
      </c>
      <c r="D330">
        <v>32</v>
      </c>
      <c r="E330">
        <v>1989</v>
      </c>
      <c r="F330">
        <v>1.1599999999999999</v>
      </c>
      <c r="G330">
        <v>-0.04</v>
      </c>
      <c r="H330">
        <v>2.58</v>
      </c>
      <c r="I330">
        <v>0.73</v>
      </c>
      <c r="J330">
        <v>33.39</v>
      </c>
      <c r="K330">
        <v>2.36</v>
      </c>
      <c r="L330">
        <v>0.77</v>
      </c>
      <c r="M330">
        <v>0.06</v>
      </c>
      <c r="N330">
        <v>-0.01</v>
      </c>
      <c r="P330">
        <v>-0.04</v>
      </c>
      <c r="Q330">
        <v>-0.05</v>
      </c>
      <c r="R330" t="s">
        <v>108</v>
      </c>
      <c r="S330">
        <v>2020</v>
      </c>
      <c r="U330" t="s">
        <v>1728</v>
      </c>
      <c r="V330" t="s">
        <v>79</v>
      </c>
      <c r="W330" t="s">
        <v>107</v>
      </c>
      <c r="X330">
        <v>25</v>
      </c>
      <c r="Y330">
        <v>1995</v>
      </c>
      <c r="Z330">
        <v>0.76</v>
      </c>
      <c r="AA330">
        <v>-0.1</v>
      </c>
      <c r="AB330">
        <v>2.95</v>
      </c>
      <c r="AC330">
        <v>-0.01</v>
      </c>
      <c r="AD330">
        <v>0.06</v>
      </c>
      <c r="AE330">
        <v>2.74</v>
      </c>
      <c r="AF330">
        <v>-7.0000000000000007E-2</v>
      </c>
      <c r="AG330">
        <v>-0.03</v>
      </c>
      <c r="AI330">
        <v>26.19</v>
      </c>
      <c r="AJ330">
        <v>0.08</v>
      </c>
      <c r="AK330">
        <v>0.04</v>
      </c>
      <c r="AL330" t="s">
        <v>108</v>
      </c>
      <c r="AM330">
        <v>2021</v>
      </c>
      <c r="AN330">
        <v>0.06</v>
      </c>
      <c r="AO330">
        <v>0.06</v>
      </c>
      <c r="AP330">
        <v>7.0000000000000007E-2</v>
      </c>
      <c r="AQ330">
        <v>0.05</v>
      </c>
      <c r="AR330">
        <v>-0.22</v>
      </c>
      <c r="AS330">
        <v>-0.21</v>
      </c>
    </row>
    <row r="331" spans="1:45" x14ac:dyDescent="0.75">
      <c r="A331" t="s">
        <v>451</v>
      </c>
      <c r="B331" t="s">
        <v>25</v>
      </c>
      <c r="C331" t="s">
        <v>136</v>
      </c>
      <c r="D331">
        <v>32</v>
      </c>
      <c r="E331">
        <v>1989</v>
      </c>
      <c r="F331">
        <v>3.51</v>
      </c>
      <c r="G331">
        <v>-0.09</v>
      </c>
      <c r="H331">
        <v>1.49</v>
      </c>
      <c r="I331">
        <v>0.01</v>
      </c>
      <c r="J331">
        <v>-0.02</v>
      </c>
      <c r="K331">
        <v>1.54</v>
      </c>
      <c r="L331">
        <v>0.1</v>
      </c>
      <c r="M331">
        <v>0.08</v>
      </c>
      <c r="P331">
        <v>0</v>
      </c>
      <c r="Q331">
        <v>7.0000000000000007E-2</v>
      </c>
      <c r="R331" t="s">
        <v>108</v>
      </c>
      <c r="S331">
        <v>2020</v>
      </c>
      <c r="U331" t="s">
        <v>1165</v>
      </c>
      <c r="V331" t="s">
        <v>79</v>
      </c>
      <c r="W331" t="s">
        <v>107</v>
      </c>
      <c r="X331">
        <v>24</v>
      </c>
      <c r="Y331">
        <v>1996</v>
      </c>
      <c r="Z331">
        <v>0.56000000000000005</v>
      </c>
      <c r="AA331">
        <v>7.0000000000000007E-2</v>
      </c>
      <c r="AB331">
        <v>1.62</v>
      </c>
      <c r="AC331">
        <v>-0.02</v>
      </c>
      <c r="AD331">
        <v>0.08</v>
      </c>
      <c r="AE331">
        <v>1.55</v>
      </c>
      <c r="AF331">
        <v>-0.09</v>
      </c>
      <c r="AG331">
        <v>-0.01</v>
      </c>
      <c r="AI331">
        <v>5.98</v>
      </c>
      <c r="AJ331">
        <v>-0.04</v>
      </c>
      <c r="AK331">
        <v>-0.04</v>
      </c>
      <c r="AL331" t="s">
        <v>108</v>
      </c>
      <c r="AM331">
        <v>2021</v>
      </c>
      <c r="AN331">
        <v>-0.03</v>
      </c>
      <c r="AO331">
        <v>0.39</v>
      </c>
      <c r="AP331">
        <v>0.34</v>
      </c>
      <c r="AQ331">
        <v>0.17</v>
      </c>
      <c r="AR331">
        <v>-0.43</v>
      </c>
      <c r="AS331">
        <v>-0.35</v>
      </c>
    </row>
    <row r="332" spans="1:45" x14ac:dyDescent="0.75">
      <c r="A332" t="s">
        <v>452</v>
      </c>
      <c r="B332" t="s">
        <v>25</v>
      </c>
      <c r="C332" t="s">
        <v>136</v>
      </c>
      <c r="D332">
        <v>26</v>
      </c>
      <c r="E332">
        <v>1995</v>
      </c>
      <c r="F332">
        <v>3.07</v>
      </c>
      <c r="G332">
        <v>0.61</v>
      </c>
      <c r="H332">
        <v>1.51</v>
      </c>
      <c r="I332">
        <v>0.55000000000000004</v>
      </c>
      <c r="J332">
        <v>39.92</v>
      </c>
      <c r="K332">
        <v>1.52</v>
      </c>
      <c r="L332">
        <v>0.74</v>
      </c>
      <c r="M332">
        <v>0.38</v>
      </c>
      <c r="N332">
        <v>0.97</v>
      </c>
      <c r="P332">
        <v>0</v>
      </c>
      <c r="Q332">
        <v>-0.09</v>
      </c>
      <c r="R332" t="s">
        <v>108</v>
      </c>
      <c r="S332">
        <v>2020</v>
      </c>
      <c r="U332" t="s">
        <v>1183</v>
      </c>
      <c r="V332" t="s">
        <v>79</v>
      </c>
      <c r="W332" t="s">
        <v>107</v>
      </c>
      <c r="X332">
        <v>29</v>
      </c>
      <c r="Y332">
        <v>1991</v>
      </c>
      <c r="Z332">
        <v>0.12</v>
      </c>
      <c r="AA332">
        <v>0.08</v>
      </c>
      <c r="AB332">
        <v>10.08</v>
      </c>
      <c r="AC332">
        <v>-0.08</v>
      </c>
      <c r="AD332">
        <v>0.03</v>
      </c>
      <c r="AE332">
        <v>7.48</v>
      </c>
      <c r="AF332">
        <v>-0.05</v>
      </c>
      <c r="AG332">
        <v>-7.0000000000000007E-2</v>
      </c>
      <c r="AI332">
        <v>10.34</v>
      </c>
      <c r="AJ332">
        <v>0.1</v>
      </c>
      <c r="AK332">
        <v>-0.09</v>
      </c>
      <c r="AL332" t="s">
        <v>108</v>
      </c>
      <c r="AM332">
        <v>2021</v>
      </c>
      <c r="AN332">
        <v>-0.01</v>
      </c>
      <c r="AO332">
        <v>0.94</v>
      </c>
      <c r="AP332">
        <v>1.03</v>
      </c>
      <c r="AQ332">
        <v>0.19</v>
      </c>
      <c r="AR332">
        <v>-0.92</v>
      </c>
      <c r="AS332">
        <v>-0.95</v>
      </c>
    </row>
    <row r="333" spans="1:45" x14ac:dyDescent="0.75">
      <c r="A333" t="s">
        <v>453</v>
      </c>
      <c r="B333" t="s">
        <v>25</v>
      </c>
      <c r="C333" t="s">
        <v>136</v>
      </c>
      <c r="D333">
        <v>28</v>
      </c>
      <c r="E333">
        <v>1993</v>
      </c>
      <c r="F333">
        <v>3.74</v>
      </c>
      <c r="G333">
        <v>0.18</v>
      </c>
      <c r="H333">
        <v>1.31</v>
      </c>
      <c r="I333">
        <v>0.75</v>
      </c>
      <c r="J333">
        <v>59.97</v>
      </c>
      <c r="K333">
        <v>1.3</v>
      </c>
      <c r="L333">
        <v>0.77</v>
      </c>
      <c r="M333">
        <v>0.27</v>
      </c>
      <c r="N333">
        <v>0.23</v>
      </c>
      <c r="P333">
        <v>0.02</v>
      </c>
      <c r="Q333">
        <v>-0.05</v>
      </c>
      <c r="R333" t="s">
        <v>108</v>
      </c>
      <c r="S333">
        <v>2020</v>
      </c>
      <c r="U333" t="s">
        <v>1186</v>
      </c>
      <c r="V333" t="s">
        <v>79</v>
      </c>
      <c r="W333" t="s">
        <v>145</v>
      </c>
      <c r="X333">
        <v>24</v>
      </c>
      <c r="Y333">
        <v>1996</v>
      </c>
      <c r="Z333">
        <v>3.09</v>
      </c>
      <c r="AA333">
        <v>-0.09</v>
      </c>
      <c r="AB333">
        <v>1.04</v>
      </c>
      <c r="AC333">
        <v>0.01</v>
      </c>
      <c r="AD333">
        <v>-0.01</v>
      </c>
      <c r="AE333">
        <v>0.98</v>
      </c>
      <c r="AF333">
        <v>-0.09</v>
      </c>
      <c r="AG333">
        <v>-0.06</v>
      </c>
      <c r="AI333">
        <v>9.98</v>
      </c>
      <c r="AJ333">
        <v>0.08</v>
      </c>
      <c r="AK333">
        <v>-0.03</v>
      </c>
      <c r="AL333" t="s">
        <v>108</v>
      </c>
      <c r="AM333">
        <v>2021</v>
      </c>
      <c r="AN333">
        <v>-0.08</v>
      </c>
      <c r="AO333">
        <v>0.05</v>
      </c>
      <c r="AP333">
        <v>0</v>
      </c>
      <c r="AQ333">
        <v>0.15</v>
      </c>
      <c r="AR333">
        <v>-0.17</v>
      </c>
      <c r="AS333">
        <v>-0.08</v>
      </c>
    </row>
    <row r="334" spans="1:45" x14ac:dyDescent="0.75">
      <c r="A334" t="s">
        <v>454</v>
      </c>
      <c r="B334" t="s">
        <v>26</v>
      </c>
      <c r="C334" t="s">
        <v>107</v>
      </c>
      <c r="D334">
        <v>25</v>
      </c>
      <c r="E334">
        <v>1996</v>
      </c>
      <c r="F334">
        <v>0.82</v>
      </c>
      <c r="G334">
        <v>-0.02</v>
      </c>
      <c r="H334">
        <v>0.05</v>
      </c>
      <c r="I334">
        <v>-0.06</v>
      </c>
      <c r="K334">
        <v>0.03</v>
      </c>
      <c r="L334">
        <v>-7.0000000000000007E-2</v>
      </c>
      <c r="P334">
        <v>-0.03</v>
      </c>
      <c r="Q334">
        <v>7.0000000000000007E-2</v>
      </c>
      <c r="R334" t="s">
        <v>108</v>
      </c>
      <c r="S334">
        <v>2020</v>
      </c>
      <c r="U334" t="s">
        <v>1729</v>
      </c>
      <c r="V334" t="s">
        <v>79</v>
      </c>
      <c r="W334" t="s">
        <v>118</v>
      </c>
      <c r="X334">
        <v>24</v>
      </c>
      <c r="Y334">
        <v>1996</v>
      </c>
      <c r="Z334">
        <v>2.33</v>
      </c>
      <c r="AA334">
        <v>0.02</v>
      </c>
      <c r="AB334">
        <v>3</v>
      </c>
      <c r="AC334">
        <v>0.48</v>
      </c>
      <c r="AD334">
        <v>14.39</v>
      </c>
      <c r="AE334">
        <v>3.01</v>
      </c>
      <c r="AF334">
        <v>0.44</v>
      </c>
      <c r="AG334">
        <v>-0.06</v>
      </c>
      <c r="AH334">
        <v>-0.08</v>
      </c>
      <c r="AI334">
        <v>15.39</v>
      </c>
      <c r="AJ334">
        <v>0.01</v>
      </c>
      <c r="AK334">
        <v>0.03</v>
      </c>
      <c r="AL334" t="s">
        <v>108</v>
      </c>
      <c r="AM334">
        <v>2021</v>
      </c>
      <c r="AN334">
        <v>-0.04</v>
      </c>
      <c r="AO334">
        <v>0.34</v>
      </c>
      <c r="AP334">
        <v>0.27</v>
      </c>
      <c r="AQ334">
        <v>0</v>
      </c>
      <c r="AR334">
        <v>-0.34</v>
      </c>
      <c r="AS334">
        <v>-0.24</v>
      </c>
    </row>
    <row r="335" spans="1:45" x14ac:dyDescent="0.75">
      <c r="A335" t="s">
        <v>455</v>
      </c>
      <c r="B335" t="s">
        <v>26</v>
      </c>
      <c r="C335" t="s">
        <v>107</v>
      </c>
      <c r="D335">
        <v>26</v>
      </c>
      <c r="E335">
        <v>1995</v>
      </c>
      <c r="F335">
        <v>4.28</v>
      </c>
      <c r="G335">
        <v>0.06</v>
      </c>
      <c r="H335">
        <v>0.56000000000000005</v>
      </c>
      <c r="I335">
        <v>0.33</v>
      </c>
      <c r="J335">
        <v>49.91</v>
      </c>
      <c r="K335">
        <v>0.45</v>
      </c>
      <c r="L335">
        <v>0.14000000000000001</v>
      </c>
      <c r="M335">
        <v>-0.03</v>
      </c>
      <c r="N335">
        <v>-0.09</v>
      </c>
      <c r="P335">
        <v>0.01</v>
      </c>
      <c r="Q335">
        <v>0</v>
      </c>
      <c r="R335" t="s">
        <v>108</v>
      </c>
      <c r="S335">
        <v>2020</v>
      </c>
      <c r="U335" t="s">
        <v>1175</v>
      </c>
      <c r="V335" t="s">
        <v>79</v>
      </c>
      <c r="W335" t="s">
        <v>118</v>
      </c>
      <c r="X335">
        <v>25</v>
      </c>
      <c r="Y335">
        <v>1995</v>
      </c>
      <c r="Z335">
        <v>0.42</v>
      </c>
      <c r="AA335">
        <v>-0.1</v>
      </c>
      <c r="AB335">
        <v>-0.04</v>
      </c>
      <c r="AC335">
        <v>0.02</v>
      </c>
      <c r="AE335">
        <v>0.05</v>
      </c>
      <c r="AF335">
        <v>7.0000000000000007E-2</v>
      </c>
      <c r="AJ335">
        <v>0.01</v>
      </c>
      <c r="AK335">
        <v>-0.02</v>
      </c>
      <c r="AL335" t="s">
        <v>108</v>
      </c>
      <c r="AM335">
        <v>2021</v>
      </c>
      <c r="AN335">
        <v>0.08</v>
      </c>
      <c r="AO335">
        <v>-0.03</v>
      </c>
      <c r="AP335">
        <v>0.06</v>
      </c>
      <c r="AR335">
        <v>-0.1</v>
      </c>
      <c r="AS335">
        <v>0.06</v>
      </c>
    </row>
    <row r="336" spans="1:45" x14ac:dyDescent="0.75">
      <c r="A336" t="s">
        <v>456</v>
      </c>
      <c r="B336" t="s">
        <v>26</v>
      </c>
      <c r="C336" t="s">
        <v>107</v>
      </c>
      <c r="D336">
        <v>27</v>
      </c>
      <c r="E336">
        <v>1994</v>
      </c>
      <c r="F336">
        <v>1.32</v>
      </c>
      <c r="G336">
        <v>-0.06</v>
      </c>
      <c r="H336">
        <v>1.46</v>
      </c>
      <c r="I336">
        <v>0.71</v>
      </c>
      <c r="J336">
        <v>49.98</v>
      </c>
      <c r="K336">
        <v>1.56</v>
      </c>
      <c r="L336">
        <v>0.68</v>
      </c>
      <c r="M336">
        <v>0.05</v>
      </c>
      <c r="N336">
        <v>0.06</v>
      </c>
      <c r="P336">
        <v>0.1</v>
      </c>
      <c r="Q336">
        <v>0.02</v>
      </c>
      <c r="R336" t="s">
        <v>108</v>
      </c>
      <c r="S336">
        <v>2020</v>
      </c>
      <c r="U336" t="s">
        <v>1730</v>
      </c>
      <c r="V336" t="s">
        <v>79</v>
      </c>
      <c r="W336" t="s">
        <v>118</v>
      </c>
      <c r="X336">
        <v>23</v>
      </c>
      <c r="Y336">
        <v>1997</v>
      </c>
      <c r="Z336">
        <v>0.27</v>
      </c>
      <c r="AA336">
        <v>-0.08</v>
      </c>
      <c r="AB336">
        <v>6.61</v>
      </c>
      <c r="AC336">
        <v>3.32</v>
      </c>
      <c r="AD336">
        <v>50.05</v>
      </c>
      <c r="AE336">
        <v>7.46</v>
      </c>
      <c r="AF336">
        <v>3.75</v>
      </c>
      <c r="AG336">
        <v>0.03</v>
      </c>
      <c r="AH336">
        <v>-0.1</v>
      </c>
      <c r="AI336">
        <v>14.78</v>
      </c>
      <c r="AJ336">
        <v>0.05</v>
      </c>
      <c r="AK336">
        <v>0</v>
      </c>
      <c r="AL336" t="s">
        <v>108</v>
      </c>
      <c r="AM336">
        <v>2021</v>
      </c>
      <c r="AN336">
        <v>0.06</v>
      </c>
      <c r="AO336">
        <v>0.35</v>
      </c>
      <c r="AP336">
        <v>0.39</v>
      </c>
      <c r="AQ336">
        <v>0.14000000000000001</v>
      </c>
      <c r="AR336">
        <v>-0.34</v>
      </c>
      <c r="AS336">
        <v>-0.25</v>
      </c>
    </row>
    <row r="337" spans="1:45" x14ac:dyDescent="0.75">
      <c r="A337" t="s">
        <v>457</v>
      </c>
      <c r="B337" t="s">
        <v>26</v>
      </c>
      <c r="C337" t="s">
        <v>107</v>
      </c>
      <c r="D337">
        <v>25</v>
      </c>
      <c r="E337">
        <v>1996</v>
      </c>
      <c r="F337">
        <v>1.98</v>
      </c>
      <c r="G337">
        <v>-0.08</v>
      </c>
      <c r="H337">
        <v>0.55000000000000004</v>
      </c>
      <c r="I337">
        <v>-7.0000000000000007E-2</v>
      </c>
      <c r="J337">
        <v>7.0000000000000007E-2</v>
      </c>
      <c r="K337">
        <v>0.56999999999999995</v>
      </c>
      <c r="L337">
        <v>-0.01</v>
      </c>
      <c r="M337">
        <v>0.03</v>
      </c>
      <c r="P337">
        <v>0.06</v>
      </c>
      <c r="Q337">
        <v>-0.05</v>
      </c>
      <c r="R337" t="s">
        <v>108</v>
      </c>
      <c r="S337">
        <v>2020</v>
      </c>
      <c r="U337" t="s">
        <v>1173</v>
      </c>
      <c r="V337" t="s">
        <v>79</v>
      </c>
      <c r="W337" t="s">
        <v>118</v>
      </c>
      <c r="X337">
        <v>25</v>
      </c>
      <c r="Y337">
        <v>1995</v>
      </c>
      <c r="Z337">
        <v>2.8</v>
      </c>
      <c r="AA337">
        <v>0.01</v>
      </c>
      <c r="AB337">
        <v>2.04</v>
      </c>
      <c r="AC337">
        <v>0.75</v>
      </c>
      <c r="AD337">
        <v>33.340000000000003</v>
      </c>
      <c r="AE337">
        <v>2.0699999999999998</v>
      </c>
      <c r="AF337">
        <v>0.65</v>
      </c>
      <c r="AG337">
        <v>0.03</v>
      </c>
      <c r="AH337">
        <v>-7.0000000000000007E-2</v>
      </c>
      <c r="AI337">
        <v>11.68</v>
      </c>
      <c r="AJ337">
        <v>0.05</v>
      </c>
      <c r="AK337">
        <v>-0.08</v>
      </c>
      <c r="AL337" t="s">
        <v>108</v>
      </c>
      <c r="AM337">
        <v>2021</v>
      </c>
      <c r="AN337">
        <v>-0.02</v>
      </c>
      <c r="AO337">
        <v>0.39</v>
      </c>
      <c r="AP337">
        <v>0.42</v>
      </c>
      <c r="AQ337">
        <v>0.12</v>
      </c>
      <c r="AR337">
        <v>-0.4</v>
      </c>
      <c r="AS337">
        <v>-0.26</v>
      </c>
    </row>
    <row r="338" spans="1:45" x14ac:dyDescent="0.75">
      <c r="A338" t="s">
        <v>458</v>
      </c>
      <c r="B338" t="s">
        <v>26</v>
      </c>
      <c r="C338" t="s">
        <v>145</v>
      </c>
      <c r="D338">
        <v>27</v>
      </c>
      <c r="E338">
        <v>1994</v>
      </c>
      <c r="F338">
        <v>5.15</v>
      </c>
      <c r="G338">
        <v>0.09</v>
      </c>
      <c r="H338">
        <v>0.25</v>
      </c>
      <c r="I338">
        <v>0.13</v>
      </c>
      <c r="J338">
        <v>100.03</v>
      </c>
      <c r="K338">
        <v>0.28000000000000003</v>
      </c>
      <c r="L338">
        <v>0.19</v>
      </c>
      <c r="M338">
        <v>0.99</v>
      </c>
      <c r="N338">
        <v>1</v>
      </c>
      <c r="P338">
        <v>-0.02</v>
      </c>
      <c r="Q338">
        <v>0.02</v>
      </c>
      <c r="R338" t="s">
        <v>108</v>
      </c>
      <c r="S338">
        <v>2020</v>
      </c>
      <c r="U338" t="s">
        <v>1178</v>
      </c>
      <c r="V338" t="s">
        <v>79</v>
      </c>
      <c r="W338" t="s">
        <v>123</v>
      </c>
      <c r="X338">
        <v>35</v>
      </c>
      <c r="Y338">
        <v>1985</v>
      </c>
      <c r="Z338">
        <v>3.01</v>
      </c>
      <c r="AA338">
        <v>0.04</v>
      </c>
      <c r="AB338">
        <v>0.01</v>
      </c>
      <c r="AC338">
        <v>-0.01</v>
      </c>
      <c r="AE338">
        <v>-0.01</v>
      </c>
      <c r="AF338">
        <v>-0.09</v>
      </c>
      <c r="AJ338">
        <v>0.05</v>
      </c>
      <c r="AK338">
        <v>-0.06</v>
      </c>
      <c r="AL338" t="s">
        <v>108</v>
      </c>
      <c r="AM338">
        <v>2021</v>
      </c>
      <c r="AN338">
        <v>-0.04</v>
      </c>
      <c r="AO338">
        <v>0.03</v>
      </c>
      <c r="AP338">
        <v>-0.08</v>
      </c>
      <c r="AR338">
        <v>0.09</v>
      </c>
      <c r="AS338">
        <v>0.08</v>
      </c>
    </row>
    <row r="339" spans="1:45" x14ac:dyDescent="0.75">
      <c r="A339" t="s">
        <v>459</v>
      </c>
      <c r="B339" t="s">
        <v>26</v>
      </c>
      <c r="C339" t="s">
        <v>145</v>
      </c>
      <c r="D339">
        <v>27</v>
      </c>
      <c r="E339">
        <v>1994</v>
      </c>
      <c r="F339">
        <v>2.6</v>
      </c>
      <c r="G339">
        <v>-0.05</v>
      </c>
      <c r="H339">
        <v>0.33</v>
      </c>
      <c r="I339">
        <v>0.5</v>
      </c>
      <c r="J339">
        <v>100.04</v>
      </c>
      <c r="K339">
        <v>0.33</v>
      </c>
      <c r="L339">
        <v>0.33</v>
      </c>
      <c r="M339">
        <v>-0.09</v>
      </c>
      <c r="N339">
        <v>-0.01</v>
      </c>
      <c r="P339">
        <v>0.01</v>
      </c>
      <c r="Q339">
        <v>0.01</v>
      </c>
      <c r="R339" t="s">
        <v>108</v>
      </c>
      <c r="S339">
        <v>2020</v>
      </c>
      <c r="U339" t="s">
        <v>1169</v>
      </c>
      <c r="V339" t="s">
        <v>79</v>
      </c>
      <c r="W339" t="s">
        <v>126</v>
      </c>
      <c r="X339">
        <v>28</v>
      </c>
      <c r="Y339">
        <v>1992</v>
      </c>
      <c r="Z339">
        <v>1.69</v>
      </c>
      <c r="AA339">
        <v>-0.01</v>
      </c>
      <c r="AB339">
        <v>1.26</v>
      </c>
      <c r="AC339">
        <v>-0.03</v>
      </c>
      <c r="AD339">
        <v>-7.0000000000000007E-2</v>
      </c>
      <c r="AE339">
        <v>1.21</v>
      </c>
      <c r="AF339">
        <v>-0.01</v>
      </c>
      <c r="AG339">
        <v>0.02</v>
      </c>
      <c r="AI339">
        <v>23.08</v>
      </c>
      <c r="AJ339">
        <v>7.0000000000000007E-2</v>
      </c>
      <c r="AK339">
        <v>0.04</v>
      </c>
      <c r="AL339" t="s">
        <v>108</v>
      </c>
      <c r="AM339">
        <v>2021</v>
      </c>
      <c r="AN339">
        <v>-0.08</v>
      </c>
      <c r="AO339">
        <v>0.14000000000000001</v>
      </c>
      <c r="AP339">
        <v>0.14000000000000001</v>
      </c>
      <c r="AQ339">
        <v>-0.02</v>
      </c>
      <c r="AR339">
        <v>-0.14000000000000001</v>
      </c>
      <c r="AS339">
        <v>-0.09</v>
      </c>
    </row>
    <row r="340" spans="1:45" x14ac:dyDescent="0.75">
      <c r="A340" t="s">
        <v>460</v>
      </c>
      <c r="B340" t="s">
        <v>26</v>
      </c>
      <c r="C340" t="s">
        <v>145</v>
      </c>
      <c r="D340">
        <v>28</v>
      </c>
      <c r="E340">
        <v>1993</v>
      </c>
      <c r="F340">
        <v>5.01</v>
      </c>
      <c r="G340">
        <v>-7.0000000000000007E-2</v>
      </c>
      <c r="H340">
        <v>1.42</v>
      </c>
      <c r="I340">
        <v>0.37</v>
      </c>
      <c r="J340">
        <v>28.59</v>
      </c>
      <c r="K340">
        <v>1.46</v>
      </c>
      <c r="L340">
        <v>0.47</v>
      </c>
      <c r="M340">
        <v>-0.03</v>
      </c>
      <c r="N340">
        <v>-0.03</v>
      </c>
      <c r="P340">
        <v>-0.05</v>
      </c>
      <c r="Q340">
        <v>0.01</v>
      </c>
      <c r="R340" t="s">
        <v>108</v>
      </c>
      <c r="S340">
        <v>2020</v>
      </c>
      <c r="U340" t="s">
        <v>1171</v>
      </c>
      <c r="V340" t="s">
        <v>79</v>
      </c>
      <c r="W340" t="s">
        <v>126</v>
      </c>
      <c r="X340">
        <v>26</v>
      </c>
      <c r="Y340">
        <v>1994</v>
      </c>
      <c r="Z340">
        <v>0.4</v>
      </c>
      <c r="AA340">
        <v>-0.08</v>
      </c>
      <c r="AB340">
        <v>5.99</v>
      </c>
      <c r="AC340">
        <v>0.05</v>
      </c>
      <c r="AD340">
        <v>0</v>
      </c>
      <c r="AE340">
        <v>5.95</v>
      </c>
      <c r="AF340">
        <v>0.03</v>
      </c>
      <c r="AG340">
        <v>0.08</v>
      </c>
      <c r="AI340">
        <v>22.06</v>
      </c>
      <c r="AJ340">
        <v>-0.08</v>
      </c>
      <c r="AK340">
        <v>-0.09</v>
      </c>
      <c r="AL340" t="s">
        <v>108</v>
      </c>
      <c r="AM340">
        <v>2021</v>
      </c>
      <c r="AN340">
        <v>-0.08</v>
      </c>
      <c r="AO340">
        <v>0.3</v>
      </c>
      <c r="AP340">
        <v>0.2</v>
      </c>
      <c r="AQ340">
        <v>-0.05</v>
      </c>
      <c r="AR340">
        <v>-0.28000000000000003</v>
      </c>
      <c r="AS340">
        <v>-0.22</v>
      </c>
    </row>
    <row r="341" spans="1:45" x14ac:dyDescent="0.75">
      <c r="A341" t="s">
        <v>461</v>
      </c>
      <c r="B341" t="s">
        <v>26</v>
      </c>
      <c r="C341" t="s">
        <v>145</v>
      </c>
      <c r="D341">
        <v>24</v>
      </c>
      <c r="E341">
        <v>1997</v>
      </c>
      <c r="F341">
        <v>0.12</v>
      </c>
      <c r="G341">
        <v>0.01</v>
      </c>
      <c r="H341">
        <v>-0.03</v>
      </c>
      <c r="I341">
        <v>-7.0000000000000007E-2</v>
      </c>
      <c r="K341">
        <v>0.04</v>
      </c>
      <c r="L341">
        <v>-0.03</v>
      </c>
      <c r="P341">
        <v>0.1</v>
      </c>
      <c r="Q341">
        <v>0</v>
      </c>
      <c r="R341" t="s">
        <v>108</v>
      </c>
      <c r="S341">
        <v>2020</v>
      </c>
      <c r="U341" t="s">
        <v>1181</v>
      </c>
      <c r="V341" t="s">
        <v>79</v>
      </c>
      <c r="W341" t="s">
        <v>126</v>
      </c>
      <c r="X341">
        <v>27</v>
      </c>
      <c r="Y341">
        <v>1993</v>
      </c>
      <c r="Z341">
        <v>2.21</v>
      </c>
      <c r="AA341">
        <v>0.5</v>
      </c>
      <c r="AB341">
        <v>0.92</v>
      </c>
      <c r="AC341">
        <v>0.52</v>
      </c>
      <c r="AD341">
        <v>49.98</v>
      </c>
      <c r="AE341">
        <v>0.89</v>
      </c>
      <c r="AF341">
        <v>0.47</v>
      </c>
      <c r="AG341">
        <v>0.55000000000000004</v>
      </c>
      <c r="AH341">
        <v>0.93</v>
      </c>
      <c r="AI341">
        <v>21.17</v>
      </c>
      <c r="AJ341">
        <v>-0.02</v>
      </c>
      <c r="AK341">
        <v>-0.05</v>
      </c>
      <c r="AL341" t="s">
        <v>108</v>
      </c>
      <c r="AM341">
        <v>2021</v>
      </c>
      <c r="AN341">
        <v>-0.03</v>
      </c>
      <c r="AO341">
        <v>-0.04</v>
      </c>
      <c r="AP341">
        <v>-0.04</v>
      </c>
      <c r="AQ341">
        <v>-0.01</v>
      </c>
      <c r="AR341">
        <v>0.44</v>
      </c>
      <c r="AS341">
        <v>0.42</v>
      </c>
    </row>
    <row r="342" spans="1:45" x14ac:dyDescent="0.75">
      <c r="A342" t="s">
        <v>462</v>
      </c>
      <c r="B342" t="s">
        <v>26</v>
      </c>
      <c r="C342" t="s">
        <v>118</v>
      </c>
      <c r="D342">
        <v>22</v>
      </c>
      <c r="E342">
        <v>1999</v>
      </c>
      <c r="F342">
        <v>0.93</v>
      </c>
      <c r="G342">
        <v>1.03</v>
      </c>
      <c r="H342">
        <v>2.29</v>
      </c>
      <c r="I342">
        <v>1.06</v>
      </c>
      <c r="J342">
        <v>49.9</v>
      </c>
      <c r="K342">
        <v>2.2799999999999998</v>
      </c>
      <c r="L342">
        <v>1.21</v>
      </c>
      <c r="M342">
        <v>0.53</v>
      </c>
      <c r="N342">
        <v>0.98</v>
      </c>
      <c r="P342">
        <v>-0.03</v>
      </c>
      <c r="Q342">
        <v>-0.05</v>
      </c>
      <c r="R342" t="s">
        <v>108</v>
      </c>
      <c r="S342">
        <v>2020</v>
      </c>
      <c r="U342" t="s">
        <v>1731</v>
      </c>
      <c r="V342" t="s">
        <v>79</v>
      </c>
      <c r="W342" t="s">
        <v>126</v>
      </c>
      <c r="X342">
        <v>19</v>
      </c>
      <c r="Y342">
        <v>2001</v>
      </c>
      <c r="Z342">
        <v>0.73</v>
      </c>
      <c r="AA342">
        <v>0.01</v>
      </c>
      <c r="AB342">
        <v>7.0000000000000007E-2</v>
      </c>
      <c r="AC342">
        <v>0.05</v>
      </c>
      <c r="AE342">
        <v>0.02</v>
      </c>
      <c r="AF342">
        <v>0.05</v>
      </c>
      <c r="AJ342">
        <v>0.08</v>
      </c>
      <c r="AK342">
        <v>0.08</v>
      </c>
      <c r="AL342" t="s">
        <v>108</v>
      </c>
      <c r="AM342">
        <v>2021</v>
      </c>
      <c r="AN342">
        <v>0.03</v>
      </c>
      <c r="AO342">
        <v>0.05</v>
      </c>
      <c r="AP342">
        <v>0.03</v>
      </c>
      <c r="AR342">
        <v>-0.02</v>
      </c>
      <c r="AS342">
        <v>0.03</v>
      </c>
    </row>
    <row r="343" spans="1:45" x14ac:dyDescent="0.75">
      <c r="A343" t="s">
        <v>463</v>
      </c>
      <c r="B343" t="s">
        <v>26</v>
      </c>
      <c r="C343" t="s">
        <v>118</v>
      </c>
      <c r="D343">
        <v>25</v>
      </c>
      <c r="E343">
        <v>1996</v>
      </c>
      <c r="F343">
        <v>4.76</v>
      </c>
      <c r="G343">
        <v>0.92</v>
      </c>
      <c r="H343">
        <v>2.9</v>
      </c>
      <c r="I343">
        <v>1.5</v>
      </c>
      <c r="J343">
        <v>49.93</v>
      </c>
      <c r="K343">
        <v>3.01</v>
      </c>
      <c r="L343">
        <v>1.51</v>
      </c>
      <c r="M343">
        <v>0.27</v>
      </c>
      <c r="N343">
        <v>0.54</v>
      </c>
      <c r="P343">
        <v>0.09</v>
      </c>
      <c r="Q343">
        <v>-7.0000000000000007E-2</v>
      </c>
      <c r="R343" t="s">
        <v>108</v>
      </c>
      <c r="S343">
        <v>2020</v>
      </c>
      <c r="U343" t="s">
        <v>1187</v>
      </c>
      <c r="V343" t="s">
        <v>79</v>
      </c>
      <c r="W343" t="s">
        <v>126</v>
      </c>
      <c r="X343">
        <v>26</v>
      </c>
      <c r="Y343">
        <v>1994</v>
      </c>
      <c r="Z343">
        <v>3.08</v>
      </c>
      <c r="AA343">
        <v>0</v>
      </c>
      <c r="AB343">
        <v>2.4300000000000002</v>
      </c>
      <c r="AC343">
        <v>0.26</v>
      </c>
      <c r="AD343">
        <v>14.34</v>
      </c>
      <c r="AE343">
        <v>2.34</v>
      </c>
      <c r="AF343">
        <v>0.32</v>
      </c>
      <c r="AG343">
        <v>0.1</v>
      </c>
      <c r="AH343">
        <v>7.0000000000000007E-2</v>
      </c>
      <c r="AI343">
        <v>15.53</v>
      </c>
      <c r="AJ343">
        <v>-0.01</v>
      </c>
      <c r="AK343">
        <v>0.04</v>
      </c>
      <c r="AL343" t="s">
        <v>108</v>
      </c>
      <c r="AM343">
        <v>2021</v>
      </c>
      <c r="AN343">
        <v>-0.09</v>
      </c>
      <c r="AO343">
        <v>0.26</v>
      </c>
      <c r="AP343">
        <v>0.15</v>
      </c>
      <c r="AQ343">
        <v>7.0000000000000007E-2</v>
      </c>
      <c r="AR343">
        <v>-0.15</v>
      </c>
      <c r="AS343">
        <v>-0.31</v>
      </c>
    </row>
    <row r="344" spans="1:45" x14ac:dyDescent="0.75">
      <c r="A344" t="s">
        <v>464</v>
      </c>
      <c r="B344" t="s">
        <v>26</v>
      </c>
      <c r="C344" t="s">
        <v>178</v>
      </c>
      <c r="D344">
        <v>25</v>
      </c>
      <c r="E344">
        <v>1996</v>
      </c>
      <c r="F344">
        <v>0.64</v>
      </c>
      <c r="G344">
        <v>0</v>
      </c>
      <c r="H344">
        <v>2.87</v>
      </c>
      <c r="I344">
        <v>1.47</v>
      </c>
      <c r="J344">
        <v>50.03</v>
      </c>
      <c r="K344">
        <v>3.09</v>
      </c>
      <c r="L344">
        <v>1.58</v>
      </c>
      <c r="M344">
        <v>-0.05</v>
      </c>
      <c r="N344">
        <v>-0.09</v>
      </c>
      <c r="P344">
        <v>7.0000000000000007E-2</v>
      </c>
      <c r="Q344">
        <v>0.08</v>
      </c>
      <c r="R344" t="s">
        <v>108</v>
      </c>
      <c r="S344">
        <v>2020</v>
      </c>
      <c r="U344" t="s">
        <v>1732</v>
      </c>
      <c r="V344" t="s">
        <v>33</v>
      </c>
      <c r="W344" t="s">
        <v>107</v>
      </c>
      <c r="X344">
        <v>25</v>
      </c>
      <c r="Y344">
        <v>1995</v>
      </c>
      <c r="Z344">
        <v>0.18</v>
      </c>
      <c r="AA344">
        <v>0.1</v>
      </c>
      <c r="AB344">
        <v>0.02</v>
      </c>
      <c r="AC344">
        <v>0.05</v>
      </c>
      <c r="AE344">
        <v>-0.08</v>
      </c>
      <c r="AF344">
        <v>-0.01</v>
      </c>
      <c r="AJ344">
        <v>0.04</v>
      </c>
      <c r="AK344">
        <v>-0.03</v>
      </c>
      <c r="AL344" t="s">
        <v>108</v>
      </c>
      <c r="AM344">
        <v>2021</v>
      </c>
      <c r="AN344">
        <v>-0.03</v>
      </c>
      <c r="AO344">
        <v>0.04</v>
      </c>
      <c r="AP344">
        <v>0</v>
      </c>
      <c r="AR344">
        <v>0.02</v>
      </c>
      <c r="AS344">
        <v>0.09</v>
      </c>
    </row>
    <row r="345" spans="1:45" x14ac:dyDescent="0.75">
      <c r="A345" t="s">
        <v>465</v>
      </c>
      <c r="B345" t="s">
        <v>26</v>
      </c>
      <c r="C345" t="s">
        <v>178</v>
      </c>
      <c r="D345">
        <v>25</v>
      </c>
      <c r="E345">
        <v>1996</v>
      </c>
      <c r="F345">
        <v>0.43</v>
      </c>
      <c r="G345">
        <v>0.09</v>
      </c>
      <c r="H345">
        <v>0.01</v>
      </c>
      <c r="I345">
        <v>-0.04</v>
      </c>
      <c r="K345">
        <v>0.01</v>
      </c>
      <c r="L345">
        <v>0.04</v>
      </c>
      <c r="P345">
        <v>0.02</v>
      </c>
      <c r="Q345">
        <v>-0.05</v>
      </c>
      <c r="R345" t="s">
        <v>108</v>
      </c>
      <c r="S345">
        <v>2020</v>
      </c>
      <c r="U345" t="s">
        <v>1190</v>
      </c>
      <c r="V345" t="s">
        <v>33</v>
      </c>
      <c r="W345" t="s">
        <v>107</v>
      </c>
      <c r="X345">
        <v>24</v>
      </c>
      <c r="Y345">
        <v>1996</v>
      </c>
      <c r="Z345">
        <v>2.95</v>
      </c>
      <c r="AA345">
        <v>0.08</v>
      </c>
      <c r="AB345">
        <v>0.66</v>
      </c>
      <c r="AC345">
        <v>0.34</v>
      </c>
      <c r="AD345">
        <v>49.91</v>
      </c>
      <c r="AE345">
        <v>0.6</v>
      </c>
      <c r="AF345">
        <v>0.36</v>
      </c>
      <c r="AG345">
        <v>0.09</v>
      </c>
      <c r="AH345">
        <v>-0.05</v>
      </c>
      <c r="AI345">
        <v>15.6</v>
      </c>
      <c r="AJ345">
        <v>7.0000000000000007E-2</v>
      </c>
      <c r="AK345">
        <v>0.02</v>
      </c>
      <c r="AL345" t="s">
        <v>108</v>
      </c>
      <c r="AM345">
        <v>2021</v>
      </c>
      <c r="AN345">
        <v>-0.04</v>
      </c>
      <c r="AO345">
        <v>0.12</v>
      </c>
      <c r="AP345">
        <v>0.05</v>
      </c>
      <c r="AQ345">
        <v>0.01</v>
      </c>
      <c r="AR345">
        <v>-7.0000000000000007E-2</v>
      </c>
      <c r="AS345">
        <v>-0.11</v>
      </c>
    </row>
    <row r="346" spans="1:45" x14ac:dyDescent="0.75">
      <c r="A346" t="s">
        <v>466</v>
      </c>
      <c r="B346" t="s">
        <v>26</v>
      </c>
      <c r="C346" t="s">
        <v>178</v>
      </c>
      <c r="D346">
        <v>26</v>
      </c>
      <c r="E346">
        <v>1995</v>
      </c>
      <c r="F346">
        <v>4.09</v>
      </c>
      <c r="G346">
        <v>0.3</v>
      </c>
      <c r="H346">
        <v>2.48</v>
      </c>
      <c r="I346">
        <v>1.23</v>
      </c>
      <c r="J346">
        <v>49.98</v>
      </c>
      <c r="K346">
        <v>2.57</v>
      </c>
      <c r="L346">
        <v>1.32</v>
      </c>
      <c r="M346">
        <v>0.03</v>
      </c>
      <c r="N346">
        <v>0.27</v>
      </c>
      <c r="P346">
        <v>0.03</v>
      </c>
      <c r="Q346">
        <v>0.03</v>
      </c>
      <c r="R346" t="s">
        <v>108</v>
      </c>
      <c r="S346">
        <v>2020</v>
      </c>
      <c r="U346" t="s">
        <v>1191</v>
      </c>
      <c r="V346" t="s">
        <v>33</v>
      </c>
      <c r="W346" t="s">
        <v>107</v>
      </c>
      <c r="X346">
        <v>28</v>
      </c>
      <c r="Y346">
        <v>1992</v>
      </c>
      <c r="Z346">
        <v>3.08</v>
      </c>
      <c r="AA346">
        <v>-0.05</v>
      </c>
      <c r="AB346">
        <v>0.74</v>
      </c>
      <c r="AC346">
        <v>0.27</v>
      </c>
      <c r="AD346">
        <v>49.99</v>
      </c>
      <c r="AE346">
        <v>0.69</v>
      </c>
      <c r="AF346">
        <v>0.24</v>
      </c>
      <c r="AG346">
        <v>0.04</v>
      </c>
      <c r="AH346">
        <v>0.02</v>
      </c>
      <c r="AI346">
        <v>23.16</v>
      </c>
      <c r="AJ346">
        <v>-0.03</v>
      </c>
      <c r="AK346">
        <v>0.01</v>
      </c>
      <c r="AL346" t="s">
        <v>108</v>
      </c>
      <c r="AM346">
        <v>2021</v>
      </c>
      <c r="AN346">
        <v>0.02</v>
      </c>
      <c r="AO346">
        <v>-0.06</v>
      </c>
      <c r="AP346">
        <v>-0.06</v>
      </c>
      <c r="AQ346">
        <v>0.1</v>
      </c>
      <c r="AR346">
        <v>0.04</v>
      </c>
      <c r="AS346">
        <v>-0.03</v>
      </c>
    </row>
    <row r="347" spans="1:45" x14ac:dyDescent="0.75">
      <c r="A347" t="s">
        <v>467</v>
      </c>
      <c r="B347" t="s">
        <v>26</v>
      </c>
      <c r="C347" t="s">
        <v>123</v>
      </c>
      <c r="D347">
        <v>35</v>
      </c>
      <c r="E347">
        <v>1986</v>
      </c>
      <c r="F347">
        <v>3.93</v>
      </c>
      <c r="G347">
        <v>-0.01</v>
      </c>
      <c r="H347">
        <v>7.0000000000000007E-2</v>
      </c>
      <c r="I347">
        <v>-0.04</v>
      </c>
      <c r="K347">
        <v>-7.0000000000000007E-2</v>
      </c>
      <c r="L347">
        <v>-0.09</v>
      </c>
      <c r="P347">
        <v>-0.06</v>
      </c>
      <c r="Q347">
        <v>-0.06</v>
      </c>
      <c r="R347" t="s">
        <v>108</v>
      </c>
      <c r="S347">
        <v>2020</v>
      </c>
      <c r="U347" t="s">
        <v>1192</v>
      </c>
      <c r="V347" t="s">
        <v>33</v>
      </c>
      <c r="W347" t="s">
        <v>107</v>
      </c>
      <c r="X347">
        <v>31</v>
      </c>
      <c r="Y347">
        <v>1989</v>
      </c>
      <c r="Z347">
        <v>0.71</v>
      </c>
      <c r="AA347">
        <v>0.02</v>
      </c>
      <c r="AB347">
        <v>1.31</v>
      </c>
      <c r="AC347">
        <v>0.02</v>
      </c>
      <c r="AD347">
        <v>7.0000000000000007E-2</v>
      </c>
      <c r="AE347">
        <v>1.29</v>
      </c>
      <c r="AF347">
        <v>0</v>
      </c>
      <c r="AG347">
        <v>-0.08</v>
      </c>
      <c r="AI347">
        <v>14.92</v>
      </c>
      <c r="AJ347">
        <v>0.08</v>
      </c>
      <c r="AK347">
        <v>0.06</v>
      </c>
      <c r="AL347" t="s">
        <v>108</v>
      </c>
      <c r="AM347">
        <v>2021</v>
      </c>
      <c r="AN347">
        <v>-0.09</v>
      </c>
      <c r="AO347">
        <v>0.09</v>
      </c>
      <c r="AP347">
        <v>0.15</v>
      </c>
      <c r="AQ347">
        <v>0.18</v>
      </c>
      <c r="AR347">
        <v>-0.18</v>
      </c>
      <c r="AS347">
        <v>-0.19</v>
      </c>
    </row>
    <row r="348" spans="1:45" x14ac:dyDescent="0.75">
      <c r="A348" t="s">
        <v>468</v>
      </c>
      <c r="B348" t="s">
        <v>26</v>
      </c>
      <c r="C348" t="s">
        <v>123</v>
      </c>
      <c r="D348">
        <v>31</v>
      </c>
      <c r="E348">
        <v>1990</v>
      </c>
      <c r="F348">
        <v>0.95</v>
      </c>
      <c r="G348">
        <v>0.08</v>
      </c>
      <c r="H348">
        <v>-7.0000000000000007E-2</v>
      </c>
      <c r="I348">
        <v>-0.1</v>
      </c>
      <c r="K348">
        <v>-0.06</v>
      </c>
      <c r="L348">
        <v>0.05</v>
      </c>
      <c r="P348">
        <v>-0.06</v>
      </c>
      <c r="Q348">
        <v>0.01</v>
      </c>
      <c r="R348" t="s">
        <v>108</v>
      </c>
      <c r="S348">
        <v>2020</v>
      </c>
      <c r="U348" t="s">
        <v>1733</v>
      </c>
      <c r="V348" t="s">
        <v>33</v>
      </c>
      <c r="W348" t="s">
        <v>107</v>
      </c>
      <c r="X348">
        <v>22</v>
      </c>
      <c r="Y348">
        <v>1999</v>
      </c>
      <c r="Z348">
        <v>1.79</v>
      </c>
      <c r="AA348">
        <v>-0.06</v>
      </c>
      <c r="AB348">
        <v>0.67</v>
      </c>
      <c r="AC348">
        <v>-0.03</v>
      </c>
      <c r="AD348">
        <v>0.1</v>
      </c>
      <c r="AE348">
        <v>0.56999999999999995</v>
      </c>
      <c r="AF348">
        <v>-0.04</v>
      </c>
      <c r="AG348">
        <v>0.1</v>
      </c>
      <c r="AI348">
        <v>21.66</v>
      </c>
      <c r="AJ348">
        <v>-0.02</v>
      </c>
      <c r="AK348">
        <v>-0.08</v>
      </c>
      <c r="AL348" t="s">
        <v>108</v>
      </c>
      <c r="AM348">
        <v>2021</v>
      </c>
      <c r="AN348">
        <v>-0.04</v>
      </c>
      <c r="AO348">
        <v>-0.05</v>
      </c>
      <c r="AP348">
        <v>-0.04</v>
      </c>
      <c r="AQ348">
        <v>-0.05</v>
      </c>
      <c r="AR348">
        <v>-0.04</v>
      </c>
      <c r="AS348">
        <v>0.02</v>
      </c>
    </row>
    <row r="349" spans="1:45" x14ac:dyDescent="0.75">
      <c r="A349" t="s">
        <v>469</v>
      </c>
      <c r="B349" t="s">
        <v>26</v>
      </c>
      <c r="C349" t="s">
        <v>123</v>
      </c>
      <c r="D349">
        <v>29</v>
      </c>
      <c r="E349">
        <v>1992</v>
      </c>
      <c r="F349">
        <v>0.99</v>
      </c>
      <c r="G349">
        <v>0</v>
      </c>
      <c r="H349">
        <v>0.05</v>
      </c>
      <c r="I349">
        <v>0.04</v>
      </c>
      <c r="K349">
        <v>0</v>
      </c>
      <c r="L349">
        <v>0.05</v>
      </c>
      <c r="P349">
        <v>0.04</v>
      </c>
      <c r="Q349">
        <v>0.09</v>
      </c>
      <c r="R349" t="s">
        <v>108</v>
      </c>
      <c r="S349">
        <v>2020</v>
      </c>
      <c r="U349" t="s">
        <v>1206</v>
      </c>
      <c r="V349" t="s">
        <v>33</v>
      </c>
      <c r="W349" t="s">
        <v>107</v>
      </c>
      <c r="X349">
        <v>22</v>
      </c>
      <c r="Y349">
        <v>1998</v>
      </c>
      <c r="Z349">
        <v>2.71</v>
      </c>
      <c r="AA349">
        <v>0.02</v>
      </c>
      <c r="AB349">
        <v>-0.08</v>
      </c>
      <c r="AC349">
        <v>0.1</v>
      </c>
      <c r="AE349">
        <v>-0.09</v>
      </c>
      <c r="AF349">
        <v>0.06</v>
      </c>
      <c r="AJ349">
        <v>-0.1</v>
      </c>
      <c r="AK349">
        <v>-0.01</v>
      </c>
      <c r="AL349" t="s">
        <v>108</v>
      </c>
      <c r="AM349">
        <v>2021</v>
      </c>
      <c r="AN349">
        <v>-0.06</v>
      </c>
      <c r="AO349">
        <v>-7.0000000000000007E-2</v>
      </c>
      <c r="AP349">
        <v>-0.09</v>
      </c>
      <c r="AR349">
        <v>-0.03</v>
      </c>
      <c r="AS349">
        <v>-0.02</v>
      </c>
    </row>
    <row r="350" spans="1:45" x14ac:dyDescent="0.75">
      <c r="A350" t="s">
        <v>470</v>
      </c>
      <c r="B350" t="s">
        <v>26</v>
      </c>
      <c r="C350" t="s">
        <v>126</v>
      </c>
      <c r="D350">
        <v>31</v>
      </c>
      <c r="E350">
        <v>1990</v>
      </c>
      <c r="F350">
        <v>3.74</v>
      </c>
      <c r="G350">
        <v>0.35</v>
      </c>
      <c r="H350">
        <v>0.6</v>
      </c>
      <c r="I350">
        <v>0.33</v>
      </c>
      <c r="J350">
        <v>50.05</v>
      </c>
      <c r="K350">
        <v>0.49</v>
      </c>
      <c r="L350">
        <v>0.3</v>
      </c>
      <c r="M350">
        <v>0.45</v>
      </c>
      <c r="N350">
        <v>1.01</v>
      </c>
      <c r="P350">
        <v>-0.04</v>
      </c>
      <c r="Q350">
        <v>0.02</v>
      </c>
      <c r="R350" t="s">
        <v>108</v>
      </c>
      <c r="S350">
        <v>2020</v>
      </c>
      <c r="U350" t="s">
        <v>1195</v>
      </c>
      <c r="V350" t="s">
        <v>33</v>
      </c>
      <c r="W350" t="s">
        <v>107</v>
      </c>
      <c r="X350">
        <v>32</v>
      </c>
      <c r="Y350">
        <v>1988</v>
      </c>
      <c r="Z350">
        <v>2.98</v>
      </c>
      <c r="AA350">
        <v>0.02</v>
      </c>
      <c r="AB350">
        <v>0.24</v>
      </c>
      <c r="AC350">
        <v>0</v>
      </c>
      <c r="AD350">
        <v>-0.06</v>
      </c>
      <c r="AE350">
        <v>0.43</v>
      </c>
      <c r="AF350">
        <v>-0.05</v>
      </c>
      <c r="AG350">
        <v>-0.03</v>
      </c>
      <c r="AI350">
        <v>6.97</v>
      </c>
      <c r="AJ350">
        <v>0.04</v>
      </c>
      <c r="AK350">
        <v>0.06</v>
      </c>
      <c r="AL350" t="s">
        <v>108</v>
      </c>
      <c r="AM350">
        <v>2021</v>
      </c>
      <c r="AN350">
        <v>0.03</v>
      </c>
      <c r="AO350">
        <v>-0.03</v>
      </c>
      <c r="AP350">
        <v>0.12</v>
      </c>
      <c r="AQ350">
        <v>7.0000000000000007E-2</v>
      </c>
      <c r="AR350">
        <v>-0.09</v>
      </c>
      <c r="AS350">
        <v>-0.12</v>
      </c>
    </row>
    <row r="351" spans="1:45" x14ac:dyDescent="0.75">
      <c r="A351" t="s">
        <v>471</v>
      </c>
      <c r="B351" t="s">
        <v>26</v>
      </c>
      <c r="C351" t="s">
        <v>126</v>
      </c>
      <c r="D351">
        <v>26</v>
      </c>
      <c r="E351">
        <v>1995</v>
      </c>
      <c r="F351">
        <v>1.93</v>
      </c>
      <c r="G351">
        <v>0.01</v>
      </c>
      <c r="H351">
        <v>1.5</v>
      </c>
      <c r="I351">
        <v>0.43</v>
      </c>
      <c r="J351">
        <v>33.380000000000003</v>
      </c>
      <c r="K351">
        <v>1.48</v>
      </c>
      <c r="L351">
        <v>0.4</v>
      </c>
      <c r="M351">
        <v>-0.01</v>
      </c>
      <c r="N351">
        <v>0.01</v>
      </c>
      <c r="P351">
        <v>-0.05</v>
      </c>
      <c r="Q351">
        <v>0.03</v>
      </c>
      <c r="R351" t="s">
        <v>108</v>
      </c>
      <c r="S351">
        <v>2020</v>
      </c>
      <c r="U351" t="s">
        <v>1734</v>
      </c>
      <c r="V351" t="s">
        <v>33</v>
      </c>
      <c r="W351" t="s">
        <v>288</v>
      </c>
      <c r="X351">
        <v>25</v>
      </c>
      <c r="Y351">
        <v>1995</v>
      </c>
      <c r="Z351">
        <v>0.83</v>
      </c>
      <c r="AA351">
        <v>-0.08</v>
      </c>
      <c r="AB351">
        <v>0.05</v>
      </c>
      <c r="AC351">
        <v>-0.05</v>
      </c>
      <c r="AE351">
        <v>0.03</v>
      </c>
      <c r="AF351">
        <v>0</v>
      </c>
      <c r="AJ351">
        <v>0.05</v>
      </c>
      <c r="AK351">
        <v>0.03</v>
      </c>
      <c r="AL351" t="s">
        <v>108</v>
      </c>
      <c r="AM351">
        <v>2021</v>
      </c>
      <c r="AN351">
        <v>-0.06</v>
      </c>
      <c r="AO351">
        <v>-0.06</v>
      </c>
      <c r="AP351">
        <v>-7.0000000000000007E-2</v>
      </c>
      <c r="AR351">
        <v>-0.04</v>
      </c>
      <c r="AS351">
        <v>-0.01</v>
      </c>
    </row>
    <row r="352" spans="1:45" x14ac:dyDescent="0.75">
      <c r="A352" t="s">
        <v>472</v>
      </c>
      <c r="B352" t="s">
        <v>26</v>
      </c>
      <c r="C352" t="s">
        <v>126</v>
      </c>
      <c r="D352">
        <v>24</v>
      </c>
      <c r="E352">
        <v>1997</v>
      </c>
      <c r="F352">
        <v>0.25</v>
      </c>
      <c r="G352">
        <v>-0.01</v>
      </c>
      <c r="H352">
        <v>0.06</v>
      </c>
      <c r="I352">
        <v>-0.03</v>
      </c>
      <c r="K352">
        <v>7.0000000000000007E-2</v>
      </c>
      <c r="L352">
        <v>-0.02</v>
      </c>
      <c r="P352">
        <v>-0.03</v>
      </c>
      <c r="Q352">
        <v>-0.05</v>
      </c>
      <c r="R352" t="s">
        <v>108</v>
      </c>
      <c r="S352">
        <v>2020</v>
      </c>
      <c r="U352" t="s">
        <v>1735</v>
      </c>
      <c r="V352" t="s">
        <v>33</v>
      </c>
      <c r="W352" t="s">
        <v>118</v>
      </c>
      <c r="X352">
        <v>28</v>
      </c>
      <c r="Y352">
        <v>1992</v>
      </c>
      <c r="Z352">
        <v>0.26</v>
      </c>
      <c r="AA352">
        <v>-0.08</v>
      </c>
      <c r="AB352">
        <v>3.25</v>
      </c>
      <c r="AC352">
        <v>-0.1</v>
      </c>
      <c r="AD352">
        <v>-0.09</v>
      </c>
      <c r="AE352">
        <v>3.09</v>
      </c>
      <c r="AF352">
        <v>0.09</v>
      </c>
      <c r="AG352">
        <v>-0.02</v>
      </c>
      <c r="AI352">
        <v>4.9400000000000004</v>
      </c>
      <c r="AJ352">
        <v>7.0000000000000007E-2</v>
      </c>
      <c r="AK352">
        <v>0.01</v>
      </c>
      <c r="AL352" t="s">
        <v>108</v>
      </c>
      <c r="AM352">
        <v>2021</v>
      </c>
      <c r="AN352">
        <v>0.08</v>
      </c>
      <c r="AO352">
        <v>0.24</v>
      </c>
      <c r="AP352">
        <v>0.38</v>
      </c>
      <c r="AQ352">
        <v>0</v>
      </c>
      <c r="AR352">
        <v>-0.34</v>
      </c>
      <c r="AS352">
        <v>-0.33</v>
      </c>
    </row>
    <row r="353" spans="1:45" x14ac:dyDescent="0.75">
      <c r="A353" t="s">
        <v>473</v>
      </c>
      <c r="B353" t="s">
        <v>26</v>
      </c>
      <c r="C353" t="s">
        <v>126</v>
      </c>
      <c r="D353">
        <v>24</v>
      </c>
      <c r="E353">
        <v>1997</v>
      </c>
      <c r="F353">
        <v>0.25</v>
      </c>
      <c r="G353">
        <v>-0.06</v>
      </c>
      <c r="H353">
        <v>-0.01</v>
      </c>
      <c r="I353">
        <v>-0.08</v>
      </c>
      <c r="K353">
        <v>0.03</v>
      </c>
      <c r="L353">
        <v>0.03</v>
      </c>
      <c r="P353">
        <v>-0.03</v>
      </c>
      <c r="Q353">
        <v>0.03</v>
      </c>
      <c r="R353" t="s">
        <v>108</v>
      </c>
      <c r="S353">
        <v>2020</v>
      </c>
      <c r="U353" t="s">
        <v>1198</v>
      </c>
      <c r="V353" t="s">
        <v>33</v>
      </c>
      <c r="W353" t="s">
        <v>118</v>
      </c>
      <c r="X353">
        <v>32</v>
      </c>
      <c r="Y353">
        <v>1988</v>
      </c>
      <c r="Z353">
        <v>3.06</v>
      </c>
      <c r="AA353">
        <v>0.97</v>
      </c>
      <c r="AB353">
        <v>4.09</v>
      </c>
      <c r="AC353">
        <v>1.26</v>
      </c>
      <c r="AD353">
        <v>33.24</v>
      </c>
      <c r="AE353">
        <v>3.96</v>
      </c>
      <c r="AF353">
        <v>1.26</v>
      </c>
      <c r="AG353">
        <v>0.19</v>
      </c>
      <c r="AH353">
        <v>0.75</v>
      </c>
      <c r="AI353">
        <v>14.12</v>
      </c>
      <c r="AJ353">
        <v>0.01</v>
      </c>
      <c r="AK353">
        <v>-0.1</v>
      </c>
      <c r="AL353" t="s">
        <v>108</v>
      </c>
      <c r="AM353">
        <v>2021</v>
      </c>
      <c r="AN353">
        <v>0.38</v>
      </c>
      <c r="AO353">
        <v>0.64</v>
      </c>
      <c r="AP353">
        <v>0.67</v>
      </c>
      <c r="AQ353">
        <v>0.12</v>
      </c>
      <c r="AR353">
        <v>0.37</v>
      </c>
      <c r="AS353">
        <v>0.38</v>
      </c>
    </row>
    <row r="354" spans="1:45" x14ac:dyDescent="0.75">
      <c r="A354" t="s">
        <v>474</v>
      </c>
      <c r="B354" t="s">
        <v>26</v>
      </c>
      <c r="C354" t="s">
        <v>126</v>
      </c>
      <c r="D354">
        <v>26</v>
      </c>
      <c r="E354">
        <v>1995</v>
      </c>
      <c r="F354">
        <v>3.75</v>
      </c>
      <c r="G354">
        <v>0.3</v>
      </c>
      <c r="H354">
        <v>2.4</v>
      </c>
      <c r="I354">
        <v>1.1000000000000001</v>
      </c>
      <c r="J354">
        <v>44.45</v>
      </c>
      <c r="K354">
        <v>2.5299999999999998</v>
      </c>
      <c r="L354">
        <v>1</v>
      </c>
      <c r="M354">
        <v>0.18</v>
      </c>
      <c r="N354">
        <v>0.34</v>
      </c>
      <c r="P354">
        <v>0.06</v>
      </c>
      <c r="Q354">
        <v>-0.03</v>
      </c>
      <c r="R354" t="s">
        <v>108</v>
      </c>
      <c r="S354">
        <v>2020</v>
      </c>
      <c r="U354" t="s">
        <v>1736</v>
      </c>
      <c r="V354" t="s">
        <v>33</v>
      </c>
      <c r="W354" t="s">
        <v>178</v>
      </c>
      <c r="X354">
        <v>17</v>
      </c>
      <c r="Y354">
        <v>2003</v>
      </c>
      <c r="Z354">
        <v>0.52</v>
      </c>
      <c r="AA354">
        <v>0.02</v>
      </c>
      <c r="AB354">
        <v>0.06</v>
      </c>
      <c r="AC354">
        <v>0.06</v>
      </c>
      <c r="AE354">
        <v>-7.0000000000000007E-2</v>
      </c>
      <c r="AF354">
        <v>0.05</v>
      </c>
      <c r="AJ354">
        <v>-0.01</v>
      </c>
      <c r="AK354">
        <v>-0.01</v>
      </c>
      <c r="AL354" t="s">
        <v>108</v>
      </c>
      <c r="AM354">
        <v>2021</v>
      </c>
      <c r="AN354">
        <v>-0.05</v>
      </c>
      <c r="AO354">
        <v>7.0000000000000007E-2</v>
      </c>
      <c r="AP354">
        <v>7.0000000000000007E-2</v>
      </c>
      <c r="AR354">
        <v>-0.05</v>
      </c>
      <c r="AS354">
        <v>0.03</v>
      </c>
    </row>
    <row r="355" spans="1:45" x14ac:dyDescent="0.75">
      <c r="A355" t="s">
        <v>475</v>
      </c>
      <c r="B355" t="s">
        <v>26</v>
      </c>
      <c r="C355" t="s">
        <v>126</v>
      </c>
      <c r="D355">
        <v>30</v>
      </c>
      <c r="E355">
        <v>1991</v>
      </c>
      <c r="F355">
        <v>1.4</v>
      </c>
      <c r="G355">
        <v>0.04</v>
      </c>
      <c r="H355">
        <v>0.04</v>
      </c>
      <c r="I355">
        <v>0.09</v>
      </c>
      <c r="K355">
        <v>7.0000000000000007E-2</v>
      </c>
      <c r="L355">
        <v>0.01</v>
      </c>
      <c r="P355">
        <v>-0.02</v>
      </c>
      <c r="Q355">
        <v>0.05</v>
      </c>
      <c r="R355" t="s">
        <v>108</v>
      </c>
      <c r="S355">
        <v>2020</v>
      </c>
      <c r="U355" t="s">
        <v>1737</v>
      </c>
      <c r="V355" t="s">
        <v>33</v>
      </c>
      <c r="W355" t="s">
        <v>178</v>
      </c>
      <c r="X355">
        <v>24</v>
      </c>
      <c r="Y355">
        <v>1997</v>
      </c>
      <c r="Z355">
        <v>1.76</v>
      </c>
      <c r="AA355">
        <v>0.05</v>
      </c>
      <c r="AB355">
        <v>2.71</v>
      </c>
      <c r="AC355">
        <v>0.61</v>
      </c>
      <c r="AD355">
        <v>20</v>
      </c>
      <c r="AE355">
        <v>2.79</v>
      </c>
      <c r="AF355">
        <v>0.6</v>
      </c>
      <c r="AG355">
        <v>0.1</v>
      </c>
      <c r="AH355">
        <v>-0.04</v>
      </c>
      <c r="AI355">
        <v>13.76</v>
      </c>
      <c r="AJ355">
        <v>-0.05</v>
      </c>
      <c r="AK355">
        <v>-0.04</v>
      </c>
      <c r="AL355" t="s">
        <v>108</v>
      </c>
      <c r="AM355">
        <v>2021</v>
      </c>
      <c r="AN355">
        <v>0.02</v>
      </c>
      <c r="AO355">
        <v>0.24</v>
      </c>
      <c r="AP355">
        <v>0.2</v>
      </c>
      <c r="AQ355">
        <v>0.01</v>
      </c>
      <c r="AR355">
        <v>-0.1</v>
      </c>
      <c r="AS355">
        <v>-0.18</v>
      </c>
    </row>
    <row r="356" spans="1:45" x14ac:dyDescent="0.75">
      <c r="A356" t="s">
        <v>476</v>
      </c>
      <c r="B356" t="s">
        <v>26</v>
      </c>
      <c r="C356" t="s">
        <v>126</v>
      </c>
      <c r="D356">
        <v>31</v>
      </c>
      <c r="E356">
        <v>1990</v>
      </c>
      <c r="F356">
        <v>5.08</v>
      </c>
      <c r="G356">
        <v>-0.01</v>
      </c>
      <c r="H356">
        <v>2.0299999999999998</v>
      </c>
      <c r="I356">
        <v>0.21</v>
      </c>
      <c r="J356">
        <v>10.06</v>
      </c>
      <c r="K356">
        <v>2</v>
      </c>
      <c r="L356">
        <v>0.2</v>
      </c>
      <c r="M356">
        <v>0.02</v>
      </c>
      <c r="N356">
        <v>-0.06</v>
      </c>
      <c r="P356">
        <v>-0.02</v>
      </c>
      <c r="Q356">
        <v>0.03</v>
      </c>
      <c r="R356" t="s">
        <v>108</v>
      </c>
      <c r="S356">
        <v>2020</v>
      </c>
      <c r="U356" t="s">
        <v>1199</v>
      </c>
      <c r="V356" t="s">
        <v>33</v>
      </c>
      <c r="W356" t="s">
        <v>123</v>
      </c>
      <c r="X356">
        <v>30</v>
      </c>
      <c r="Y356">
        <v>1990</v>
      </c>
      <c r="Z356">
        <v>3.09</v>
      </c>
      <c r="AA356">
        <v>0.09</v>
      </c>
      <c r="AB356">
        <v>0.01</v>
      </c>
      <c r="AC356">
        <v>0.06</v>
      </c>
      <c r="AE356">
        <v>-0.04</v>
      </c>
      <c r="AF356">
        <v>0.08</v>
      </c>
      <c r="AJ356">
        <v>0.05</v>
      </c>
      <c r="AK356">
        <v>-0.1</v>
      </c>
      <c r="AL356" t="s">
        <v>108</v>
      </c>
      <c r="AM356">
        <v>2021</v>
      </c>
      <c r="AN356">
        <v>0</v>
      </c>
      <c r="AO356">
        <v>0.1</v>
      </c>
      <c r="AP356">
        <v>0.06</v>
      </c>
      <c r="AR356">
        <v>-0.03</v>
      </c>
      <c r="AS356">
        <v>-0.06</v>
      </c>
    </row>
    <row r="357" spans="1:45" x14ac:dyDescent="0.75">
      <c r="A357" t="s">
        <v>477</v>
      </c>
      <c r="B357" t="s">
        <v>26</v>
      </c>
      <c r="C357" t="s">
        <v>216</v>
      </c>
      <c r="D357">
        <v>25</v>
      </c>
      <c r="E357">
        <v>1996</v>
      </c>
      <c r="F357">
        <v>2</v>
      </c>
      <c r="G357">
        <v>0.03</v>
      </c>
      <c r="H357">
        <v>0.57999999999999996</v>
      </c>
      <c r="I357">
        <v>0.59</v>
      </c>
      <c r="J357">
        <v>100.08</v>
      </c>
      <c r="K357">
        <v>0.59</v>
      </c>
      <c r="L357">
        <v>0.46</v>
      </c>
      <c r="M357">
        <v>0.08</v>
      </c>
      <c r="N357">
        <v>-0.09</v>
      </c>
      <c r="P357">
        <v>0.03</v>
      </c>
      <c r="Q357">
        <v>-7.0000000000000007E-2</v>
      </c>
      <c r="R357" t="s">
        <v>108</v>
      </c>
      <c r="S357">
        <v>2020</v>
      </c>
      <c r="U357" t="s">
        <v>1201</v>
      </c>
      <c r="V357" t="s">
        <v>33</v>
      </c>
      <c r="W357" t="s">
        <v>126</v>
      </c>
      <c r="X357">
        <v>21</v>
      </c>
      <c r="Y357">
        <v>1999</v>
      </c>
      <c r="Z357">
        <v>1.02</v>
      </c>
      <c r="AA357">
        <v>-0.09</v>
      </c>
      <c r="AB357">
        <v>-0.01</v>
      </c>
      <c r="AC357">
        <v>-0.08</v>
      </c>
      <c r="AE357">
        <v>-0.02</v>
      </c>
      <c r="AF357">
        <v>-0.03</v>
      </c>
      <c r="AJ357">
        <v>-0.1</v>
      </c>
      <c r="AK357">
        <v>0.06</v>
      </c>
      <c r="AL357" t="s">
        <v>108</v>
      </c>
      <c r="AM357">
        <v>2021</v>
      </c>
      <c r="AN357">
        <v>-0.01</v>
      </c>
      <c r="AO357">
        <v>0.01</v>
      </c>
      <c r="AP357">
        <v>0.05</v>
      </c>
      <c r="AR357">
        <v>7.0000000000000007E-2</v>
      </c>
      <c r="AS357">
        <v>0.03</v>
      </c>
    </row>
    <row r="358" spans="1:45" x14ac:dyDescent="0.75">
      <c r="A358" t="s">
        <v>478</v>
      </c>
      <c r="B358" t="s">
        <v>26</v>
      </c>
      <c r="C358" t="s">
        <v>216</v>
      </c>
      <c r="D358">
        <v>28</v>
      </c>
      <c r="E358">
        <v>1993</v>
      </c>
      <c r="F358">
        <v>1.98</v>
      </c>
      <c r="G358">
        <v>0.1</v>
      </c>
      <c r="H358">
        <v>-0.05</v>
      </c>
      <c r="I358">
        <v>-0.05</v>
      </c>
      <c r="K358">
        <v>7.0000000000000007E-2</v>
      </c>
      <c r="L358">
        <v>-7.0000000000000007E-2</v>
      </c>
      <c r="P358">
        <v>-0.06</v>
      </c>
      <c r="Q358">
        <v>-7.0000000000000007E-2</v>
      </c>
      <c r="R358" t="s">
        <v>108</v>
      </c>
      <c r="S358">
        <v>2020</v>
      </c>
      <c r="U358" t="s">
        <v>1204</v>
      </c>
      <c r="V358" t="s">
        <v>33</v>
      </c>
      <c r="W358" t="s">
        <v>126</v>
      </c>
      <c r="X358">
        <v>30</v>
      </c>
      <c r="Y358">
        <v>1990</v>
      </c>
      <c r="Z358">
        <v>2.23</v>
      </c>
      <c r="AA358">
        <v>-0.02</v>
      </c>
      <c r="AB358">
        <v>0.42</v>
      </c>
      <c r="AC358">
        <v>-0.09</v>
      </c>
      <c r="AD358">
        <v>-0.05</v>
      </c>
      <c r="AE358">
        <v>0.46</v>
      </c>
      <c r="AF358">
        <v>0.02</v>
      </c>
      <c r="AG358">
        <v>-0.02</v>
      </c>
      <c r="AI358">
        <v>28.29</v>
      </c>
      <c r="AJ358">
        <v>-0.08</v>
      </c>
      <c r="AK358">
        <v>0.01</v>
      </c>
      <c r="AL358" t="s">
        <v>108</v>
      </c>
      <c r="AM358">
        <v>2021</v>
      </c>
      <c r="AN358">
        <v>-0.06</v>
      </c>
      <c r="AO358">
        <v>0.01</v>
      </c>
      <c r="AP358">
        <v>-0.06</v>
      </c>
      <c r="AQ358">
        <v>0.06</v>
      </c>
      <c r="AR358">
        <v>-0.05</v>
      </c>
      <c r="AS358">
        <v>-0.05</v>
      </c>
    </row>
    <row r="359" spans="1:45" x14ac:dyDescent="0.75">
      <c r="A359" t="s">
        <v>479</v>
      </c>
      <c r="B359" t="s">
        <v>26</v>
      </c>
      <c r="C359" t="s">
        <v>216</v>
      </c>
      <c r="D359">
        <v>25</v>
      </c>
      <c r="E359">
        <v>1996</v>
      </c>
      <c r="F359">
        <v>1.96</v>
      </c>
      <c r="G359">
        <v>0.03</v>
      </c>
      <c r="H359">
        <v>0.42</v>
      </c>
      <c r="I359">
        <v>0.59</v>
      </c>
      <c r="J359">
        <v>99.99</v>
      </c>
      <c r="K359">
        <v>0.51</v>
      </c>
      <c r="L359">
        <v>0.54</v>
      </c>
      <c r="M359">
        <v>0.1</v>
      </c>
      <c r="N359">
        <v>0</v>
      </c>
      <c r="P359">
        <v>-0.04</v>
      </c>
      <c r="Q359">
        <v>-0.03</v>
      </c>
      <c r="R359" t="s">
        <v>108</v>
      </c>
      <c r="S359">
        <v>2020</v>
      </c>
      <c r="U359" t="s">
        <v>1207</v>
      </c>
      <c r="V359" t="s">
        <v>33</v>
      </c>
      <c r="W359" t="s">
        <v>126</v>
      </c>
      <c r="X359">
        <v>22</v>
      </c>
      <c r="Y359">
        <v>1998</v>
      </c>
      <c r="Z359">
        <v>0.16</v>
      </c>
      <c r="AA359">
        <v>-0.1</v>
      </c>
      <c r="AB359">
        <v>10</v>
      </c>
      <c r="AC359">
        <v>-0.01</v>
      </c>
      <c r="AD359">
        <v>-0.08</v>
      </c>
      <c r="AE359">
        <v>6.92</v>
      </c>
      <c r="AF359">
        <v>0.02</v>
      </c>
      <c r="AG359">
        <v>-0.02</v>
      </c>
      <c r="AI359">
        <v>18.47</v>
      </c>
      <c r="AJ359">
        <v>0.08</v>
      </c>
      <c r="AK359">
        <v>0.08</v>
      </c>
      <c r="AL359" t="s">
        <v>108</v>
      </c>
      <c r="AM359">
        <v>2021</v>
      </c>
      <c r="AN359">
        <v>0.08</v>
      </c>
      <c r="AO359">
        <v>0</v>
      </c>
      <c r="AP359">
        <v>-7.0000000000000007E-2</v>
      </c>
      <c r="AQ359">
        <v>-0.03</v>
      </c>
      <c r="AR359">
        <v>0</v>
      </c>
      <c r="AS359">
        <v>0.09</v>
      </c>
    </row>
    <row r="360" spans="1:45" x14ac:dyDescent="0.75">
      <c r="A360" t="s">
        <v>480</v>
      </c>
      <c r="B360" t="s">
        <v>26</v>
      </c>
      <c r="C360" t="s">
        <v>136</v>
      </c>
      <c r="D360">
        <v>28</v>
      </c>
      <c r="E360">
        <v>1993</v>
      </c>
      <c r="F360">
        <v>3.04</v>
      </c>
      <c r="G360">
        <v>0.02</v>
      </c>
      <c r="H360">
        <v>2.64</v>
      </c>
      <c r="I360">
        <v>1.35</v>
      </c>
      <c r="J360">
        <v>49.9</v>
      </c>
      <c r="K360">
        <v>2.69</v>
      </c>
      <c r="L360">
        <v>1.39</v>
      </c>
      <c r="M360">
        <v>7.0000000000000007E-2</v>
      </c>
      <c r="N360">
        <v>-0.02</v>
      </c>
      <c r="P360">
        <v>0.03</v>
      </c>
      <c r="Q360">
        <v>-0.01</v>
      </c>
      <c r="R360" t="s">
        <v>108</v>
      </c>
      <c r="S360">
        <v>2020</v>
      </c>
      <c r="U360" t="s">
        <v>1211</v>
      </c>
      <c r="V360" t="s">
        <v>33</v>
      </c>
      <c r="W360" t="s">
        <v>126</v>
      </c>
      <c r="X360">
        <v>25</v>
      </c>
      <c r="Y360">
        <v>1995</v>
      </c>
      <c r="Z360">
        <v>0.89</v>
      </c>
      <c r="AA360">
        <v>1.2</v>
      </c>
      <c r="AB360">
        <v>3.3</v>
      </c>
      <c r="AC360">
        <v>2.14</v>
      </c>
      <c r="AD360">
        <v>66.760000000000005</v>
      </c>
      <c r="AE360">
        <v>3.41</v>
      </c>
      <c r="AF360">
        <v>2.21</v>
      </c>
      <c r="AG360">
        <v>0.34</v>
      </c>
      <c r="AH360">
        <v>0.53</v>
      </c>
      <c r="AI360">
        <v>14.02</v>
      </c>
      <c r="AJ360">
        <v>0.06</v>
      </c>
      <c r="AK360">
        <v>-0.02</v>
      </c>
      <c r="AL360" t="s">
        <v>108</v>
      </c>
      <c r="AM360">
        <v>2021</v>
      </c>
      <c r="AN360">
        <v>-0.06</v>
      </c>
      <c r="AO360">
        <v>0.5</v>
      </c>
      <c r="AP360">
        <v>0.55000000000000004</v>
      </c>
      <c r="AQ360">
        <v>0.11</v>
      </c>
      <c r="AR360">
        <v>0.56000000000000005</v>
      </c>
      <c r="AS360">
        <v>0.5</v>
      </c>
    </row>
    <row r="361" spans="1:45" x14ac:dyDescent="0.75">
      <c r="A361" t="s">
        <v>481</v>
      </c>
      <c r="B361" t="s">
        <v>26</v>
      </c>
      <c r="C361" t="s">
        <v>136</v>
      </c>
      <c r="D361">
        <v>25</v>
      </c>
      <c r="E361">
        <v>1996</v>
      </c>
      <c r="F361">
        <v>2.76</v>
      </c>
      <c r="G361">
        <v>0.32</v>
      </c>
      <c r="H361">
        <v>1.89</v>
      </c>
      <c r="I361">
        <v>1.17</v>
      </c>
      <c r="J361">
        <v>60.03</v>
      </c>
      <c r="K361">
        <v>1.82</v>
      </c>
      <c r="L361">
        <v>1</v>
      </c>
      <c r="M361">
        <v>0.17</v>
      </c>
      <c r="N361">
        <v>0.41</v>
      </c>
      <c r="P361">
        <v>0.04</v>
      </c>
      <c r="Q361">
        <v>0.08</v>
      </c>
      <c r="R361" t="s">
        <v>108</v>
      </c>
      <c r="S361">
        <v>2020</v>
      </c>
      <c r="U361" t="s">
        <v>1205</v>
      </c>
      <c r="V361" t="s">
        <v>33</v>
      </c>
      <c r="W361" t="s">
        <v>136</v>
      </c>
      <c r="X361">
        <v>26</v>
      </c>
      <c r="Y361">
        <v>1994</v>
      </c>
      <c r="Z361">
        <v>2.86</v>
      </c>
      <c r="AA361">
        <v>0.09</v>
      </c>
      <c r="AB361">
        <v>2.37</v>
      </c>
      <c r="AC361">
        <v>0.62</v>
      </c>
      <c r="AD361">
        <v>28.65</v>
      </c>
      <c r="AE361">
        <v>2.3199999999999998</v>
      </c>
      <c r="AF361">
        <v>0.68</v>
      </c>
      <c r="AG361">
        <v>0.04</v>
      </c>
      <c r="AH361">
        <v>0.01</v>
      </c>
      <c r="AI361">
        <v>23.29</v>
      </c>
      <c r="AJ361">
        <v>7.0000000000000007E-2</v>
      </c>
      <c r="AK361">
        <v>0.05</v>
      </c>
      <c r="AL361" t="s">
        <v>108</v>
      </c>
      <c r="AM361">
        <v>2021</v>
      </c>
      <c r="AN361">
        <v>-0.05</v>
      </c>
      <c r="AO361">
        <v>0.19</v>
      </c>
      <c r="AP361">
        <v>0.04</v>
      </c>
      <c r="AQ361">
        <v>0.01</v>
      </c>
      <c r="AR361">
        <v>-0.01</v>
      </c>
      <c r="AS361">
        <v>-0.16</v>
      </c>
    </row>
    <row r="362" spans="1:45" x14ac:dyDescent="0.75">
      <c r="A362" t="s">
        <v>482</v>
      </c>
      <c r="B362" t="s">
        <v>27</v>
      </c>
      <c r="C362" t="s">
        <v>107</v>
      </c>
      <c r="D362">
        <v>28</v>
      </c>
      <c r="E362">
        <v>1993</v>
      </c>
      <c r="F362">
        <v>3.08</v>
      </c>
      <c r="G362">
        <v>-0.03</v>
      </c>
      <c r="H362">
        <v>0.6</v>
      </c>
      <c r="I362">
        <v>0.38</v>
      </c>
      <c r="J362">
        <v>50.06</v>
      </c>
      <c r="K362">
        <v>0.59</v>
      </c>
      <c r="L362">
        <v>0.31</v>
      </c>
      <c r="M362">
        <v>0.02</v>
      </c>
      <c r="N362">
        <v>7.0000000000000007E-2</v>
      </c>
      <c r="P362">
        <v>0.09</v>
      </c>
      <c r="Q362">
        <v>-0.06</v>
      </c>
      <c r="R362" t="s">
        <v>108</v>
      </c>
      <c r="S362">
        <v>2020</v>
      </c>
      <c r="U362" t="s">
        <v>1210</v>
      </c>
      <c r="V362" t="s">
        <v>33</v>
      </c>
      <c r="W362" t="s">
        <v>136</v>
      </c>
      <c r="X362">
        <v>31</v>
      </c>
      <c r="Y362">
        <v>1990</v>
      </c>
      <c r="Z362">
        <v>1.52</v>
      </c>
      <c r="AA362">
        <v>0.03</v>
      </c>
      <c r="AB362">
        <v>2.76</v>
      </c>
      <c r="AC362">
        <v>0.62</v>
      </c>
      <c r="AD362">
        <v>24.93</v>
      </c>
      <c r="AE362">
        <v>2.7</v>
      </c>
      <c r="AF362">
        <v>0.68</v>
      </c>
      <c r="AG362">
        <v>-7.0000000000000007E-2</v>
      </c>
      <c r="AH362">
        <v>0.06</v>
      </c>
      <c r="AI362">
        <v>26.91</v>
      </c>
      <c r="AJ362">
        <v>0.03</v>
      </c>
      <c r="AK362">
        <v>0.09</v>
      </c>
      <c r="AL362" t="s">
        <v>108</v>
      </c>
      <c r="AM362">
        <v>2021</v>
      </c>
      <c r="AN362">
        <v>-0.01</v>
      </c>
      <c r="AO362">
        <v>0.01</v>
      </c>
      <c r="AP362">
        <v>0.12</v>
      </c>
      <c r="AQ362">
        <v>0.12</v>
      </c>
      <c r="AR362">
        <v>-0.14000000000000001</v>
      </c>
      <c r="AS362">
        <v>-7.0000000000000007E-2</v>
      </c>
    </row>
    <row r="363" spans="1:45" x14ac:dyDescent="0.75">
      <c r="A363" t="s">
        <v>483</v>
      </c>
      <c r="B363" t="s">
        <v>27</v>
      </c>
      <c r="C363" t="s">
        <v>107</v>
      </c>
      <c r="D363">
        <v>30</v>
      </c>
      <c r="E363">
        <v>1991</v>
      </c>
      <c r="F363">
        <v>2.98</v>
      </c>
      <c r="G363">
        <v>0</v>
      </c>
      <c r="H363">
        <v>1</v>
      </c>
      <c r="I363">
        <v>0.28000000000000003</v>
      </c>
      <c r="J363">
        <v>33.369999999999997</v>
      </c>
      <c r="K363">
        <v>0.91</v>
      </c>
      <c r="L363">
        <v>0.4</v>
      </c>
      <c r="M363">
        <v>-7.0000000000000007E-2</v>
      </c>
      <c r="N363">
        <v>-0.08</v>
      </c>
      <c r="P363">
        <v>-0.02</v>
      </c>
      <c r="Q363">
        <v>-0.08</v>
      </c>
      <c r="R363" t="s">
        <v>108</v>
      </c>
      <c r="S363">
        <v>2020</v>
      </c>
      <c r="U363" t="s">
        <v>1260</v>
      </c>
      <c r="V363" t="s">
        <v>34</v>
      </c>
      <c r="W363" t="s">
        <v>107</v>
      </c>
      <c r="X363">
        <v>30</v>
      </c>
      <c r="Y363">
        <v>1990</v>
      </c>
      <c r="Z363">
        <v>3.22</v>
      </c>
      <c r="AA363">
        <v>0.01</v>
      </c>
      <c r="AB363">
        <v>0.38</v>
      </c>
      <c r="AC363">
        <v>0.04</v>
      </c>
      <c r="AD363">
        <v>0.04</v>
      </c>
      <c r="AE363">
        <v>0.37</v>
      </c>
      <c r="AF363">
        <v>0</v>
      </c>
      <c r="AG363">
        <v>0.08</v>
      </c>
      <c r="AI363">
        <v>22.61</v>
      </c>
      <c r="AJ363">
        <v>0.04</v>
      </c>
      <c r="AK363">
        <v>0.1</v>
      </c>
      <c r="AL363" t="s">
        <v>108</v>
      </c>
      <c r="AM363">
        <v>2021</v>
      </c>
      <c r="AN363">
        <v>0.24</v>
      </c>
      <c r="AO363">
        <v>0.01</v>
      </c>
      <c r="AP363">
        <v>-0.06</v>
      </c>
      <c r="AQ363">
        <v>0.04</v>
      </c>
      <c r="AR363">
        <v>-0.13</v>
      </c>
      <c r="AS363">
        <v>-0.02</v>
      </c>
    </row>
    <row r="364" spans="1:45" x14ac:dyDescent="0.75">
      <c r="A364" t="s">
        <v>484</v>
      </c>
      <c r="B364" t="s">
        <v>27</v>
      </c>
      <c r="C364" t="s">
        <v>107</v>
      </c>
      <c r="D364">
        <v>29</v>
      </c>
      <c r="E364">
        <v>1992</v>
      </c>
      <c r="F364">
        <v>0.05</v>
      </c>
      <c r="G364">
        <v>0.02</v>
      </c>
      <c r="H364">
        <v>-0.02</v>
      </c>
      <c r="I364">
        <v>-0.01</v>
      </c>
      <c r="K364">
        <v>-0.06</v>
      </c>
      <c r="L364">
        <v>-0.01</v>
      </c>
      <c r="P364">
        <v>0.08</v>
      </c>
      <c r="Q364">
        <v>0.05</v>
      </c>
      <c r="R364" t="s">
        <v>108</v>
      </c>
      <c r="S364">
        <v>2020</v>
      </c>
      <c r="U364" t="s">
        <v>1738</v>
      </c>
      <c r="V364" t="s">
        <v>34</v>
      </c>
      <c r="W364" t="s">
        <v>107</v>
      </c>
      <c r="X364">
        <v>25</v>
      </c>
      <c r="Y364">
        <v>1995</v>
      </c>
      <c r="Z364">
        <v>6.47</v>
      </c>
      <c r="AA364">
        <v>0.24</v>
      </c>
      <c r="AB364">
        <v>0.55000000000000004</v>
      </c>
      <c r="AC364">
        <v>0.08</v>
      </c>
      <c r="AD364">
        <v>33.33</v>
      </c>
      <c r="AE364">
        <v>0.5</v>
      </c>
      <c r="AF364">
        <v>0.23</v>
      </c>
      <c r="AG364">
        <v>0.39</v>
      </c>
      <c r="AH364">
        <v>0.93</v>
      </c>
      <c r="AI364">
        <v>15.97</v>
      </c>
      <c r="AJ364">
        <v>0.03</v>
      </c>
      <c r="AK364">
        <v>0.09</v>
      </c>
      <c r="AL364" t="s">
        <v>108</v>
      </c>
      <c r="AM364">
        <v>2021</v>
      </c>
      <c r="AN364">
        <v>0.05</v>
      </c>
      <c r="AO364">
        <v>0.01</v>
      </c>
      <c r="AP364">
        <v>0.02</v>
      </c>
      <c r="AQ364">
        <v>0.16</v>
      </c>
      <c r="AR364">
        <v>0.16</v>
      </c>
      <c r="AS364">
        <v>0.21</v>
      </c>
    </row>
    <row r="365" spans="1:45" x14ac:dyDescent="0.75">
      <c r="A365" t="s">
        <v>485</v>
      </c>
      <c r="B365" t="s">
        <v>27</v>
      </c>
      <c r="C365" t="s">
        <v>107</v>
      </c>
      <c r="D365">
        <v>26</v>
      </c>
      <c r="E365">
        <v>1995</v>
      </c>
      <c r="F365">
        <v>1.06</v>
      </c>
      <c r="G365">
        <v>-0.1</v>
      </c>
      <c r="H365">
        <v>0.01</v>
      </c>
      <c r="I365">
        <v>-0.05</v>
      </c>
      <c r="K365">
        <v>0.05</v>
      </c>
      <c r="L365">
        <v>-0.02</v>
      </c>
      <c r="P365">
        <v>0.04</v>
      </c>
      <c r="Q365">
        <v>0.02</v>
      </c>
      <c r="R365" t="s">
        <v>108</v>
      </c>
      <c r="S365">
        <v>2020</v>
      </c>
      <c r="U365" t="s">
        <v>1239</v>
      </c>
      <c r="V365" t="s">
        <v>34</v>
      </c>
      <c r="W365" t="s">
        <v>107</v>
      </c>
      <c r="X365">
        <v>27</v>
      </c>
      <c r="Y365">
        <v>1993</v>
      </c>
      <c r="Z365">
        <v>2.1</v>
      </c>
      <c r="AA365">
        <v>-0.03</v>
      </c>
      <c r="AB365">
        <v>0.08</v>
      </c>
      <c r="AC365">
        <v>-0.04</v>
      </c>
      <c r="AE365">
        <v>0.09</v>
      </c>
      <c r="AF365">
        <v>-7.0000000000000007E-2</v>
      </c>
      <c r="AJ365">
        <v>0.02</v>
      </c>
      <c r="AK365">
        <v>0.08</v>
      </c>
      <c r="AL365" t="s">
        <v>108</v>
      </c>
      <c r="AM365">
        <v>2021</v>
      </c>
      <c r="AN365">
        <v>0.1</v>
      </c>
      <c r="AO365">
        <v>0.08</v>
      </c>
      <c r="AP365">
        <v>-0.03</v>
      </c>
      <c r="AR365">
        <v>0</v>
      </c>
      <c r="AS365">
        <v>-0.08</v>
      </c>
    </row>
    <row r="366" spans="1:45" x14ac:dyDescent="0.75">
      <c r="A366" t="s">
        <v>486</v>
      </c>
      <c r="B366" t="s">
        <v>27</v>
      </c>
      <c r="C366" t="s">
        <v>107</v>
      </c>
      <c r="D366">
        <v>25</v>
      </c>
      <c r="E366">
        <v>1996</v>
      </c>
      <c r="F366">
        <v>2</v>
      </c>
      <c r="G366">
        <v>-0.09</v>
      </c>
      <c r="H366">
        <v>0.5</v>
      </c>
      <c r="I366">
        <v>0.04</v>
      </c>
      <c r="J366">
        <v>-0.08</v>
      </c>
      <c r="K366">
        <v>0.53</v>
      </c>
      <c r="L366">
        <v>-0.03</v>
      </c>
      <c r="M366">
        <v>-0.03</v>
      </c>
      <c r="P366">
        <v>-0.03</v>
      </c>
      <c r="Q366">
        <v>0.08</v>
      </c>
      <c r="R366" t="s">
        <v>108</v>
      </c>
      <c r="S366">
        <v>2020</v>
      </c>
      <c r="U366" t="s">
        <v>1739</v>
      </c>
      <c r="V366" t="s">
        <v>34</v>
      </c>
      <c r="W366" t="s">
        <v>107</v>
      </c>
      <c r="X366">
        <v>26</v>
      </c>
      <c r="Y366">
        <v>1994</v>
      </c>
      <c r="Z366">
        <v>7.4</v>
      </c>
      <c r="AA366">
        <v>0.08</v>
      </c>
      <c r="AB366">
        <v>0.75</v>
      </c>
      <c r="AC366">
        <v>0.01</v>
      </c>
      <c r="AD366">
        <v>0.05</v>
      </c>
      <c r="AE366">
        <v>0.56999999999999995</v>
      </c>
      <c r="AF366">
        <v>0.09</v>
      </c>
      <c r="AG366">
        <v>-0.06</v>
      </c>
      <c r="AI366">
        <v>8.44</v>
      </c>
      <c r="AJ366">
        <v>-0.02</v>
      </c>
      <c r="AK366">
        <v>-0.04</v>
      </c>
      <c r="AL366" t="s">
        <v>108</v>
      </c>
      <c r="AM366">
        <v>2021</v>
      </c>
      <c r="AN366">
        <v>0.08</v>
      </c>
      <c r="AO366">
        <v>0.13</v>
      </c>
      <c r="AP366">
        <v>0.04</v>
      </c>
      <c r="AQ366">
        <v>0.12</v>
      </c>
      <c r="AR366">
        <v>0.01</v>
      </c>
      <c r="AS366">
        <v>0</v>
      </c>
    </row>
    <row r="367" spans="1:45" x14ac:dyDescent="0.75">
      <c r="A367" t="s">
        <v>487</v>
      </c>
      <c r="B367" t="s">
        <v>27</v>
      </c>
      <c r="C367" t="s">
        <v>107</v>
      </c>
      <c r="D367">
        <v>28</v>
      </c>
      <c r="E367">
        <v>1993</v>
      </c>
      <c r="F367">
        <v>0.79</v>
      </c>
      <c r="G367">
        <v>-0.09</v>
      </c>
      <c r="H367">
        <v>0.08</v>
      </c>
      <c r="I367">
        <v>0.05</v>
      </c>
      <c r="K367">
        <v>7.0000000000000007E-2</v>
      </c>
      <c r="L367">
        <v>0.03</v>
      </c>
      <c r="P367">
        <v>-7.0000000000000007E-2</v>
      </c>
      <c r="Q367">
        <v>7.0000000000000007E-2</v>
      </c>
      <c r="R367" t="s">
        <v>108</v>
      </c>
      <c r="S367">
        <v>2020</v>
      </c>
      <c r="U367" t="s">
        <v>1240</v>
      </c>
      <c r="V367" t="s">
        <v>34</v>
      </c>
      <c r="W367" t="s">
        <v>107</v>
      </c>
      <c r="X367">
        <v>30</v>
      </c>
      <c r="Y367">
        <v>1990</v>
      </c>
      <c r="Z367">
        <v>6.78</v>
      </c>
      <c r="AA367">
        <v>-0.09</v>
      </c>
      <c r="AB367">
        <v>0.05</v>
      </c>
      <c r="AC367">
        <v>-0.03</v>
      </c>
      <c r="AE367">
        <v>-0.05</v>
      </c>
      <c r="AF367">
        <v>0.02</v>
      </c>
      <c r="AJ367">
        <v>-0.03</v>
      </c>
      <c r="AK367">
        <v>0</v>
      </c>
      <c r="AL367" t="s">
        <v>108</v>
      </c>
      <c r="AM367">
        <v>2021</v>
      </c>
      <c r="AN367">
        <v>-0.05</v>
      </c>
      <c r="AO367">
        <v>0</v>
      </c>
      <c r="AP367">
        <v>0.02</v>
      </c>
      <c r="AR367">
        <v>0.06</v>
      </c>
      <c r="AS367">
        <v>0.08</v>
      </c>
    </row>
    <row r="368" spans="1:45" x14ac:dyDescent="0.75">
      <c r="A368" t="s">
        <v>488</v>
      </c>
      <c r="B368" t="s">
        <v>27</v>
      </c>
      <c r="C368" t="s">
        <v>107</v>
      </c>
      <c r="D368">
        <v>34</v>
      </c>
      <c r="E368">
        <v>1987</v>
      </c>
      <c r="F368">
        <v>2.04</v>
      </c>
      <c r="G368">
        <v>-0.09</v>
      </c>
      <c r="H368">
        <v>0.02</v>
      </c>
      <c r="I368">
        <v>0.02</v>
      </c>
      <c r="K368">
        <v>-0.02</v>
      </c>
      <c r="L368">
        <v>-7.0000000000000007E-2</v>
      </c>
      <c r="P368">
        <v>0.1</v>
      </c>
      <c r="Q368">
        <v>0.04</v>
      </c>
      <c r="R368" t="s">
        <v>108</v>
      </c>
      <c r="S368">
        <v>2020</v>
      </c>
      <c r="U368" t="s">
        <v>1242</v>
      </c>
      <c r="V368" t="s">
        <v>34</v>
      </c>
      <c r="W368" t="s">
        <v>107</v>
      </c>
      <c r="X368">
        <v>27</v>
      </c>
      <c r="Y368">
        <v>1993</v>
      </c>
      <c r="Z368">
        <v>5.73</v>
      </c>
      <c r="AA368">
        <v>0.23</v>
      </c>
      <c r="AB368">
        <v>1.38</v>
      </c>
      <c r="AC368">
        <v>0.74</v>
      </c>
      <c r="AD368">
        <v>49.94</v>
      </c>
      <c r="AE368">
        <v>1.43</v>
      </c>
      <c r="AF368">
        <v>0.77</v>
      </c>
      <c r="AG368">
        <v>0.15</v>
      </c>
      <c r="AH368">
        <v>0.26</v>
      </c>
      <c r="AI368">
        <v>8.75</v>
      </c>
      <c r="AJ368">
        <v>-0.09</v>
      </c>
      <c r="AK368">
        <v>0.02</v>
      </c>
      <c r="AL368" t="s">
        <v>108</v>
      </c>
      <c r="AM368">
        <v>2021</v>
      </c>
      <c r="AN368">
        <v>-0.06</v>
      </c>
      <c r="AO368">
        <v>0.08</v>
      </c>
      <c r="AP368">
        <v>-0.02</v>
      </c>
      <c r="AQ368">
        <v>0.14000000000000001</v>
      </c>
      <c r="AR368">
        <v>0.06</v>
      </c>
      <c r="AS368">
        <v>0.13</v>
      </c>
    </row>
    <row r="369" spans="1:45" x14ac:dyDescent="0.75">
      <c r="A369" t="s">
        <v>489</v>
      </c>
      <c r="B369" t="s">
        <v>27</v>
      </c>
      <c r="C369" t="s">
        <v>107</v>
      </c>
      <c r="D369">
        <v>32</v>
      </c>
      <c r="E369">
        <v>1989</v>
      </c>
      <c r="F369">
        <v>2.11</v>
      </c>
      <c r="G369">
        <v>0</v>
      </c>
      <c r="H369">
        <v>0.93</v>
      </c>
      <c r="I369">
        <v>-0.05</v>
      </c>
      <c r="J369">
        <v>0.03</v>
      </c>
      <c r="K369">
        <v>0.83</v>
      </c>
      <c r="L369">
        <v>-7.0000000000000007E-2</v>
      </c>
      <c r="M369">
        <v>0.04</v>
      </c>
      <c r="P369">
        <v>0.05</v>
      </c>
      <c r="Q369">
        <v>-0.04</v>
      </c>
      <c r="R369" t="s">
        <v>108</v>
      </c>
      <c r="S369">
        <v>2020</v>
      </c>
      <c r="U369" t="s">
        <v>1243</v>
      </c>
      <c r="V369" t="s">
        <v>34</v>
      </c>
      <c r="W369" t="s">
        <v>107</v>
      </c>
      <c r="X369">
        <v>21</v>
      </c>
      <c r="Y369">
        <v>1999</v>
      </c>
      <c r="Z369">
        <v>1.04</v>
      </c>
      <c r="AA369">
        <v>0.04</v>
      </c>
      <c r="AB369">
        <v>1</v>
      </c>
      <c r="AC369">
        <v>-0.09</v>
      </c>
      <c r="AD369">
        <v>0.09</v>
      </c>
      <c r="AE369">
        <v>0.97</v>
      </c>
      <c r="AF369">
        <v>-0.1</v>
      </c>
      <c r="AG369">
        <v>0.05</v>
      </c>
      <c r="AI369">
        <v>18.32</v>
      </c>
      <c r="AJ369">
        <v>-0.06</v>
      </c>
      <c r="AK369">
        <v>0.1</v>
      </c>
      <c r="AL369" t="s">
        <v>108</v>
      </c>
      <c r="AM369">
        <v>2021</v>
      </c>
      <c r="AN369">
        <v>0.09</v>
      </c>
      <c r="AO369">
        <v>0.01</v>
      </c>
      <c r="AP369">
        <v>0.13</v>
      </c>
      <c r="AQ369">
        <v>0.12</v>
      </c>
      <c r="AR369">
        <v>-0.04</v>
      </c>
      <c r="AS369">
        <v>-7.0000000000000007E-2</v>
      </c>
    </row>
    <row r="370" spans="1:45" x14ac:dyDescent="0.75">
      <c r="A370" t="s">
        <v>490</v>
      </c>
      <c r="B370" t="s">
        <v>27</v>
      </c>
      <c r="C370" t="s">
        <v>107</v>
      </c>
      <c r="D370">
        <v>37</v>
      </c>
      <c r="E370">
        <v>1984</v>
      </c>
      <c r="F370">
        <v>1.08</v>
      </c>
      <c r="G370">
        <v>0</v>
      </c>
      <c r="H370">
        <v>0.93</v>
      </c>
      <c r="I370">
        <v>0.1</v>
      </c>
      <c r="J370">
        <v>0.08</v>
      </c>
      <c r="K370">
        <v>1.04</v>
      </c>
      <c r="L370">
        <v>0.08</v>
      </c>
      <c r="M370">
        <v>0.05</v>
      </c>
      <c r="P370">
        <v>-0.03</v>
      </c>
      <c r="Q370">
        <v>7.0000000000000007E-2</v>
      </c>
      <c r="R370" t="s">
        <v>108</v>
      </c>
      <c r="S370">
        <v>2020</v>
      </c>
      <c r="U370" t="s">
        <v>1255</v>
      </c>
      <c r="V370" t="s">
        <v>34</v>
      </c>
      <c r="W370" t="s">
        <v>118</v>
      </c>
      <c r="X370">
        <v>19</v>
      </c>
      <c r="Y370">
        <v>2001</v>
      </c>
      <c r="Z370">
        <v>2.92</v>
      </c>
      <c r="AA370">
        <v>0</v>
      </c>
      <c r="AB370">
        <v>0</v>
      </c>
      <c r="AC370">
        <v>0.05</v>
      </c>
      <c r="AE370">
        <v>-7.0000000000000007E-2</v>
      </c>
      <c r="AF370">
        <v>0.04</v>
      </c>
      <c r="AJ370">
        <v>7.0000000000000007E-2</v>
      </c>
      <c r="AK370">
        <v>0.05</v>
      </c>
      <c r="AL370" t="s">
        <v>108</v>
      </c>
      <c r="AM370">
        <v>2021</v>
      </c>
      <c r="AN370">
        <v>-0.1</v>
      </c>
      <c r="AO370">
        <v>7.0000000000000007E-2</v>
      </c>
      <c r="AP370">
        <v>-0.06</v>
      </c>
      <c r="AR370">
        <v>-0.08</v>
      </c>
      <c r="AS370">
        <v>0.04</v>
      </c>
    </row>
    <row r="371" spans="1:45" x14ac:dyDescent="0.75">
      <c r="A371" t="s">
        <v>491</v>
      </c>
      <c r="B371" t="s">
        <v>27</v>
      </c>
      <c r="C371" t="s">
        <v>107</v>
      </c>
      <c r="D371">
        <v>29</v>
      </c>
      <c r="E371">
        <v>1992</v>
      </c>
      <c r="F371">
        <v>1.1000000000000001</v>
      </c>
      <c r="G371">
        <v>7.0000000000000007E-2</v>
      </c>
      <c r="H371">
        <v>1.93</v>
      </c>
      <c r="I371">
        <v>-0.05</v>
      </c>
      <c r="J371">
        <v>0.05</v>
      </c>
      <c r="K371">
        <v>2</v>
      </c>
      <c r="L371">
        <v>-0.05</v>
      </c>
      <c r="M371">
        <v>7.0000000000000007E-2</v>
      </c>
      <c r="P371">
        <v>-7.0000000000000007E-2</v>
      </c>
      <c r="Q371">
        <v>0.03</v>
      </c>
      <c r="R371" t="s">
        <v>108</v>
      </c>
      <c r="S371">
        <v>2020</v>
      </c>
      <c r="U371" t="s">
        <v>1265</v>
      </c>
      <c r="V371" t="s">
        <v>34</v>
      </c>
      <c r="W371" t="s">
        <v>118</v>
      </c>
      <c r="X371">
        <v>20</v>
      </c>
      <c r="Y371">
        <v>2000</v>
      </c>
      <c r="Z371">
        <v>1.1299999999999999</v>
      </c>
      <c r="AA371">
        <v>0.01</v>
      </c>
      <c r="AB371">
        <v>-0.02</v>
      </c>
      <c r="AC371">
        <v>0.04</v>
      </c>
      <c r="AE371">
        <v>-0.08</v>
      </c>
      <c r="AF371">
        <v>0.01</v>
      </c>
      <c r="AJ371">
        <v>0.1</v>
      </c>
      <c r="AK371">
        <v>7.0000000000000007E-2</v>
      </c>
      <c r="AL371" t="s">
        <v>108</v>
      </c>
      <c r="AM371">
        <v>2021</v>
      </c>
      <c r="AN371">
        <v>0.05</v>
      </c>
      <c r="AO371">
        <v>0.01</v>
      </c>
      <c r="AP371">
        <v>-0.01</v>
      </c>
      <c r="AR371">
        <v>0.02</v>
      </c>
      <c r="AS371">
        <v>-0.03</v>
      </c>
    </row>
    <row r="372" spans="1:45" x14ac:dyDescent="0.75">
      <c r="A372" t="s">
        <v>492</v>
      </c>
      <c r="B372" t="s">
        <v>27</v>
      </c>
      <c r="C372" t="s">
        <v>107</v>
      </c>
      <c r="D372">
        <v>28</v>
      </c>
      <c r="E372">
        <v>1993</v>
      </c>
      <c r="F372">
        <v>1.08</v>
      </c>
      <c r="G372">
        <v>0.05</v>
      </c>
      <c r="H372">
        <v>2.08</v>
      </c>
      <c r="I372">
        <v>0.1</v>
      </c>
      <c r="J372">
        <v>0.01</v>
      </c>
      <c r="K372">
        <v>1.89</v>
      </c>
      <c r="L372">
        <v>0.01</v>
      </c>
      <c r="M372">
        <v>-0.08</v>
      </c>
      <c r="P372">
        <v>-0.01</v>
      </c>
      <c r="Q372">
        <v>0.06</v>
      </c>
      <c r="R372" t="s">
        <v>108</v>
      </c>
      <c r="S372">
        <v>2020</v>
      </c>
      <c r="U372" t="s">
        <v>1245</v>
      </c>
      <c r="V372" t="s">
        <v>34</v>
      </c>
      <c r="W372" t="s">
        <v>118</v>
      </c>
      <c r="X372">
        <v>23</v>
      </c>
      <c r="Y372">
        <v>1997</v>
      </c>
      <c r="Z372">
        <v>0.23</v>
      </c>
      <c r="AA372">
        <v>-0.03</v>
      </c>
      <c r="AB372">
        <v>-0.05</v>
      </c>
      <c r="AC372">
        <v>-0.09</v>
      </c>
      <c r="AE372">
        <v>-0.01</v>
      </c>
      <c r="AF372">
        <v>-0.08</v>
      </c>
      <c r="AJ372">
        <v>0.05</v>
      </c>
      <c r="AK372">
        <v>0.04</v>
      </c>
      <c r="AL372" t="s">
        <v>108</v>
      </c>
      <c r="AM372">
        <v>2021</v>
      </c>
      <c r="AN372">
        <v>0.06</v>
      </c>
      <c r="AO372">
        <v>0.08</v>
      </c>
      <c r="AP372">
        <v>-0.1</v>
      </c>
      <c r="AR372">
        <v>0</v>
      </c>
      <c r="AS372">
        <v>-0.05</v>
      </c>
    </row>
    <row r="373" spans="1:45" x14ac:dyDescent="0.75">
      <c r="A373" t="s">
        <v>493</v>
      </c>
      <c r="B373" t="s">
        <v>27</v>
      </c>
      <c r="C373" t="s">
        <v>107</v>
      </c>
      <c r="D373">
        <v>29</v>
      </c>
      <c r="E373">
        <v>1992</v>
      </c>
      <c r="F373">
        <v>1.97</v>
      </c>
      <c r="G373">
        <v>-0.05</v>
      </c>
      <c r="H373">
        <v>0.01</v>
      </c>
      <c r="I373">
        <v>-7.0000000000000007E-2</v>
      </c>
      <c r="K373">
        <v>0.08</v>
      </c>
      <c r="L373">
        <v>-0.01</v>
      </c>
      <c r="P373">
        <v>0.04</v>
      </c>
      <c r="Q373">
        <v>0.03</v>
      </c>
      <c r="R373" t="s">
        <v>108</v>
      </c>
      <c r="S373">
        <v>2020</v>
      </c>
      <c r="U373" t="s">
        <v>1266</v>
      </c>
      <c r="V373" t="s">
        <v>34</v>
      </c>
      <c r="W373" t="s">
        <v>118</v>
      </c>
      <c r="X373">
        <v>23</v>
      </c>
      <c r="Y373">
        <v>1997</v>
      </c>
      <c r="Z373">
        <v>0.94</v>
      </c>
      <c r="AA373">
        <v>0</v>
      </c>
      <c r="AB373">
        <v>0.04</v>
      </c>
      <c r="AC373">
        <v>0.09</v>
      </c>
      <c r="AE373">
        <v>-0.1</v>
      </c>
      <c r="AF373">
        <v>0.04</v>
      </c>
      <c r="AJ373">
        <v>-7.0000000000000007E-2</v>
      </c>
      <c r="AK373">
        <v>-0.03</v>
      </c>
      <c r="AL373" t="s">
        <v>108</v>
      </c>
      <c r="AM373">
        <v>2021</v>
      </c>
      <c r="AN373">
        <v>0.06</v>
      </c>
      <c r="AO373">
        <v>-0.03</v>
      </c>
      <c r="AP373">
        <v>-7.0000000000000007E-2</v>
      </c>
      <c r="AR373">
        <v>0.1</v>
      </c>
      <c r="AS373">
        <v>0.02</v>
      </c>
    </row>
    <row r="374" spans="1:45" x14ac:dyDescent="0.75">
      <c r="A374" t="s">
        <v>494</v>
      </c>
      <c r="B374" t="s">
        <v>27</v>
      </c>
      <c r="C374" t="s">
        <v>107</v>
      </c>
      <c r="D374">
        <v>29</v>
      </c>
      <c r="E374">
        <v>1992</v>
      </c>
      <c r="F374">
        <v>4.99</v>
      </c>
      <c r="G374">
        <v>0.2</v>
      </c>
      <c r="H374">
        <v>0.51</v>
      </c>
      <c r="I374">
        <v>0.14000000000000001</v>
      </c>
      <c r="J374">
        <v>33.36</v>
      </c>
      <c r="K374">
        <v>0.6</v>
      </c>
      <c r="L374">
        <v>0.21</v>
      </c>
      <c r="M374">
        <v>0.24</v>
      </c>
      <c r="N374">
        <v>0.94</v>
      </c>
      <c r="P374">
        <v>0.06</v>
      </c>
      <c r="Q374">
        <v>0.04</v>
      </c>
      <c r="R374" t="s">
        <v>108</v>
      </c>
      <c r="S374">
        <v>2020</v>
      </c>
      <c r="U374" t="s">
        <v>1248</v>
      </c>
      <c r="V374" t="s">
        <v>34</v>
      </c>
      <c r="W374" t="s">
        <v>118</v>
      </c>
      <c r="X374">
        <v>27</v>
      </c>
      <c r="Y374">
        <v>1993</v>
      </c>
      <c r="Z374">
        <v>7.24</v>
      </c>
      <c r="AA374">
        <v>0.54</v>
      </c>
      <c r="AB374">
        <v>2.1</v>
      </c>
      <c r="AC374">
        <v>0.96</v>
      </c>
      <c r="AD374">
        <v>46.61</v>
      </c>
      <c r="AE374">
        <v>2.08</v>
      </c>
      <c r="AF374">
        <v>0.91</v>
      </c>
      <c r="AG374">
        <v>0.31</v>
      </c>
      <c r="AH374">
        <v>0.66</v>
      </c>
      <c r="AI374">
        <v>13.82</v>
      </c>
      <c r="AJ374">
        <v>-7.0000000000000007E-2</v>
      </c>
      <c r="AK374">
        <v>0.11</v>
      </c>
      <c r="AL374" t="s">
        <v>108</v>
      </c>
      <c r="AM374">
        <v>2021</v>
      </c>
      <c r="AN374">
        <v>0.03</v>
      </c>
      <c r="AO374">
        <v>0.54</v>
      </c>
      <c r="AP374">
        <v>0.23</v>
      </c>
      <c r="AQ374">
        <v>0.05</v>
      </c>
      <c r="AR374">
        <v>7.0000000000000007E-2</v>
      </c>
      <c r="AS374">
        <v>0.17</v>
      </c>
    </row>
    <row r="375" spans="1:45" x14ac:dyDescent="0.75">
      <c r="A375" t="s">
        <v>495</v>
      </c>
      <c r="B375" t="s">
        <v>27</v>
      </c>
      <c r="C375" t="s">
        <v>145</v>
      </c>
      <c r="D375">
        <v>29</v>
      </c>
      <c r="E375">
        <v>1992</v>
      </c>
      <c r="F375">
        <v>0.4</v>
      </c>
      <c r="G375">
        <v>0.04</v>
      </c>
      <c r="H375">
        <v>-7.0000000000000007E-2</v>
      </c>
      <c r="I375">
        <v>0.06</v>
      </c>
      <c r="K375">
        <v>0.05</v>
      </c>
      <c r="L375">
        <v>-0.08</v>
      </c>
      <c r="P375">
        <v>-0.05</v>
      </c>
      <c r="Q375">
        <v>0.02</v>
      </c>
      <c r="R375" t="s">
        <v>108</v>
      </c>
      <c r="S375">
        <v>2020</v>
      </c>
      <c r="U375" t="s">
        <v>1258</v>
      </c>
      <c r="V375" t="s">
        <v>34</v>
      </c>
      <c r="W375" t="s">
        <v>178</v>
      </c>
      <c r="X375">
        <v>20</v>
      </c>
      <c r="Y375">
        <v>2000</v>
      </c>
      <c r="Z375">
        <v>1.72</v>
      </c>
      <c r="AA375">
        <v>0.05</v>
      </c>
      <c r="AB375">
        <v>1.21</v>
      </c>
      <c r="AC375">
        <v>0.01</v>
      </c>
      <c r="AD375">
        <v>0.01</v>
      </c>
      <c r="AE375">
        <v>1.21</v>
      </c>
      <c r="AF375">
        <v>-0.08</v>
      </c>
      <c r="AG375">
        <v>-0.01</v>
      </c>
      <c r="AI375">
        <v>13.56</v>
      </c>
      <c r="AJ375">
        <v>-7.0000000000000007E-2</v>
      </c>
      <c r="AK375">
        <v>-0.08</v>
      </c>
      <c r="AL375" t="s">
        <v>108</v>
      </c>
      <c r="AM375">
        <v>2021</v>
      </c>
      <c r="AN375">
        <v>-7.0000000000000007E-2</v>
      </c>
      <c r="AO375">
        <v>0.1</v>
      </c>
      <c r="AP375">
        <v>0.21</v>
      </c>
      <c r="AQ375">
        <v>0.08</v>
      </c>
      <c r="AR375">
        <v>-0.1</v>
      </c>
      <c r="AS375">
        <v>-0.09</v>
      </c>
    </row>
    <row r="376" spans="1:45" x14ac:dyDescent="0.75">
      <c r="A376" t="s">
        <v>496</v>
      </c>
      <c r="B376" t="s">
        <v>27</v>
      </c>
      <c r="C376" t="s">
        <v>118</v>
      </c>
      <c r="D376">
        <v>32</v>
      </c>
      <c r="E376">
        <v>1989</v>
      </c>
      <c r="F376">
        <v>0.19</v>
      </c>
      <c r="G376">
        <v>0</v>
      </c>
      <c r="H376">
        <v>5.04</v>
      </c>
      <c r="I376">
        <v>-0.03</v>
      </c>
      <c r="J376">
        <v>7.0000000000000007E-2</v>
      </c>
      <c r="K376">
        <v>6.49</v>
      </c>
      <c r="L376">
        <v>-0.03</v>
      </c>
      <c r="M376">
        <v>0.1</v>
      </c>
      <c r="P376">
        <v>-0.02</v>
      </c>
      <c r="Q376">
        <v>0.05</v>
      </c>
      <c r="R376" t="s">
        <v>108</v>
      </c>
      <c r="S376">
        <v>2020</v>
      </c>
      <c r="U376" t="s">
        <v>1264</v>
      </c>
      <c r="V376" t="s">
        <v>34</v>
      </c>
      <c r="W376" t="s">
        <v>178</v>
      </c>
      <c r="X376">
        <v>25</v>
      </c>
      <c r="Y376">
        <v>1995</v>
      </c>
      <c r="Z376">
        <v>2.06</v>
      </c>
      <c r="AA376">
        <v>-7.0000000000000007E-2</v>
      </c>
      <c r="AB376">
        <v>1.05</v>
      </c>
      <c r="AC376">
        <v>0.51</v>
      </c>
      <c r="AD376">
        <v>49.9</v>
      </c>
      <c r="AE376">
        <v>0.93</v>
      </c>
      <c r="AF376">
        <v>0.45</v>
      </c>
      <c r="AG376">
        <v>-0.05</v>
      </c>
      <c r="AH376">
        <v>0.01</v>
      </c>
      <c r="AI376">
        <v>17.77</v>
      </c>
      <c r="AJ376">
        <v>-0.05</v>
      </c>
      <c r="AK376">
        <v>-0.03</v>
      </c>
      <c r="AL376" t="s">
        <v>108</v>
      </c>
      <c r="AM376">
        <v>2021</v>
      </c>
      <c r="AN376">
        <v>-0.02</v>
      </c>
      <c r="AO376">
        <v>0.05</v>
      </c>
      <c r="AP376">
        <v>0.13</v>
      </c>
      <c r="AQ376">
        <v>0.11</v>
      </c>
      <c r="AR376">
        <v>-7.0000000000000007E-2</v>
      </c>
      <c r="AS376">
        <v>0.04</v>
      </c>
    </row>
    <row r="377" spans="1:45" x14ac:dyDescent="0.75">
      <c r="A377" t="s">
        <v>497</v>
      </c>
      <c r="B377" t="s">
        <v>27</v>
      </c>
      <c r="C377" t="s">
        <v>118</v>
      </c>
      <c r="D377">
        <v>30</v>
      </c>
      <c r="E377">
        <v>1991</v>
      </c>
      <c r="F377">
        <v>1.0900000000000001</v>
      </c>
      <c r="G377">
        <v>7.0000000000000007E-2</v>
      </c>
      <c r="H377">
        <v>0.06</v>
      </c>
      <c r="I377">
        <v>-0.05</v>
      </c>
      <c r="K377">
        <v>0.06</v>
      </c>
      <c r="L377">
        <v>0.04</v>
      </c>
      <c r="P377">
        <v>-0.06</v>
      </c>
      <c r="Q377">
        <v>7.0000000000000007E-2</v>
      </c>
      <c r="R377" t="s">
        <v>108</v>
      </c>
      <c r="S377">
        <v>2020</v>
      </c>
      <c r="U377" t="s">
        <v>1247</v>
      </c>
      <c r="V377" t="s">
        <v>34</v>
      </c>
      <c r="W377" t="s">
        <v>178</v>
      </c>
      <c r="X377">
        <v>26</v>
      </c>
      <c r="Y377">
        <v>1994</v>
      </c>
      <c r="Z377">
        <v>7.11</v>
      </c>
      <c r="AA377">
        <v>0.35</v>
      </c>
      <c r="AB377">
        <v>2.02</v>
      </c>
      <c r="AC377">
        <v>1.08</v>
      </c>
      <c r="AD377">
        <v>57.18</v>
      </c>
      <c r="AE377">
        <v>1.96</v>
      </c>
      <c r="AF377">
        <v>1.2</v>
      </c>
      <c r="AG377">
        <v>0.27</v>
      </c>
      <c r="AH377">
        <v>0.41</v>
      </c>
      <c r="AI377">
        <v>14.27</v>
      </c>
      <c r="AJ377">
        <v>-0.04</v>
      </c>
      <c r="AK377">
        <v>7.0000000000000007E-2</v>
      </c>
      <c r="AL377" t="s">
        <v>108</v>
      </c>
      <c r="AM377">
        <v>2021</v>
      </c>
      <c r="AN377">
        <v>0.13</v>
      </c>
      <c r="AO377">
        <v>0.41</v>
      </c>
      <c r="AP377">
        <v>0.37</v>
      </c>
      <c r="AQ377">
        <v>0.2</v>
      </c>
      <c r="AR377">
        <v>7.0000000000000007E-2</v>
      </c>
      <c r="AS377">
        <v>0.14000000000000001</v>
      </c>
    </row>
    <row r="378" spans="1:45" x14ac:dyDescent="0.75">
      <c r="A378" t="s">
        <v>498</v>
      </c>
      <c r="B378" t="s">
        <v>27</v>
      </c>
      <c r="C378" t="s">
        <v>118</v>
      </c>
      <c r="D378">
        <v>29</v>
      </c>
      <c r="E378">
        <v>1992</v>
      </c>
      <c r="F378">
        <v>2</v>
      </c>
      <c r="G378">
        <v>0.52</v>
      </c>
      <c r="H378">
        <v>4.05</v>
      </c>
      <c r="I378">
        <v>2.52</v>
      </c>
      <c r="J378">
        <v>62.55</v>
      </c>
      <c r="K378">
        <v>3.99</v>
      </c>
      <c r="L378">
        <v>2.5099999999999998</v>
      </c>
      <c r="M378">
        <v>0.04</v>
      </c>
      <c r="N378">
        <v>0.22</v>
      </c>
      <c r="P378">
        <v>-0.1</v>
      </c>
      <c r="Q378">
        <v>0.05</v>
      </c>
      <c r="R378" t="s">
        <v>108</v>
      </c>
      <c r="S378">
        <v>2020</v>
      </c>
      <c r="U378" t="s">
        <v>1251</v>
      </c>
      <c r="V378" t="s">
        <v>34</v>
      </c>
      <c r="W378" t="s">
        <v>123</v>
      </c>
      <c r="X378">
        <v>26</v>
      </c>
      <c r="Y378">
        <v>1994</v>
      </c>
      <c r="Z378">
        <v>7.64</v>
      </c>
      <c r="AA378">
        <v>-0.03</v>
      </c>
      <c r="AB378">
        <v>-7.0000000000000007E-2</v>
      </c>
      <c r="AC378">
        <v>-0.03</v>
      </c>
      <c r="AE378">
        <v>-0.06</v>
      </c>
      <c r="AF378">
        <v>0.04</v>
      </c>
      <c r="AJ378">
        <v>7.0000000000000007E-2</v>
      </c>
      <c r="AK378">
        <v>7.0000000000000007E-2</v>
      </c>
      <c r="AL378" t="s">
        <v>108</v>
      </c>
      <c r="AM378">
        <v>2021</v>
      </c>
      <c r="AN378">
        <v>0.01</v>
      </c>
      <c r="AO378">
        <v>0.08</v>
      </c>
      <c r="AP378">
        <v>0</v>
      </c>
      <c r="AR378">
        <v>-0.03</v>
      </c>
      <c r="AS378">
        <v>-0.08</v>
      </c>
    </row>
    <row r="379" spans="1:45" x14ac:dyDescent="0.75">
      <c r="A379" t="s">
        <v>499</v>
      </c>
      <c r="B379" t="s">
        <v>27</v>
      </c>
      <c r="C379" t="s">
        <v>118</v>
      </c>
      <c r="D379">
        <v>28</v>
      </c>
      <c r="E379">
        <v>1993</v>
      </c>
      <c r="F379">
        <v>0.59</v>
      </c>
      <c r="G379">
        <v>1.95</v>
      </c>
      <c r="H379">
        <v>3.93</v>
      </c>
      <c r="I379">
        <v>1.96</v>
      </c>
      <c r="J379">
        <v>50</v>
      </c>
      <c r="K379">
        <v>3.73</v>
      </c>
      <c r="L379">
        <v>1.91</v>
      </c>
      <c r="M379">
        <v>0.54</v>
      </c>
      <c r="N379">
        <v>1.01</v>
      </c>
      <c r="P379">
        <v>-0.01</v>
      </c>
      <c r="Q379">
        <v>-0.01</v>
      </c>
      <c r="R379" t="s">
        <v>108</v>
      </c>
      <c r="S379">
        <v>2020</v>
      </c>
      <c r="U379" t="s">
        <v>1740</v>
      </c>
      <c r="V379" t="s">
        <v>34</v>
      </c>
      <c r="W379" t="s">
        <v>126</v>
      </c>
      <c r="X379">
        <v>17</v>
      </c>
      <c r="Y379">
        <v>2003</v>
      </c>
      <c r="Z379">
        <v>0.65</v>
      </c>
      <c r="AA379">
        <v>0.01</v>
      </c>
      <c r="AB379">
        <v>0.01</v>
      </c>
      <c r="AC379">
        <v>-0.01</v>
      </c>
      <c r="AE379">
        <v>-0.06</v>
      </c>
      <c r="AF379">
        <v>-7.0000000000000007E-2</v>
      </c>
      <c r="AJ379">
        <v>-0.01</v>
      </c>
      <c r="AK379">
        <v>-0.05</v>
      </c>
      <c r="AL379" t="s">
        <v>108</v>
      </c>
      <c r="AM379">
        <v>2021</v>
      </c>
      <c r="AN379">
        <v>0.02</v>
      </c>
      <c r="AO379">
        <v>-0.06</v>
      </c>
      <c r="AP379">
        <v>0.02</v>
      </c>
      <c r="AR379">
        <v>-0.02</v>
      </c>
      <c r="AS379">
        <v>0.09</v>
      </c>
    </row>
    <row r="380" spans="1:45" x14ac:dyDescent="0.75">
      <c r="A380" t="s">
        <v>500</v>
      </c>
      <c r="B380" t="s">
        <v>27</v>
      </c>
      <c r="C380" t="s">
        <v>118</v>
      </c>
      <c r="D380">
        <v>19</v>
      </c>
      <c r="E380">
        <v>2002</v>
      </c>
      <c r="F380">
        <v>0.89</v>
      </c>
      <c r="G380">
        <v>-0.08</v>
      </c>
      <c r="H380">
        <v>-0.02</v>
      </c>
      <c r="I380">
        <v>-0.09</v>
      </c>
      <c r="K380">
        <v>-0.03</v>
      </c>
      <c r="L380">
        <v>-0.08</v>
      </c>
      <c r="P380">
        <v>0.02</v>
      </c>
      <c r="Q380">
        <v>0.02</v>
      </c>
      <c r="R380" t="s">
        <v>108</v>
      </c>
      <c r="S380">
        <v>2020</v>
      </c>
      <c r="U380" t="s">
        <v>1253</v>
      </c>
      <c r="V380" t="s">
        <v>34</v>
      </c>
      <c r="W380" t="s">
        <v>126</v>
      </c>
      <c r="X380">
        <v>25</v>
      </c>
      <c r="Y380">
        <v>1995</v>
      </c>
      <c r="Z380">
        <v>7.35</v>
      </c>
      <c r="AA380">
        <v>0.04</v>
      </c>
      <c r="AB380">
        <v>0.45</v>
      </c>
      <c r="AC380">
        <v>0.19</v>
      </c>
      <c r="AD380">
        <v>25.02</v>
      </c>
      <c r="AE380">
        <v>0.64</v>
      </c>
      <c r="AF380">
        <v>0.16</v>
      </c>
      <c r="AG380">
        <v>0.05</v>
      </c>
      <c r="AH380">
        <v>0.06</v>
      </c>
      <c r="AI380">
        <v>23.79</v>
      </c>
      <c r="AJ380">
        <v>-0.04</v>
      </c>
      <c r="AK380">
        <v>7.0000000000000007E-2</v>
      </c>
      <c r="AL380" t="s">
        <v>108</v>
      </c>
      <c r="AM380">
        <v>2021</v>
      </c>
      <c r="AN380">
        <v>-0.04</v>
      </c>
      <c r="AO380">
        <v>-0.03</v>
      </c>
      <c r="AP380">
        <v>0.11</v>
      </c>
      <c r="AQ380">
        <v>0.05</v>
      </c>
      <c r="AR380">
        <v>-0.05</v>
      </c>
      <c r="AS380">
        <v>-0.05</v>
      </c>
    </row>
    <row r="381" spans="1:45" x14ac:dyDescent="0.75">
      <c r="A381" t="s">
        <v>501</v>
      </c>
      <c r="B381" t="s">
        <v>27</v>
      </c>
      <c r="C381" t="s">
        <v>118</v>
      </c>
      <c r="D381">
        <v>30</v>
      </c>
      <c r="E381">
        <v>1991</v>
      </c>
      <c r="F381">
        <v>0.19</v>
      </c>
      <c r="G381">
        <v>-0.06</v>
      </c>
      <c r="H381">
        <v>5.08</v>
      </c>
      <c r="I381">
        <v>-0.04</v>
      </c>
      <c r="J381">
        <v>-0.05</v>
      </c>
      <c r="K381">
        <v>5.9</v>
      </c>
      <c r="L381">
        <v>0.03</v>
      </c>
      <c r="M381">
        <v>0.09</v>
      </c>
      <c r="P381">
        <v>0.04</v>
      </c>
      <c r="Q381">
        <v>0.01</v>
      </c>
      <c r="R381" t="s">
        <v>108</v>
      </c>
      <c r="S381">
        <v>2020</v>
      </c>
      <c r="U381" t="s">
        <v>1256</v>
      </c>
      <c r="V381" t="s">
        <v>34</v>
      </c>
      <c r="W381" t="s">
        <v>126</v>
      </c>
      <c r="X381">
        <v>30</v>
      </c>
      <c r="Y381">
        <v>1990</v>
      </c>
      <c r="Z381">
        <v>1.74</v>
      </c>
      <c r="AA381">
        <v>0.51</v>
      </c>
      <c r="AB381">
        <v>0.65</v>
      </c>
      <c r="AC381">
        <v>0.61</v>
      </c>
      <c r="AD381">
        <v>99.91</v>
      </c>
      <c r="AE381">
        <v>0.54</v>
      </c>
      <c r="AF381">
        <v>0.57999999999999996</v>
      </c>
      <c r="AG381">
        <v>1.07</v>
      </c>
      <c r="AH381">
        <v>0.96</v>
      </c>
      <c r="AI381">
        <v>4.91</v>
      </c>
      <c r="AJ381">
        <v>-0.01</v>
      </c>
      <c r="AK381">
        <v>-0.04</v>
      </c>
      <c r="AL381" t="s">
        <v>108</v>
      </c>
      <c r="AM381">
        <v>2021</v>
      </c>
      <c r="AN381">
        <v>0.06</v>
      </c>
      <c r="AO381">
        <v>0.2</v>
      </c>
      <c r="AP381">
        <v>0.09</v>
      </c>
      <c r="AQ381">
        <v>0.24</v>
      </c>
      <c r="AR381">
        <v>0.32</v>
      </c>
      <c r="AS381">
        <v>0.44</v>
      </c>
    </row>
    <row r="382" spans="1:45" x14ac:dyDescent="0.75">
      <c r="A382" t="s">
        <v>502</v>
      </c>
      <c r="B382" t="s">
        <v>27</v>
      </c>
      <c r="C382" t="s">
        <v>118</v>
      </c>
      <c r="D382">
        <v>32</v>
      </c>
      <c r="E382">
        <v>1988</v>
      </c>
      <c r="F382">
        <v>1.45</v>
      </c>
      <c r="G382">
        <v>0.69</v>
      </c>
      <c r="H382">
        <v>2.89</v>
      </c>
      <c r="I382">
        <v>2.19</v>
      </c>
      <c r="J382">
        <v>74.959999999999994</v>
      </c>
      <c r="K382">
        <v>2.82</v>
      </c>
      <c r="L382">
        <v>2.14</v>
      </c>
      <c r="M382">
        <v>0.16</v>
      </c>
      <c r="N382">
        <v>0.35</v>
      </c>
      <c r="P382">
        <v>-0.09</v>
      </c>
      <c r="Q382">
        <v>0</v>
      </c>
      <c r="R382" t="s">
        <v>108</v>
      </c>
      <c r="S382">
        <v>2020</v>
      </c>
      <c r="U382" t="s">
        <v>1262</v>
      </c>
      <c r="V382" t="s">
        <v>34</v>
      </c>
      <c r="W382" t="s">
        <v>126</v>
      </c>
      <c r="X382">
        <v>22</v>
      </c>
      <c r="Y382">
        <v>1999</v>
      </c>
      <c r="Z382">
        <v>5.92</v>
      </c>
      <c r="AA382">
        <v>-0.03</v>
      </c>
      <c r="AB382">
        <v>0.14000000000000001</v>
      </c>
      <c r="AC382">
        <v>0.21</v>
      </c>
      <c r="AD382">
        <v>100.04</v>
      </c>
      <c r="AE382">
        <v>0.13</v>
      </c>
      <c r="AF382">
        <v>0.23</v>
      </c>
      <c r="AG382">
        <v>-0.03</v>
      </c>
      <c r="AH382">
        <v>-0.01</v>
      </c>
      <c r="AI382">
        <v>22.4</v>
      </c>
      <c r="AJ382">
        <v>-0.06</v>
      </c>
      <c r="AK382">
        <v>0.06</v>
      </c>
      <c r="AL382" t="s">
        <v>108</v>
      </c>
      <c r="AM382">
        <v>2021</v>
      </c>
      <c r="AN382">
        <v>0.04</v>
      </c>
      <c r="AO382">
        <v>0.06</v>
      </c>
      <c r="AP382">
        <v>-0.04</v>
      </c>
      <c r="AQ382">
        <v>0.04</v>
      </c>
      <c r="AR382">
        <v>0.1</v>
      </c>
      <c r="AS382">
        <v>-0.08</v>
      </c>
    </row>
    <row r="383" spans="1:45" x14ac:dyDescent="0.75">
      <c r="A383" t="s">
        <v>503</v>
      </c>
      <c r="B383" t="s">
        <v>27</v>
      </c>
      <c r="C383" t="s">
        <v>118</v>
      </c>
      <c r="D383">
        <v>22</v>
      </c>
      <c r="E383">
        <v>1999</v>
      </c>
      <c r="F383">
        <v>0.04</v>
      </c>
      <c r="G383">
        <v>0</v>
      </c>
      <c r="H383">
        <v>-0.02</v>
      </c>
      <c r="I383">
        <v>7.0000000000000007E-2</v>
      </c>
      <c r="K383">
        <v>-0.06</v>
      </c>
      <c r="L383">
        <v>0.01</v>
      </c>
      <c r="P383">
        <v>0.01</v>
      </c>
      <c r="Q383">
        <v>-0.05</v>
      </c>
      <c r="R383" t="s">
        <v>108</v>
      </c>
      <c r="S383">
        <v>2020</v>
      </c>
      <c r="U383" t="s">
        <v>1259</v>
      </c>
      <c r="V383" t="s">
        <v>34</v>
      </c>
      <c r="W383" t="s">
        <v>126</v>
      </c>
      <c r="X383">
        <v>22</v>
      </c>
      <c r="Y383">
        <v>1999</v>
      </c>
      <c r="Z383">
        <v>5.19</v>
      </c>
      <c r="AA383">
        <v>0.06</v>
      </c>
      <c r="AB383">
        <v>1.45</v>
      </c>
      <c r="AC383">
        <v>0.35</v>
      </c>
      <c r="AD383">
        <v>28.65</v>
      </c>
      <c r="AE383">
        <v>1.41</v>
      </c>
      <c r="AF383">
        <v>0.39</v>
      </c>
      <c r="AG383">
        <v>0.01</v>
      </c>
      <c r="AH383">
        <v>0.02</v>
      </c>
      <c r="AI383">
        <v>17.61</v>
      </c>
      <c r="AJ383">
        <v>0.05</v>
      </c>
      <c r="AK383">
        <v>-0.04</v>
      </c>
      <c r="AL383" t="s">
        <v>108</v>
      </c>
      <c r="AM383">
        <v>2021</v>
      </c>
      <c r="AN383">
        <v>0.15</v>
      </c>
      <c r="AO383">
        <v>0.12</v>
      </c>
      <c r="AP383">
        <v>0.01</v>
      </c>
      <c r="AQ383">
        <v>-0.02</v>
      </c>
      <c r="AR383">
        <v>-0.04</v>
      </c>
      <c r="AS383">
        <v>-0.11</v>
      </c>
    </row>
    <row r="384" spans="1:45" x14ac:dyDescent="0.75">
      <c r="A384" t="s">
        <v>504</v>
      </c>
      <c r="B384" t="s">
        <v>27</v>
      </c>
      <c r="C384" t="s">
        <v>118</v>
      </c>
      <c r="D384">
        <v>24</v>
      </c>
      <c r="E384">
        <v>1997</v>
      </c>
      <c r="F384">
        <v>0.56000000000000005</v>
      </c>
      <c r="G384">
        <v>-0.09</v>
      </c>
      <c r="H384">
        <v>2.06</v>
      </c>
      <c r="I384">
        <v>0.06</v>
      </c>
      <c r="J384">
        <v>-0.04</v>
      </c>
      <c r="K384">
        <v>2.06</v>
      </c>
      <c r="L384">
        <v>7.0000000000000007E-2</v>
      </c>
      <c r="M384">
        <v>0</v>
      </c>
      <c r="P384">
        <v>0.01</v>
      </c>
      <c r="Q384">
        <v>0.09</v>
      </c>
      <c r="R384" t="s">
        <v>108</v>
      </c>
      <c r="S384">
        <v>2020</v>
      </c>
      <c r="U384" t="s">
        <v>1291</v>
      </c>
      <c r="V384" t="s">
        <v>35</v>
      </c>
      <c r="W384" t="s">
        <v>107</v>
      </c>
      <c r="X384">
        <v>24</v>
      </c>
      <c r="Y384">
        <v>1996</v>
      </c>
      <c r="Z384">
        <v>5.61</v>
      </c>
      <c r="AA384">
        <v>0</v>
      </c>
      <c r="AB384">
        <v>0.49</v>
      </c>
      <c r="AC384">
        <v>0</v>
      </c>
      <c r="AD384">
        <v>-0.03</v>
      </c>
      <c r="AE384">
        <v>0.56000000000000005</v>
      </c>
      <c r="AF384">
        <v>7.0000000000000007E-2</v>
      </c>
      <c r="AG384">
        <v>-0.08</v>
      </c>
      <c r="AI384">
        <v>8.48</v>
      </c>
      <c r="AJ384">
        <v>0.02</v>
      </c>
      <c r="AK384">
        <v>-0.01</v>
      </c>
      <c r="AL384" t="s">
        <v>108</v>
      </c>
      <c r="AM384">
        <v>2021</v>
      </c>
      <c r="AN384">
        <v>0.09</v>
      </c>
      <c r="AO384">
        <v>0.06</v>
      </c>
      <c r="AP384">
        <v>0</v>
      </c>
      <c r="AQ384">
        <v>0.18</v>
      </c>
      <c r="AR384">
        <v>0.04</v>
      </c>
      <c r="AS384">
        <v>-0.1</v>
      </c>
    </row>
    <row r="385" spans="1:45" x14ac:dyDescent="0.75">
      <c r="A385" t="s">
        <v>505</v>
      </c>
      <c r="B385" t="s">
        <v>27</v>
      </c>
      <c r="C385" t="s">
        <v>118</v>
      </c>
      <c r="D385">
        <v>31</v>
      </c>
      <c r="E385">
        <v>1990</v>
      </c>
      <c r="F385">
        <v>0.99</v>
      </c>
      <c r="G385">
        <v>0.01</v>
      </c>
      <c r="H385">
        <v>0.98</v>
      </c>
      <c r="I385">
        <v>0.02</v>
      </c>
      <c r="J385">
        <v>-7.0000000000000007E-2</v>
      </c>
      <c r="K385">
        <v>0.94</v>
      </c>
      <c r="L385">
        <v>0</v>
      </c>
      <c r="M385">
        <v>-0.03</v>
      </c>
      <c r="P385">
        <v>-0.01</v>
      </c>
      <c r="Q385">
        <v>7.0000000000000007E-2</v>
      </c>
      <c r="R385" t="s">
        <v>108</v>
      </c>
      <c r="S385">
        <v>2020</v>
      </c>
      <c r="U385" t="s">
        <v>1292</v>
      </c>
      <c r="V385" t="s">
        <v>35</v>
      </c>
      <c r="W385" t="s">
        <v>107</v>
      </c>
      <c r="X385">
        <v>29</v>
      </c>
      <c r="Y385">
        <v>1992</v>
      </c>
      <c r="Z385">
        <v>0.18</v>
      </c>
      <c r="AA385">
        <v>-0.01</v>
      </c>
      <c r="AB385">
        <v>-0.08</v>
      </c>
      <c r="AC385">
        <v>-0.02</v>
      </c>
      <c r="AE385">
        <v>0.03</v>
      </c>
      <c r="AF385">
        <v>-0.02</v>
      </c>
      <c r="AJ385">
        <v>0.02</v>
      </c>
      <c r="AK385">
        <v>-0.04</v>
      </c>
      <c r="AL385" t="s">
        <v>108</v>
      </c>
      <c r="AM385">
        <v>2021</v>
      </c>
      <c r="AN385">
        <v>0.02</v>
      </c>
      <c r="AO385">
        <v>-0.04</v>
      </c>
      <c r="AP385">
        <v>-0.03</v>
      </c>
      <c r="AR385">
        <v>-0.03</v>
      </c>
      <c r="AS385">
        <v>-0.06</v>
      </c>
    </row>
    <row r="386" spans="1:45" x14ac:dyDescent="0.75">
      <c r="A386" t="s">
        <v>506</v>
      </c>
      <c r="B386" t="s">
        <v>27</v>
      </c>
      <c r="C386" t="s">
        <v>118</v>
      </c>
      <c r="D386">
        <v>28</v>
      </c>
      <c r="E386">
        <v>1993</v>
      </c>
      <c r="F386">
        <v>0.76</v>
      </c>
      <c r="G386">
        <v>1.28</v>
      </c>
      <c r="H386">
        <v>-0.08</v>
      </c>
      <c r="I386">
        <v>-0.04</v>
      </c>
      <c r="K386">
        <v>7.0000000000000007E-2</v>
      </c>
      <c r="L386">
        <v>0.08</v>
      </c>
      <c r="P386">
        <v>-0.06</v>
      </c>
      <c r="Q386">
        <v>-0.08</v>
      </c>
      <c r="R386" t="s">
        <v>108</v>
      </c>
      <c r="S386">
        <v>2020</v>
      </c>
      <c r="U386" t="s">
        <v>1293</v>
      </c>
      <c r="V386" t="s">
        <v>35</v>
      </c>
      <c r="W386" t="s">
        <v>107</v>
      </c>
      <c r="X386">
        <v>27</v>
      </c>
      <c r="Y386">
        <v>1993</v>
      </c>
      <c r="Z386">
        <v>3.37</v>
      </c>
      <c r="AA386">
        <v>7.0000000000000007E-2</v>
      </c>
      <c r="AB386">
        <v>0.28000000000000003</v>
      </c>
      <c r="AC386">
        <v>0.04</v>
      </c>
      <c r="AD386">
        <v>-0.04</v>
      </c>
      <c r="AE386">
        <v>0.4</v>
      </c>
      <c r="AF386">
        <v>-0.02</v>
      </c>
      <c r="AG386">
        <v>0.04</v>
      </c>
      <c r="AI386">
        <v>7.28</v>
      </c>
      <c r="AJ386">
        <v>-7.0000000000000007E-2</v>
      </c>
      <c r="AK386">
        <v>0.03</v>
      </c>
      <c r="AL386" t="s">
        <v>108</v>
      </c>
      <c r="AM386">
        <v>2021</v>
      </c>
      <c r="AN386">
        <v>-0.09</v>
      </c>
      <c r="AO386">
        <v>0.09</v>
      </c>
      <c r="AP386">
        <v>-7.0000000000000007E-2</v>
      </c>
      <c r="AQ386">
        <v>0.11</v>
      </c>
      <c r="AR386">
        <v>-0.06</v>
      </c>
      <c r="AS386">
        <v>-0.09</v>
      </c>
    </row>
    <row r="387" spans="1:45" x14ac:dyDescent="0.75">
      <c r="A387" t="s">
        <v>507</v>
      </c>
      <c r="B387" t="s">
        <v>27</v>
      </c>
      <c r="C387" t="s">
        <v>118</v>
      </c>
      <c r="D387">
        <v>33</v>
      </c>
      <c r="E387">
        <v>1988</v>
      </c>
      <c r="F387">
        <v>0.31</v>
      </c>
      <c r="G387">
        <v>-7.0000000000000007E-2</v>
      </c>
      <c r="H387">
        <v>0.08</v>
      </c>
      <c r="I387">
        <v>-0.08</v>
      </c>
      <c r="K387">
        <v>-0.01</v>
      </c>
      <c r="L387">
        <v>-0.09</v>
      </c>
      <c r="P387">
        <v>-7.0000000000000007E-2</v>
      </c>
      <c r="Q387">
        <v>0.05</v>
      </c>
      <c r="R387" t="s">
        <v>108</v>
      </c>
      <c r="S387">
        <v>2020</v>
      </c>
      <c r="U387" t="s">
        <v>1295</v>
      </c>
      <c r="V387" t="s">
        <v>35</v>
      </c>
      <c r="W387" t="s">
        <v>107</v>
      </c>
      <c r="X387">
        <v>25</v>
      </c>
      <c r="Y387">
        <v>1995</v>
      </c>
      <c r="Z387">
        <v>5.71</v>
      </c>
      <c r="AA387">
        <v>0.08</v>
      </c>
      <c r="AB387">
        <v>0.82</v>
      </c>
      <c r="AC387">
        <v>-0.04</v>
      </c>
      <c r="AD387">
        <v>0.02</v>
      </c>
      <c r="AE387">
        <v>0.84</v>
      </c>
      <c r="AF387">
        <v>0.06</v>
      </c>
      <c r="AG387">
        <v>-0.1</v>
      </c>
      <c r="AI387">
        <v>13.03</v>
      </c>
      <c r="AJ387">
        <v>-0.04</v>
      </c>
      <c r="AK387">
        <v>0.09</v>
      </c>
      <c r="AL387" t="s">
        <v>108</v>
      </c>
      <c r="AM387">
        <v>2021</v>
      </c>
      <c r="AN387">
        <v>-0.03</v>
      </c>
      <c r="AO387">
        <v>-0.01</v>
      </c>
      <c r="AP387">
        <v>0.14000000000000001</v>
      </c>
      <c r="AQ387">
        <v>0.15</v>
      </c>
      <c r="AR387">
        <v>-0.13</v>
      </c>
      <c r="AS387">
        <v>-0.09</v>
      </c>
    </row>
    <row r="388" spans="1:45" x14ac:dyDescent="0.75">
      <c r="A388" t="s">
        <v>508</v>
      </c>
      <c r="B388" t="s">
        <v>27</v>
      </c>
      <c r="C388" t="s">
        <v>178</v>
      </c>
      <c r="D388">
        <v>26</v>
      </c>
      <c r="E388">
        <v>1994</v>
      </c>
      <c r="F388">
        <v>0.03</v>
      </c>
      <c r="G388">
        <v>-0.06</v>
      </c>
      <c r="H388">
        <v>0.1</v>
      </c>
      <c r="I388">
        <v>-0.01</v>
      </c>
      <c r="K388">
        <v>0.03</v>
      </c>
      <c r="L388">
        <v>-0.04</v>
      </c>
      <c r="P388">
        <v>-0.09</v>
      </c>
      <c r="Q388">
        <v>-0.08</v>
      </c>
      <c r="R388" t="s">
        <v>108</v>
      </c>
      <c r="S388">
        <v>2020</v>
      </c>
      <c r="U388" t="s">
        <v>1296</v>
      </c>
      <c r="V388" t="s">
        <v>35</v>
      </c>
      <c r="W388" t="s">
        <v>107</v>
      </c>
      <c r="X388">
        <v>28</v>
      </c>
      <c r="Y388">
        <v>1992</v>
      </c>
      <c r="Z388">
        <v>5.39</v>
      </c>
      <c r="AA388">
        <v>-0.02</v>
      </c>
      <c r="AB388">
        <v>0.3</v>
      </c>
      <c r="AC388">
        <v>-0.03</v>
      </c>
      <c r="AD388">
        <v>0.01</v>
      </c>
      <c r="AE388">
        <v>0.47</v>
      </c>
      <c r="AF388">
        <v>0.05</v>
      </c>
      <c r="AG388">
        <v>-0.05</v>
      </c>
      <c r="AI388">
        <v>39.04</v>
      </c>
      <c r="AJ388">
        <v>-0.08</v>
      </c>
      <c r="AK388">
        <v>0.18</v>
      </c>
      <c r="AL388" t="s">
        <v>108</v>
      </c>
      <c r="AM388">
        <v>2021</v>
      </c>
      <c r="AN388">
        <v>-0.03</v>
      </c>
      <c r="AO388">
        <v>0.2</v>
      </c>
      <c r="AP388">
        <v>-0.09</v>
      </c>
      <c r="AQ388">
        <v>-0.03</v>
      </c>
      <c r="AR388">
        <v>-0.11</v>
      </c>
      <c r="AS388">
        <v>0.01</v>
      </c>
    </row>
    <row r="389" spans="1:45" x14ac:dyDescent="0.75">
      <c r="A389" t="s">
        <v>509</v>
      </c>
      <c r="B389" t="s">
        <v>27</v>
      </c>
      <c r="C389" t="s">
        <v>123</v>
      </c>
      <c r="D389">
        <v>29</v>
      </c>
      <c r="E389">
        <v>1992</v>
      </c>
      <c r="F389">
        <v>0.5</v>
      </c>
      <c r="G389">
        <v>0.05</v>
      </c>
      <c r="H389">
        <v>-0.03</v>
      </c>
      <c r="I389">
        <v>0</v>
      </c>
      <c r="K389">
        <v>0.05</v>
      </c>
      <c r="L389">
        <v>-0.06</v>
      </c>
      <c r="P389">
        <v>-0.08</v>
      </c>
      <c r="Q389">
        <v>-0.05</v>
      </c>
      <c r="R389" t="s">
        <v>108</v>
      </c>
      <c r="S389">
        <v>2020</v>
      </c>
      <c r="U389" t="s">
        <v>1298</v>
      </c>
      <c r="V389" t="s">
        <v>35</v>
      </c>
      <c r="W389" t="s">
        <v>107</v>
      </c>
      <c r="X389">
        <v>25</v>
      </c>
      <c r="Y389">
        <v>1995</v>
      </c>
      <c r="Z389">
        <v>2.4700000000000002</v>
      </c>
      <c r="AA389">
        <v>-0.04</v>
      </c>
      <c r="AB389">
        <v>0.85</v>
      </c>
      <c r="AC389">
        <v>-0.02</v>
      </c>
      <c r="AD389">
        <v>7.0000000000000007E-2</v>
      </c>
      <c r="AE389">
        <v>0.78</v>
      </c>
      <c r="AF389">
        <v>0.02</v>
      </c>
      <c r="AG389">
        <v>0.03</v>
      </c>
      <c r="AI389">
        <v>12.17</v>
      </c>
      <c r="AJ389">
        <v>0</v>
      </c>
      <c r="AK389">
        <v>-7.0000000000000007E-2</v>
      </c>
      <c r="AL389" t="s">
        <v>108</v>
      </c>
      <c r="AM389">
        <v>2021</v>
      </c>
      <c r="AN389">
        <v>0.04</v>
      </c>
      <c r="AO389">
        <v>-0.06</v>
      </c>
      <c r="AP389">
        <v>-0.05</v>
      </c>
      <c r="AQ389">
        <v>-0.01</v>
      </c>
      <c r="AR389">
        <v>0.04</v>
      </c>
      <c r="AS389">
        <v>-0.1</v>
      </c>
    </row>
    <row r="390" spans="1:45" x14ac:dyDescent="0.75">
      <c r="A390" t="s">
        <v>510</v>
      </c>
      <c r="B390" t="s">
        <v>27</v>
      </c>
      <c r="C390" t="s">
        <v>123</v>
      </c>
      <c r="D390">
        <v>32</v>
      </c>
      <c r="E390">
        <v>1989</v>
      </c>
      <c r="F390">
        <v>4.5</v>
      </c>
      <c r="G390">
        <v>0.09</v>
      </c>
      <c r="H390">
        <v>0.04</v>
      </c>
      <c r="I390">
        <v>-0.05</v>
      </c>
      <c r="K390">
        <v>7.0000000000000007E-2</v>
      </c>
      <c r="L390">
        <v>0.04</v>
      </c>
      <c r="P390">
        <v>0.09</v>
      </c>
      <c r="Q390">
        <v>7.0000000000000007E-2</v>
      </c>
      <c r="R390" t="s">
        <v>108</v>
      </c>
      <c r="S390">
        <v>2020</v>
      </c>
      <c r="U390" t="s">
        <v>1313</v>
      </c>
      <c r="V390" t="s">
        <v>35</v>
      </c>
      <c r="W390" t="s">
        <v>288</v>
      </c>
      <c r="X390">
        <v>29</v>
      </c>
      <c r="Y390">
        <v>1991</v>
      </c>
      <c r="Z390">
        <v>3.28</v>
      </c>
      <c r="AA390">
        <v>0.02</v>
      </c>
      <c r="AB390">
        <v>1.93</v>
      </c>
      <c r="AC390">
        <v>1.22</v>
      </c>
      <c r="AD390">
        <v>66.61</v>
      </c>
      <c r="AE390">
        <v>1.87</v>
      </c>
      <c r="AF390">
        <v>1.32</v>
      </c>
      <c r="AG390">
        <v>0.08</v>
      </c>
      <c r="AH390">
        <v>-0.1</v>
      </c>
      <c r="AI390">
        <v>16.77</v>
      </c>
      <c r="AJ390">
        <v>7.0000000000000007E-2</v>
      </c>
      <c r="AK390">
        <v>-0.05</v>
      </c>
      <c r="AL390" t="s">
        <v>108</v>
      </c>
      <c r="AM390">
        <v>2021</v>
      </c>
      <c r="AN390">
        <v>-0.02</v>
      </c>
      <c r="AO390">
        <v>0.17</v>
      </c>
      <c r="AP390">
        <v>0.19</v>
      </c>
      <c r="AQ390">
        <v>0.08</v>
      </c>
      <c r="AR390">
        <v>-0.17</v>
      </c>
      <c r="AS390">
        <v>-0.22</v>
      </c>
    </row>
    <row r="391" spans="1:45" x14ac:dyDescent="0.75">
      <c r="A391" t="s">
        <v>511</v>
      </c>
      <c r="B391" t="s">
        <v>27</v>
      </c>
      <c r="C391" t="s">
        <v>123</v>
      </c>
      <c r="D391">
        <v>29</v>
      </c>
      <c r="E391">
        <v>1992</v>
      </c>
      <c r="F391">
        <v>1.05</v>
      </c>
      <c r="G391">
        <v>7.0000000000000007E-2</v>
      </c>
      <c r="H391">
        <v>0.01</v>
      </c>
      <c r="I391">
        <v>-0.08</v>
      </c>
      <c r="K391">
        <v>-7.0000000000000007E-2</v>
      </c>
      <c r="L391">
        <v>7.0000000000000007E-2</v>
      </c>
      <c r="P391">
        <v>0.04</v>
      </c>
      <c r="Q391">
        <v>-0.08</v>
      </c>
      <c r="R391" t="s">
        <v>108</v>
      </c>
      <c r="S391">
        <v>2020</v>
      </c>
      <c r="U391" t="s">
        <v>1294</v>
      </c>
      <c r="V391" t="s">
        <v>35</v>
      </c>
      <c r="W391" t="s">
        <v>145</v>
      </c>
      <c r="X391">
        <v>29</v>
      </c>
      <c r="Y391">
        <v>1991</v>
      </c>
      <c r="Z391">
        <v>2</v>
      </c>
      <c r="AA391">
        <v>-0.09</v>
      </c>
      <c r="AB391">
        <v>0.99</v>
      </c>
      <c r="AC391">
        <v>0.43</v>
      </c>
      <c r="AD391">
        <v>50.04</v>
      </c>
      <c r="AE391">
        <v>1.02</v>
      </c>
      <c r="AF391">
        <v>0.54</v>
      </c>
      <c r="AG391">
        <v>0.03</v>
      </c>
      <c r="AH391">
        <v>0.1</v>
      </c>
      <c r="AI391">
        <v>8.6999999999999993</v>
      </c>
      <c r="AJ391">
        <v>-0.08</v>
      </c>
      <c r="AK391">
        <v>-0.01</v>
      </c>
      <c r="AL391" t="s">
        <v>108</v>
      </c>
      <c r="AM391">
        <v>2021</v>
      </c>
      <c r="AN391">
        <v>-0.02</v>
      </c>
      <c r="AO391">
        <v>-0.05</v>
      </c>
      <c r="AP391">
        <v>0.01</v>
      </c>
      <c r="AQ391">
        <v>0.15</v>
      </c>
      <c r="AR391">
        <v>-0.12</v>
      </c>
      <c r="AS391">
        <v>-0.05</v>
      </c>
    </row>
    <row r="392" spans="1:45" x14ac:dyDescent="0.75">
      <c r="A392" t="s">
        <v>512</v>
      </c>
      <c r="B392" t="s">
        <v>27</v>
      </c>
      <c r="C392" t="s">
        <v>126</v>
      </c>
      <c r="D392">
        <v>29</v>
      </c>
      <c r="E392">
        <v>1992</v>
      </c>
      <c r="F392">
        <v>1.04</v>
      </c>
      <c r="G392">
        <v>7.0000000000000007E-2</v>
      </c>
      <c r="H392">
        <v>1.98</v>
      </c>
      <c r="I392">
        <v>1</v>
      </c>
      <c r="J392">
        <v>50.07</v>
      </c>
      <c r="K392">
        <v>2.04</v>
      </c>
      <c r="L392">
        <v>1.01</v>
      </c>
      <c r="M392">
        <v>-0.06</v>
      </c>
      <c r="N392">
        <v>-0.01</v>
      </c>
      <c r="P392">
        <v>-0.01</v>
      </c>
      <c r="Q392">
        <v>0.06</v>
      </c>
      <c r="R392" t="s">
        <v>108</v>
      </c>
      <c r="S392">
        <v>2020</v>
      </c>
      <c r="U392" t="s">
        <v>1299</v>
      </c>
      <c r="V392" t="s">
        <v>35</v>
      </c>
      <c r="W392" t="s">
        <v>118</v>
      </c>
      <c r="X392">
        <v>28</v>
      </c>
      <c r="Y392">
        <v>1992</v>
      </c>
      <c r="Z392">
        <v>4.1500000000000004</v>
      </c>
      <c r="AA392">
        <v>0.72</v>
      </c>
      <c r="AB392">
        <v>3.13</v>
      </c>
      <c r="AC392">
        <v>1.23</v>
      </c>
      <c r="AD392">
        <v>38.520000000000003</v>
      </c>
      <c r="AE392">
        <v>3.1</v>
      </c>
      <c r="AF392">
        <v>1.21</v>
      </c>
      <c r="AG392">
        <v>0.32</v>
      </c>
      <c r="AH392">
        <v>0.5</v>
      </c>
      <c r="AI392">
        <v>16.899999999999999</v>
      </c>
      <c r="AJ392">
        <v>-0.1</v>
      </c>
      <c r="AK392">
        <v>0.09</v>
      </c>
      <c r="AL392" t="s">
        <v>108</v>
      </c>
      <c r="AM392">
        <v>2021</v>
      </c>
      <c r="AN392">
        <v>0.09</v>
      </c>
      <c r="AO392">
        <v>0.22</v>
      </c>
      <c r="AP392">
        <v>0.32</v>
      </c>
      <c r="AQ392">
        <v>0.08</v>
      </c>
      <c r="AR392">
        <v>0.51</v>
      </c>
      <c r="AS392">
        <v>0.48</v>
      </c>
    </row>
    <row r="393" spans="1:45" x14ac:dyDescent="0.75">
      <c r="A393" t="s">
        <v>513</v>
      </c>
      <c r="B393" t="s">
        <v>27</v>
      </c>
      <c r="C393" t="s">
        <v>126</v>
      </c>
      <c r="D393">
        <v>33</v>
      </c>
      <c r="E393">
        <v>1988</v>
      </c>
      <c r="F393">
        <v>0.95</v>
      </c>
      <c r="G393">
        <v>1.05</v>
      </c>
      <c r="H393">
        <v>4</v>
      </c>
      <c r="I393">
        <v>1.04</v>
      </c>
      <c r="J393">
        <v>24.97</v>
      </c>
      <c r="K393">
        <v>3.87</v>
      </c>
      <c r="L393">
        <v>0.95</v>
      </c>
      <c r="M393">
        <v>-0.05</v>
      </c>
      <c r="N393">
        <v>7.0000000000000007E-2</v>
      </c>
      <c r="P393">
        <v>0.99</v>
      </c>
      <c r="Q393">
        <v>0.91</v>
      </c>
      <c r="R393" t="s">
        <v>108</v>
      </c>
      <c r="S393">
        <v>2020</v>
      </c>
      <c r="U393" t="s">
        <v>1308</v>
      </c>
      <c r="V393" t="s">
        <v>35</v>
      </c>
      <c r="W393" t="s">
        <v>118</v>
      </c>
      <c r="X393">
        <v>23</v>
      </c>
      <c r="Y393">
        <v>1997</v>
      </c>
      <c r="Z393">
        <v>4.13</v>
      </c>
      <c r="AA393">
        <v>0.16</v>
      </c>
      <c r="AB393">
        <v>2.64</v>
      </c>
      <c r="AC393">
        <v>0.89</v>
      </c>
      <c r="AD393">
        <v>36.31</v>
      </c>
      <c r="AE393">
        <v>2.78</v>
      </c>
      <c r="AF393">
        <v>0.98</v>
      </c>
      <c r="AG393">
        <v>0.03</v>
      </c>
      <c r="AH393">
        <v>0.15</v>
      </c>
      <c r="AI393">
        <v>14.72</v>
      </c>
      <c r="AJ393">
        <v>0.06</v>
      </c>
      <c r="AK393">
        <v>-0.04</v>
      </c>
      <c r="AL393" t="s">
        <v>108</v>
      </c>
      <c r="AM393">
        <v>2021</v>
      </c>
      <c r="AN393">
        <v>-0.09</v>
      </c>
      <c r="AO393">
        <v>0.28000000000000003</v>
      </c>
      <c r="AP393">
        <v>0.21</v>
      </c>
      <c r="AQ393">
        <v>0.13</v>
      </c>
      <c r="AR393">
        <v>-0.01</v>
      </c>
      <c r="AS393">
        <v>0.04</v>
      </c>
    </row>
    <row r="394" spans="1:45" x14ac:dyDescent="0.75">
      <c r="A394" t="s">
        <v>514</v>
      </c>
      <c r="B394" t="s">
        <v>27</v>
      </c>
      <c r="C394" t="s">
        <v>126</v>
      </c>
      <c r="D394">
        <v>25</v>
      </c>
      <c r="E394">
        <v>1996</v>
      </c>
      <c r="F394">
        <v>2.04</v>
      </c>
      <c r="G394">
        <v>0.03</v>
      </c>
      <c r="H394">
        <v>2.0699999999999998</v>
      </c>
      <c r="I394">
        <v>1.03</v>
      </c>
      <c r="J394">
        <v>50.04</v>
      </c>
      <c r="K394">
        <v>2</v>
      </c>
      <c r="L394">
        <v>1.03</v>
      </c>
      <c r="M394">
        <v>0.04</v>
      </c>
      <c r="N394">
        <v>-0.04</v>
      </c>
      <c r="P394">
        <v>0.09</v>
      </c>
      <c r="Q394">
        <v>-0.04</v>
      </c>
      <c r="R394" t="s">
        <v>108</v>
      </c>
      <c r="S394">
        <v>2020</v>
      </c>
      <c r="U394" t="s">
        <v>1305</v>
      </c>
      <c r="V394" t="s">
        <v>35</v>
      </c>
      <c r="W394" t="s">
        <v>178</v>
      </c>
      <c r="X394">
        <v>22</v>
      </c>
      <c r="Y394">
        <v>1998</v>
      </c>
      <c r="Z394">
        <v>1.8</v>
      </c>
      <c r="AA394">
        <v>7.0000000000000007E-2</v>
      </c>
      <c r="AB394">
        <v>0.47</v>
      </c>
      <c r="AC394">
        <v>-0.02</v>
      </c>
      <c r="AD394">
        <v>0.04</v>
      </c>
      <c r="AE394">
        <v>0.54</v>
      </c>
      <c r="AF394">
        <v>-0.1</v>
      </c>
      <c r="AG394">
        <v>-0.06</v>
      </c>
      <c r="AI394">
        <v>15.93</v>
      </c>
      <c r="AJ394">
        <v>-0.04</v>
      </c>
      <c r="AK394">
        <v>0.08</v>
      </c>
      <c r="AL394" t="s">
        <v>108</v>
      </c>
      <c r="AM394">
        <v>2021</v>
      </c>
      <c r="AN394">
        <v>7.0000000000000007E-2</v>
      </c>
      <c r="AO394">
        <v>-0.05</v>
      </c>
      <c r="AP394">
        <v>7.0000000000000007E-2</v>
      </c>
      <c r="AQ394">
        <v>0.06</v>
      </c>
      <c r="AR394">
        <v>-0.13</v>
      </c>
      <c r="AS394">
        <v>0.04</v>
      </c>
    </row>
    <row r="395" spans="1:45" x14ac:dyDescent="0.75">
      <c r="A395" t="s">
        <v>515</v>
      </c>
      <c r="B395" t="s">
        <v>27</v>
      </c>
      <c r="C395" t="s">
        <v>126</v>
      </c>
      <c r="D395">
        <v>28</v>
      </c>
      <c r="E395">
        <v>1993</v>
      </c>
      <c r="F395">
        <v>3.52</v>
      </c>
      <c r="G395">
        <v>0.05</v>
      </c>
      <c r="H395">
        <v>0.5</v>
      </c>
      <c r="I395">
        <v>0.34</v>
      </c>
      <c r="J395">
        <v>49.96</v>
      </c>
      <c r="K395">
        <v>0.55000000000000004</v>
      </c>
      <c r="L395">
        <v>0.36</v>
      </c>
      <c r="M395">
        <v>-0.03</v>
      </c>
      <c r="N395">
        <v>-0.01</v>
      </c>
      <c r="P395">
        <v>0.02</v>
      </c>
      <c r="Q395">
        <v>-0.04</v>
      </c>
      <c r="R395" t="s">
        <v>108</v>
      </c>
      <c r="S395">
        <v>2020</v>
      </c>
      <c r="U395" t="s">
        <v>1300</v>
      </c>
      <c r="V395" t="s">
        <v>35</v>
      </c>
      <c r="W395" t="s">
        <v>178</v>
      </c>
      <c r="X395">
        <v>31</v>
      </c>
      <c r="Y395">
        <v>1989</v>
      </c>
      <c r="Z395">
        <v>1.76</v>
      </c>
      <c r="AA395">
        <v>0.56999999999999995</v>
      </c>
      <c r="AB395">
        <v>0.52</v>
      </c>
      <c r="AC395">
        <v>0.68</v>
      </c>
      <c r="AD395">
        <v>99.99</v>
      </c>
      <c r="AE395">
        <v>0.51</v>
      </c>
      <c r="AF395">
        <v>0.51</v>
      </c>
      <c r="AG395">
        <v>1.06</v>
      </c>
      <c r="AH395">
        <v>1.07</v>
      </c>
      <c r="AI395">
        <v>16.940000000000001</v>
      </c>
      <c r="AJ395">
        <v>-0.1</v>
      </c>
      <c r="AK395">
        <v>-0.06</v>
      </c>
      <c r="AL395" t="s">
        <v>108</v>
      </c>
      <c r="AM395">
        <v>2021</v>
      </c>
      <c r="AN395">
        <v>-7.0000000000000007E-2</v>
      </c>
      <c r="AO395">
        <v>0.04</v>
      </c>
      <c r="AP395">
        <v>0.08</v>
      </c>
      <c r="AQ395">
        <v>0.09</v>
      </c>
      <c r="AR395">
        <v>0.55000000000000004</v>
      </c>
      <c r="AS395">
        <v>0.4</v>
      </c>
    </row>
    <row r="396" spans="1:45" x14ac:dyDescent="0.75">
      <c r="A396" t="s">
        <v>516</v>
      </c>
      <c r="B396" t="s">
        <v>27</v>
      </c>
      <c r="C396" t="s">
        <v>126</v>
      </c>
      <c r="D396">
        <v>29</v>
      </c>
      <c r="E396">
        <v>1992</v>
      </c>
      <c r="F396">
        <v>0.53</v>
      </c>
      <c r="G396">
        <v>7.0000000000000007E-2</v>
      </c>
      <c r="H396">
        <v>7.0000000000000007E-2</v>
      </c>
      <c r="I396">
        <v>0.05</v>
      </c>
      <c r="K396">
        <v>-0.06</v>
      </c>
      <c r="L396">
        <v>0.05</v>
      </c>
      <c r="P396">
        <v>0.05</v>
      </c>
      <c r="Q396">
        <v>0.03</v>
      </c>
      <c r="R396" t="s">
        <v>108</v>
      </c>
      <c r="S396">
        <v>2020</v>
      </c>
      <c r="U396" t="s">
        <v>1741</v>
      </c>
      <c r="V396" t="s">
        <v>35</v>
      </c>
      <c r="W396" t="s">
        <v>178</v>
      </c>
      <c r="X396">
        <v>27</v>
      </c>
      <c r="Y396">
        <v>1993</v>
      </c>
      <c r="Z396">
        <v>0.89</v>
      </c>
      <c r="AA396">
        <v>0.06</v>
      </c>
      <c r="AB396">
        <v>7.0000000000000007E-2</v>
      </c>
      <c r="AC396">
        <v>0.09</v>
      </c>
      <c r="AE396">
        <v>-0.01</v>
      </c>
      <c r="AF396">
        <v>-0.05</v>
      </c>
      <c r="AJ396">
        <v>0.03</v>
      </c>
      <c r="AK396">
        <v>0.1</v>
      </c>
      <c r="AL396" t="s">
        <v>108</v>
      </c>
      <c r="AM396">
        <v>2021</v>
      </c>
      <c r="AN396">
        <v>-0.01</v>
      </c>
      <c r="AO396">
        <v>7.0000000000000007E-2</v>
      </c>
      <c r="AP396">
        <v>-0.01</v>
      </c>
      <c r="AR396">
        <v>-0.06</v>
      </c>
      <c r="AS396">
        <v>0.03</v>
      </c>
    </row>
    <row r="397" spans="1:45" x14ac:dyDescent="0.75">
      <c r="A397" t="s">
        <v>517</v>
      </c>
      <c r="B397" t="s">
        <v>27</v>
      </c>
      <c r="C397" t="s">
        <v>126</v>
      </c>
      <c r="D397">
        <v>26</v>
      </c>
      <c r="E397">
        <v>1995</v>
      </c>
      <c r="F397">
        <v>4.0199999999999996</v>
      </c>
      <c r="G397">
        <v>0.25</v>
      </c>
      <c r="H397">
        <v>1.48</v>
      </c>
      <c r="I397">
        <v>0.24</v>
      </c>
      <c r="J397">
        <v>16.760000000000002</v>
      </c>
      <c r="K397">
        <v>1.42</v>
      </c>
      <c r="L397">
        <v>0.35</v>
      </c>
      <c r="M397">
        <v>0.11</v>
      </c>
      <c r="N397">
        <v>0.91</v>
      </c>
      <c r="P397">
        <v>-0.05</v>
      </c>
      <c r="Q397">
        <v>7.0000000000000007E-2</v>
      </c>
      <c r="R397" t="s">
        <v>108</v>
      </c>
      <c r="S397">
        <v>2020</v>
      </c>
      <c r="U397" t="s">
        <v>1302</v>
      </c>
      <c r="V397" t="s">
        <v>35</v>
      </c>
      <c r="W397" t="s">
        <v>178</v>
      </c>
      <c r="X397">
        <v>29</v>
      </c>
      <c r="Y397">
        <v>1991</v>
      </c>
      <c r="Z397">
        <v>0.31</v>
      </c>
      <c r="AA397">
        <v>0.06</v>
      </c>
      <c r="AB397">
        <v>5.04</v>
      </c>
      <c r="AC397">
        <v>2.54</v>
      </c>
      <c r="AD397">
        <v>49.99</v>
      </c>
      <c r="AE397">
        <v>4.54</v>
      </c>
      <c r="AF397">
        <v>2.15</v>
      </c>
      <c r="AG397">
        <v>0.06</v>
      </c>
      <c r="AH397">
        <v>0.08</v>
      </c>
      <c r="AI397">
        <v>14.48</v>
      </c>
      <c r="AJ397">
        <v>0.01</v>
      </c>
      <c r="AK397">
        <v>-0.1</v>
      </c>
      <c r="AL397" t="s">
        <v>108</v>
      </c>
      <c r="AM397">
        <v>2021</v>
      </c>
      <c r="AN397">
        <v>0</v>
      </c>
      <c r="AO397">
        <v>0.32</v>
      </c>
      <c r="AP397">
        <v>0.28999999999999998</v>
      </c>
      <c r="AQ397">
        <v>7.0000000000000007E-2</v>
      </c>
      <c r="AR397">
        <v>-0.23</v>
      </c>
      <c r="AS397">
        <v>-0.3</v>
      </c>
    </row>
    <row r="398" spans="1:45" x14ac:dyDescent="0.75">
      <c r="A398" t="s">
        <v>518</v>
      </c>
      <c r="B398" t="s">
        <v>27</v>
      </c>
      <c r="C398" t="s">
        <v>126</v>
      </c>
      <c r="D398">
        <v>23</v>
      </c>
      <c r="E398">
        <v>1998</v>
      </c>
      <c r="F398">
        <v>4.7300000000000004</v>
      </c>
      <c r="G398">
        <v>-7.0000000000000007E-2</v>
      </c>
      <c r="H398">
        <v>0.95</v>
      </c>
      <c r="I398">
        <v>0.51</v>
      </c>
      <c r="J398">
        <v>40.020000000000003</v>
      </c>
      <c r="K398">
        <v>0.97</v>
      </c>
      <c r="L398">
        <v>0.46</v>
      </c>
      <c r="M398">
        <v>0.1</v>
      </c>
      <c r="N398">
        <v>-7.0000000000000007E-2</v>
      </c>
      <c r="P398">
        <v>-0.04</v>
      </c>
      <c r="Q398">
        <v>-7.0000000000000007E-2</v>
      </c>
      <c r="R398" t="s">
        <v>108</v>
      </c>
      <c r="S398">
        <v>2020</v>
      </c>
      <c r="U398" t="s">
        <v>1304</v>
      </c>
      <c r="V398" t="s">
        <v>35</v>
      </c>
      <c r="W398" t="s">
        <v>123</v>
      </c>
      <c r="X398">
        <v>32</v>
      </c>
      <c r="Y398">
        <v>1988</v>
      </c>
      <c r="Z398">
        <v>5.78</v>
      </c>
      <c r="AA398">
        <v>-0.03</v>
      </c>
      <c r="AB398">
        <v>-0.02</v>
      </c>
      <c r="AC398">
        <v>-0.01</v>
      </c>
      <c r="AE398">
        <v>0.08</v>
      </c>
      <c r="AF398">
        <v>-0.02</v>
      </c>
      <c r="AJ398">
        <v>0.09</v>
      </c>
      <c r="AK398">
        <v>0.08</v>
      </c>
      <c r="AL398" t="s">
        <v>108</v>
      </c>
      <c r="AM398">
        <v>2021</v>
      </c>
      <c r="AN398">
        <v>-0.06</v>
      </c>
      <c r="AO398">
        <v>-0.06</v>
      </c>
      <c r="AP398">
        <v>-0.08</v>
      </c>
      <c r="AR398">
        <v>0.03</v>
      </c>
      <c r="AS398">
        <v>0</v>
      </c>
    </row>
    <row r="399" spans="1:45" x14ac:dyDescent="0.75">
      <c r="A399" t="s">
        <v>519</v>
      </c>
      <c r="B399" t="s">
        <v>27</v>
      </c>
      <c r="C399" t="s">
        <v>126</v>
      </c>
      <c r="D399">
        <v>31</v>
      </c>
      <c r="E399">
        <v>1990</v>
      </c>
      <c r="F399">
        <v>0.45</v>
      </c>
      <c r="G399">
        <v>-0.05</v>
      </c>
      <c r="H399">
        <v>-7.0000000000000007E-2</v>
      </c>
      <c r="I399">
        <v>-0.03</v>
      </c>
      <c r="K399">
        <v>-0.06</v>
      </c>
      <c r="L399">
        <v>-0.09</v>
      </c>
      <c r="P399">
        <v>-0.01</v>
      </c>
      <c r="Q399">
        <v>0.04</v>
      </c>
      <c r="R399" t="s">
        <v>108</v>
      </c>
      <c r="S399">
        <v>2020</v>
      </c>
      <c r="U399" t="s">
        <v>1306</v>
      </c>
      <c r="V399" t="s">
        <v>35</v>
      </c>
      <c r="W399" t="s">
        <v>126</v>
      </c>
      <c r="X399">
        <v>28</v>
      </c>
      <c r="Y399">
        <v>1992</v>
      </c>
      <c r="Z399">
        <v>5.01</v>
      </c>
      <c r="AA399">
        <v>-0.08</v>
      </c>
      <c r="AB399">
        <v>-0.1</v>
      </c>
      <c r="AC399">
        <v>-0.06</v>
      </c>
      <c r="AE399">
        <v>0</v>
      </c>
      <c r="AF399">
        <v>-7.0000000000000007E-2</v>
      </c>
      <c r="AJ399">
        <v>-0.02</v>
      </c>
      <c r="AK399">
        <v>-7.0000000000000007E-2</v>
      </c>
      <c r="AL399" t="s">
        <v>108</v>
      </c>
      <c r="AM399">
        <v>2021</v>
      </c>
      <c r="AN399">
        <v>-0.02</v>
      </c>
      <c r="AO399">
        <v>-0.1</v>
      </c>
      <c r="AP399">
        <v>-0.06</v>
      </c>
      <c r="AR399">
        <v>0.08</v>
      </c>
      <c r="AS399">
        <v>0.08</v>
      </c>
    </row>
    <row r="400" spans="1:45" x14ac:dyDescent="0.75">
      <c r="A400" t="s">
        <v>520</v>
      </c>
      <c r="B400" t="s">
        <v>27</v>
      </c>
      <c r="C400" t="s">
        <v>126</v>
      </c>
      <c r="D400">
        <v>31</v>
      </c>
      <c r="E400">
        <v>1990</v>
      </c>
      <c r="F400">
        <v>4.88</v>
      </c>
      <c r="G400">
        <v>0.23</v>
      </c>
      <c r="H400">
        <v>1.83</v>
      </c>
      <c r="I400">
        <v>0.32</v>
      </c>
      <c r="J400">
        <v>22.28</v>
      </c>
      <c r="K400">
        <v>1.88</v>
      </c>
      <c r="L400">
        <v>0.5</v>
      </c>
      <c r="M400">
        <v>0.11</v>
      </c>
      <c r="N400">
        <v>0.51</v>
      </c>
      <c r="P400">
        <v>-0.09</v>
      </c>
      <c r="Q400">
        <v>7.0000000000000007E-2</v>
      </c>
      <c r="R400" t="s">
        <v>108</v>
      </c>
      <c r="S400">
        <v>2020</v>
      </c>
      <c r="U400" t="s">
        <v>1307</v>
      </c>
      <c r="V400" t="s">
        <v>35</v>
      </c>
      <c r="W400" t="s">
        <v>126</v>
      </c>
      <c r="X400">
        <v>28</v>
      </c>
      <c r="Y400">
        <v>1992</v>
      </c>
      <c r="Z400">
        <v>4.29</v>
      </c>
      <c r="AA400">
        <v>-0.08</v>
      </c>
      <c r="AB400">
        <v>0.93</v>
      </c>
      <c r="AC400">
        <v>-0.08</v>
      </c>
      <c r="AD400">
        <v>-0.09</v>
      </c>
      <c r="AE400">
        <v>1</v>
      </c>
      <c r="AF400">
        <v>-0.04</v>
      </c>
      <c r="AG400">
        <v>-0.01</v>
      </c>
      <c r="AI400">
        <v>25.95</v>
      </c>
      <c r="AJ400">
        <v>0</v>
      </c>
      <c r="AK400">
        <v>0.08</v>
      </c>
      <c r="AL400" t="s">
        <v>108</v>
      </c>
      <c r="AM400">
        <v>2021</v>
      </c>
      <c r="AN400">
        <v>0.55000000000000004</v>
      </c>
      <c r="AO400">
        <v>0.17</v>
      </c>
      <c r="AP400">
        <v>-0.03</v>
      </c>
      <c r="AQ400">
        <v>7.0000000000000007E-2</v>
      </c>
      <c r="AR400">
        <v>-0.16</v>
      </c>
      <c r="AS400">
        <v>-0.13</v>
      </c>
    </row>
    <row r="401" spans="1:45" x14ac:dyDescent="0.75">
      <c r="A401" t="s">
        <v>521</v>
      </c>
      <c r="B401" t="s">
        <v>27</v>
      </c>
      <c r="C401" t="s">
        <v>126</v>
      </c>
      <c r="D401">
        <v>27</v>
      </c>
      <c r="E401">
        <v>1994</v>
      </c>
      <c r="F401">
        <v>0.69</v>
      </c>
      <c r="G401">
        <v>0.04</v>
      </c>
      <c r="H401">
        <v>-0.06</v>
      </c>
      <c r="I401">
        <v>0.03</v>
      </c>
      <c r="K401">
        <v>0.08</v>
      </c>
      <c r="L401">
        <v>0.03</v>
      </c>
      <c r="P401">
        <v>-0.04</v>
      </c>
      <c r="Q401">
        <v>0.06</v>
      </c>
      <c r="R401" t="s">
        <v>108</v>
      </c>
      <c r="S401">
        <v>2020</v>
      </c>
      <c r="U401" t="s">
        <v>1742</v>
      </c>
      <c r="V401" t="s">
        <v>35</v>
      </c>
      <c r="W401" t="s">
        <v>126</v>
      </c>
      <c r="X401">
        <v>24</v>
      </c>
      <c r="Y401">
        <v>1996</v>
      </c>
      <c r="Z401">
        <v>1.31</v>
      </c>
      <c r="AA401">
        <v>0.08</v>
      </c>
      <c r="AB401">
        <v>1.47</v>
      </c>
      <c r="AC401">
        <v>7.0000000000000007E-2</v>
      </c>
      <c r="AD401">
        <v>-7.0000000000000007E-2</v>
      </c>
      <c r="AE401">
        <v>1.45</v>
      </c>
      <c r="AF401">
        <v>-0.01</v>
      </c>
      <c r="AG401">
        <v>0.05</v>
      </c>
      <c r="AI401">
        <v>15.31</v>
      </c>
      <c r="AJ401">
        <v>-7.0000000000000007E-2</v>
      </c>
      <c r="AK401">
        <v>0</v>
      </c>
      <c r="AL401" t="s">
        <v>108</v>
      </c>
      <c r="AM401">
        <v>2021</v>
      </c>
      <c r="AN401">
        <v>0</v>
      </c>
      <c r="AO401">
        <v>0.12</v>
      </c>
      <c r="AP401">
        <v>0.11</v>
      </c>
      <c r="AQ401">
        <v>0.1</v>
      </c>
      <c r="AR401">
        <v>0.03</v>
      </c>
      <c r="AS401">
        <v>-0.12</v>
      </c>
    </row>
    <row r="402" spans="1:45" x14ac:dyDescent="0.75">
      <c r="A402" t="s">
        <v>522</v>
      </c>
      <c r="B402" t="s">
        <v>27</v>
      </c>
      <c r="C402" t="s">
        <v>126</v>
      </c>
      <c r="D402">
        <v>26</v>
      </c>
      <c r="E402">
        <v>1995</v>
      </c>
      <c r="F402">
        <v>0.85</v>
      </c>
      <c r="G402">
        <v>-0.05</v>
      </c>
      <c r="H402">
        <v>1.2</v>
      </c>
      <c r="I402">
        <v>0.04</v>
      </c>
      <c r="J402">
        <v>-0.08</v>
      </c>
      <c r="K402">
        <v>1.2</v>
      </c>
      <c r="L402">
        <v>-7.0000000000000007E-2</v>
      </c>
      <c r="M402">
        <v>0.03</v>
      </c>
      <c r="P402">
        <v>-7.0000000000000007E-2</v>
      </c>
      <c r="Q402">
        <v>7.0000000000000007E-2</v>
      </c>
      <c r="R402" t="s">
        <v>108</v>
      </c>
      <c r="S402">
        <v>2020</v>
      </c>
      <c r="U402" t="s">
        <v>1310</v>
      </c>
      <c r="V402" t="s">
        <v>35</v>
      </c>
      <c r="W402" t="s">
        <v>126</v>
      </c>
      <c r="X402">
        <v>29</v>
      </c>
      <c r="Y402">
        <v>1991</v>
      </c>
      <c r="Z402">
        <v>4.07</v>
      </c>
      <c r="AA402">
        <v>0.66</v>
      </c>
      <c r="AB402">
        <v>2.64</v>
      </c>
      <c r="AC402">
        <v>1.1200000000000001</v>
      </c>
      <c r="AD402">
        <v>45.56</v>
      </c>
      <c r="AE402">
        <v>2.66</v>
      </c>
      <c r="AF402">
        <v>1.19</v>
      </c>
      <c r="AG402">
        <v>0.32</v>
      </c>
      <c r="AH402">
        <v>0.63</v>
      </c>
      <c r="AI402">
        <v>21.58</v>
      </c>
      <c r="AJ402">
        <v>0.02</v>
      </c>
      <c r="AK402">
        <v>-0.08</v>
      </c>
      <c r="AL402" t="s">
        <v>108</v>
      </c>
      <c r="AM402">
        <v>2021</v>
      </c>
      <c r="AN402">
        <v>-0.01</v>
      </c>
      <c r="AO402">
        <v>0.28999999999999998</v>
      </c>
      <c r="AP402">
        <v>0.32</v>
      </c>
      <c r="AQ402">
        <v>0.12</v>
      </c>
      <c r="AR402">
        <v>0.45</v>
      </c>
      <c r="AS402">
        <v>0.43</v>
      </c>
    </row>
    <row r="403" spans="1:45" x14ac:dyDescent="0.75">
      <c r="A403" t="s">
        <v>523</v>
      </c>
      <c r="B403" t="s">
        <v>27</v>
      </c>
      <c r="C403" t="s">
        <v>126</v>
      </c>
      <c r="D403">
        <v>32</v>
      </c>
      <c r="E403">
        <v>1989</v>
      </c>
      <c r="F403">
        <v>0.41</v>
      </c>
      <c r="G403">
        <v>0</v>
      </c>
      <c r="H403">
        <v>-0.01</v>
      </c>
      <c r="I403">
        <v>-0.05</v>
      </c>
      <c r="K403">
        <v>-0.05</v>
      </c>
      <c r="L403">
        <v>0.02</v>
      </c>
      <c r="P403">
        <v>-0.05</v>
      </c>
      <c r="Q403">
        <v>0.02</v>
      </c>
      <c r="R403" t="s">
        <v>108</v>
      </c>
      <c r="S403">
        <v>2020</v>
      </c>
      <c r="U403" t="s">
        <v>1311</v>
      </c>
      <c r="V403" t="s">
        <v>35</v>
      </c>
      <c r="W403" t="s">
        <v>126</v>
      </c>
      <c r="X403">
        <v>23</v>
      </c>
      <c r="Y403">
        <v>1997</v>
      </c>
      <c r="Z403">
        <v>0.43</v>
      </c>
      <c r="AA403">
        <v>0.03</v>
      </c>
      <c r="AB403">
        <v>1.98</v>
      </c>
      <c r="AC403">
        <v>0.02</v>
      </c>
      <c r="AD403">
        <v>-0.08</v>
      </c>
      <c r="AE403">
        <v>1.85</v>
      </c>
      <c r="AF403">
        <v>0</v>
      </c>
      <c r="AG403">
        <v>-0.01</v>
      </c>
      <c r="AI403">
        <v>26.17</v>
      </c>
      <c r="AJ403">
        <v>-0.06</v>
      </c>
      <c r="AK403">
        <v>0.05</v>
      </c>
      <c r="AL403" t="s">
        <v>108</v>
      </c>
      <c r="AM403">
        <v>2021</v>
      </c>
      <c r="AN403">
        <v>-0.06</v>
      </c>
      <c r="AO403">
        <v>0.02</v>
      </c>
      <c r="AP403">
        <v>-0.09</v>
      </c>
      <c r="AQ403">
        <v>0.03</v>
      </c>
      <c r="AR403">
        <v>-0.06</v>
      </c>
      <c r="AS403">
        <v>7.0000000000000007E-2</v>
      </c>
    </row>
    <row r="404" spans="1:45" x14ac:dyDescent="0.75">
      <c r="A404" t="s">
        <v>524</v>
      </c>
      <c r="B404" t="s">
        <v>27</v>
      </c>
      <c r="C404" t="s">
        <v>126</v>
      </c>
      <c r="D404">
        <v>25</v>
      </c>
      <c r="E404">
        <v>1996</v>
      </c>
      <c r="F404">
        <v>2.4900000000000002</v>
      </c>
      <c r="G404">
        <v>0.09</v>
      </c>
      <c r="H404">
        <v>2.83</v>
      </c>
      <c r="I404">
        <v>0.78</v>
      </c>
      <c r="J404">
        <v>28.59</v>
      </c>
      <c r="K404">
        <v>2.84</v>
      </c>
      <c r="L404">
        <v>0.87</v>
      </c>
      <c r="M404">
        <v>0.06</v>
      </c>
      <c r="N404">
        <v>0</v>
      </c>
      <c r="P404">
        <v>-0.08</v>
      </c>
      <c r="Q404">
        <v>0.09</v>
      </c>
      <c r="R404" t="s">
        <v>108</v>
      </c>
      <c r="S404">
        <v>2020</v>
      </c>
      <c r="U404" t="s">
        <v>1410</v>
      </c>
      <c r="V404" t="s">
        <v>36</v>
      </c>
      <c r="W404" t="s">
        <v>107</v>
      </c>
      <c r="X404">
        <v>32</v>
      </c>
      <c r="Y404">
        <v>1988</v>
      </c>
      <c r="Z404">
        <v>2.5299999999999998</v>
      </c>
      <c r="AA404">
        <v>-0.09</v>
      </c>
      <c r="AB404">
        <v>0.32</v>
      </c>
      <c r="AC404">
        <v>-0.03</v>
      </c>
      <c r="AD404">
        <v>0</v>
      </c>
      <c r="AE404">
        <v>0.42</v>
      </c>
      <c r="AF404">
        <v>-0.08</v>
      </c>
      <c r="AG404">
        <v>-0.02</v>
      </c>
      <c r="AI404">
        <v>8.07</v>
      </c>
      <c r="AJ404">
        <v>0.09</v>
      </c>
      <c r="AK404">
        <v>-0.1</v>
      </c>
      <c r="AL404" t="s">
        <v>108</v>
      </c>
      <c r="AM404">
        <v>2021</v>
      </c>
      <c r="AN404">
        <v>0.03</v>
      </c>
      <c r="AO404">
        <v>0.04</v>
      </c>
      <c r="AP404">
        <v>0.02</v>
      </c>
      <c r="AQ404">
        <v>0.02</v>
      </c>
      <c r="AR404">
        <v>0.04</v>
      </c>
      <c r="AS404">
        <v>-0.08</v>
      </c>
    </row>
    <row r="405" spans="1:45" x14ac:dyDescent="0.75">
      <c r="A405" t="s">
        <v>525</v>
      </c>
      <c r="B405" t="s">
        <v>28</v>
      </c>
      <c r="C405" t="s">
        <v>107</v>
      </c>
      <c r="D405">
        <v>29</v>
      </c>
      <c r="E405">
        <v>1992</v>
      </c>
      <c r="F405">
        <v>5.93</v>
      </c>
      <c r="G405">
        <v>-0.02</v>
      </c>
      <c r="H405">
        <v>0.94</v>
      </c>
      <c r="I405">
        <v>0.27</v>
      </c>
      <c r="J405">
        <v>16.79</v>
      </c>
      <c r="K405">
        <v>1.06</v>
      </c>
      <c r="L405">
        <v>7.0000000000000007E-2</v>
      </c>
      <c r="M405">
        <v>7.0000000000000007E-2</v>
      </c>
      <c r="N405">
        <v>0.01</v>
      </c>
      <c r="P405">
        <v>-0.02</v>
      </c>
      <c r="Q405">
        <v>-0.02</v>
      </c>
      <c r="R405" t="s">
        <v>108</v>
      </c>
      <c r="S405">
        <v>2020</v>
      </c>
      <c r="U405" t="s">
        <v>1412</v>
      </c>
      <c r="V405" t="s">
        <v>36</v>
      </c>
      <c r="W405" t="s">
        <v>107</v>
      </c>
      <c r="X405">
        <v>33</v>
      </c>
      <c r="Y405">
        <v>1987</v>
      </c>
      <c r="Z405">
        <v>7.6</v>
      </c>
      <c r="AA405">
        <v>0.13</v>
      </c>
      <c r="AB405">
        <v>0.67</v>
      </c>
      <c r="AC405">
        <v>0.22</v>
      </c>
      <c r="AD405">
        <v>20</v>
      </c>
      <c r="AE405">
        <v>0.62</v>
      </c>
      <c r="AF405">
        <v>0.21</v>
      </c>
      <c r="AG405">
        <v>0.27</v>
      </c>
      <c r="AH405">
        <v>1.01</v>
      </c>
      <c r="AI405">
        <v>17.670000000000002</v>
      </c>
      <c r="AJ405">
        <v>-0.01</v>
      </c>
      <c r="AK405">
        <v>0.1</v>
      </c>
      <c r="AL405" t="s">
        <v>108</v>
      </c>
      <c r="AM405">
        <v>2021</v>
      </c>
      <c r="AN405">
        <v>7.0000000000000007E-2</v>
      </c>
      <c r="AO405">
        <v>0.17</v>
      </c>
      <c r="AP405">
        <v>0.11</v>
      </c>
      <c r="AQ405">
        <v>0.14000000000000001</v>
      </c>
      <c r="AR405">
        <v>0</v>
      </c>
      <c r="AS405">
        <v>-0.06</v>
      </c>
    </row>
    <row r="406" spans="1:45" x14ac:dyDescent="0.75">
      <c r="A406" t="s">
        <v>526</v>
      </c>
      <c r="B406" t="s">
        <v>28</v>
      </c>
      <c r="C406" t="s">
        <v>107</v>
      </c>
      <c r="D406">
        <v>24</v>
      </c>
      <c r="E406">
        <v>1997</v>
      </c>
      <c r="F406">
        <v>2.2999999999999998</v>
      </c>
      <c r="G406">
        <v>0.04</v>
      </c>
      <c r="H406">
        <v>1.34</v>
      </c>
      <c r="I406">
        <v>-0.05</v>
      </c>
      <c r="J406">
        <v>0.02</v>
      </c>
      <c r="K406">
        <v>1.34</v>
      </c>
      <c r="L406">
        <v>0.08</v>
      </c>
      <c r="M406">
        <v>0.05</v>
      </c>
      <c r="P406">
        <v>-7.0000000000000007E-2</v>
      </c>
      <c r="Q406">
        <v>-0.01</v>
      </c>
      <c r="R406" t="s">
        <v>108</v>
      </c>
      <c r="S406">
        <v>2020</v>
      </c>
      <c r="U406" t="s">
        <v>1413</v>
      </c>
      <c r="V406" t="s">
        <v>36</v>
      </c>
      <c r="W406" t="s">
        <v>107</v>
      </c>
      <c r="X406">
        <v>27</v>
      </c>
      <c r="Y406">
        <v>1993</v>
      </c>
      <c r="Z406">
        <v>6.47</v>
      </c>
      <c r="AA406">
        <v>7.0000000000000007E-2</v>
      </c>
      <c r="AB406">
        <v>0.67</v>
      </c>
      <c r="AC406">
        <v>-0.1</v>
      </c>
      <c r="AD406">
        <v>0.06</v>
      </c>
      <c r="AE406">
        <v>0.86</v>
      </c>
      <c r="AF406">
        <v>0</v>
      </c>
      <c r="AG406">
        <v>0.03</v>
      </c>
      <c r="AI406">
        <v>12.03</v>
      </c>
      <c r="AJ406">
        <v>0</v>
      </c>
      <c r="AK406">
        <v>-0.05</v>
      </c>
      <c r="AL406" t="s">
        <v>108</v>
      </c>
      <c r="AM406">
        <v>2021</v>
      </c>
      <c r="AN406">
        <v>-0.01</v>
      </c>
      <c r="AO406">
        <v>0.15</v>
      </c>
      <c r="AP406">
        <v>0.18</v>
      </c>
      <c r="AQ406">
        <v>0.08</v>
      </c>
      <c r="AR406">
        <v>-0.19</v>
      </c>
      <c r="AS406">
        <v>-0.18</v>
      </c>
    </row>
    <row r="407" spans="1:45" x14ac:dyDescent="0.75">
      <c r="A407" t="s">
        <v>527</v>
      </c>
      <c r="B407" t="s">
        <v>28</v>
      </c>
      <c r="C407" t="s">
        <v>107</v>
      </c>
      <c r="D407">
        <v>36</v>
      </c>
      <c r="E407">
        <v>1985</v>
      </c>
      <c r="F407">
        <v>3.94</v>
      </c>
      <c r="G407">
        <v>-0.04</v>
      </c>
      <c r="H407">
        <v>0.82</v>
      </c>
      <c r="I407">
        <v>-0.06</v>
      </c>
      <c r="J407">
        <v>-0.04</v>
      </c>
      <c r="K407">
        <v>0.85</v>
      </c>
      <c r="L407">
        <v>0.06</v>
      </c>
      <c r="M407">
        <v>-0.05</v>
      </c>
      <c r="P407">
        <v>-7.0000000000000007E-2</v>
      </c>
      <c r="Q407">
        <v>0.03</v>
      </c>
      <c r="R407" t="s">
        <v>108</v>
      </c>
      <c r="S407">
        <v>2020</v>
      </c>
      <c r="U407" t="s">
        <v>1414</v>
      </c>
      <c r="V407" t="s">
        <v>36</v>
      </c>
      <c r="W407" t="s">
        <v>107</v>
      </c>
      <c r="X407">
        <v>36</v>
      </c>
      <c r="Y407">
        <v>1984</v>
      </c>
      <c r="Z407">
        <v>4.87</v>
      </c>
      <c r="AA407">
        <v>-0.06</v>
      </c>
      <c r="AB407">
        <v>0.4</v>
      </c>
      <c r="AC407">
        <v>0.17</v>
      </c>
      <c r="AD407">
        <v>50.07</v>
      </c>
      <c r="AE407">
        <v>0.33</v>
      </c>
      <c r="AF407">
        <v>0.2</v>
      </c>
      <c r="AG407">
        <v>0.02</v>
      </c>
      <c r="AH407">
        <v>0.01</v>
      </c>
      <c r="AI407">
        <v>21.18</v>
      </c>
      <c r="AJ407">
        <v>-0.03</v>
      </c>
      <c r="AK407">
        <v>-0.04</v>
      </c>
      <c r="AL407" t="s">
        <v>108</v>
      </c>
      <c r="AM407">
        <v>2021</v>
      </c>
      <c r="AN407">
        <v>0.02</v>
      </c>
      <c r="AO407">
        <v>0.01</v>
      </c>
      <c r="AP407">
        <v>-0.03</v>
      </c>
      <c r="AQ407">
        <v>0.14000000000000001</v>
      </c>
      <c r="AR407">
        <v>0.06</v>
      </c>
      <c r="AS407">
        <v>0.06</v>
      </c>
    </row>
    <row r="408" spans="1:45" x14ac:dyDescent="0.75">
      <c r="A408" t="s">
        <v>528</v>
      </c>
      <c r="B408" t="s">
        <v>28</v>
      </c>
      <c r="C408" t="s">
        <v>107</v>
      </c>
      <c r="D408">
        <v>29</v>
      </c>
      <c r="E408">
        <v>1992</v>
      </c>
      <c r="F408">
        <v>5.03</v>
      </c>
      <c r="G408">
        <v>0.02</v>
      </c>
      <c r="H408">
        <v>0.59</v>
      </c>
      <c r="I408">
        <v>0.13</v>
      </c>
      <c r="J408">
        <v>33.31</v>
      </c>
      <c r="K408">
        <v>0.56000000000000005</v>
      </c>
      <c r="L408">
        <v>0.21</v>
      </c>
      <c r="M408">
        <v>0.02</v>
      </c>
      <c r="N408">
        <v>-0.1</v>
      </c>
      <c r="P408">
        <v>0</v>
      </c>
      <c r="Q408">
        <v>-0.01</v>
      </c>
      <c r="R408" t="s">
        <v>108</v>
      </c>
      <c r="S408">
        <v>2020</v>
      </c>
      <c r="U408" t="s">
        <v>1415</v>
      </c>
      <c r="V408" t="s">
        <v>36</v>
      </c>
      <c r="W408" t="s">
        <v>107</v>
      </c>
      <c r="X408">
        <v>21</v>
      </c>
      <c r="Y408">
        <v>1999</v>
      </c>
      <c r="Z408">
        <v>1.01</v>
      </c>
      <c r="AA408">
        <v>0.08</v>
      </c>
      <c r="AB408">
        <v>0.05</v>
      </c>
      <c r="AC408">
        <v>-0.03</v>
      </c>
      <c r="AE408">
        <v>0.04</v>
      </c>
      <c r="AF408">
        <v>-0.06</v>
      </c>
      <c r="AJ408">
        <v>0.03</v>
      </c>
      <c r="AK408">
        <v>7.0000000000000007E-2</v>
      </c>
      <c r="AL408" t="s">
        <v>108</v>
      </c>
      <c r="AM408">
        <v>2021</v>
      </c>
      <c r="AN408">
        <v>0.09</v>
      </c>
      <c r="AO408">
        <v>0.02</v>
      </c>
      <c r="AP408">
        <v>-0.08</v>
      </c>
      <c r="AR408">
        <v>-0.08</v>
      </c>
      <c r="AS408">
        <v>-0.08</v>
      </c>
    </row>
    <row r="409" spans="1:45" x14ac:dyDescent="0.75">
      <c r="A409" t="s">
        <v>529</v>
      </c>
      <c r="B409" t="s">
        <v>28</v>
      </c>
      <c r="C409" t="s">
        <v>107</v>
      </c>
      <c r="D409">
        <v>30</v>
      </c>
      <c r="E409">
        <v>1991</v>
      </c>
      <c r="F409">
        <v>3.13</v>
      </c>
      <c r="G409">
        <v>-0.01</v>
      </c>
      <c r="H409">
        <v>0.08</v>
      </c>
      <c r="I409">
        <v>0.04</v>
      </c>
      <c r="K409">
        <v>-7.0000000000000007E-2</v>
      </c>
      <c r="L409">
        <v>-0.09</v>
      </c>
      <c r="P409">
        <v>0.01</v>
      </c>
      <c r="Q409">
        <v>0.06</v>
      </c>
      <c r="R409" t="s">
        <v>108</v>
      </c>
      <c r="S409">
        <v>2020</v>
      </c>
      <c r="U409" t="s">
        <v>1416</v>
      </c>
      <c r="V409" t="s">
        <v>36</v>
      </c>
      <c r="W409" t="s">
        <v>107</v>
      </c>
      <c r="X409">
        <v>29</v>
      </c>
      <c r="Y409">
        <v>1991</v>
      </c>
      <c r="Z409">
        <v>0.48</v>
      </c>
      <c r="AA409">
        <v>-0.02</v>
      </c>
      <c r="AB409">
        <v>0.06</v>
      </c>
      <c r="AC409">
        <v>-0.01</v>
      </c>
      <c r="AE409">
        <v>0.09</v>
      </c>
      <c r="AF409">
        <v>7.0000000000000007E-2</v>
      </c>
      <c r="AJ409">
        <v>0.1</v>
      </c>
      <c r="AK409">
        <v>-0.05</v>
      </c>
      <c r="AL409" t="s">
        <v>108</v>
      </c>
      <c r="AM409">
        <v>2021</v>
      </c>
      <c r="AN409">
        <v>0.06</v>
      </c>
      <c r="AO409">
        <v>0.09</v>
      </c>
      <c r="AP409">
        <v>0.05</v>
      </c>
      <c r="AR409">
        <v>0.06</v>
      </c>
      <c r="AS409">
        <v>0.03</v>
      </c>
    </row>
    <row r="410" spans="1:45" x14ac:dyDescent="0.75">
      <c r="A410" t="s">
        <v>530</v>
      </c>
      <c r="B410" t="s">
        <v>28</v>
      </c>
      <c r="C410" t="s">
        <v>288</v>
      </c>
      <c r="D410">
        <v>34</v>
      </c>
      <c r="E410">
        <v>1987</v>
      </c>
      <c r="F410">
        <v>0.18</v>
      </c>
      <c r="G410">
        <v>0.01</v>
      </c>
      <c r="H410">
        <v>0.1</v>
      </c>
      <c r="I410">
        <v>0.04</v>
      </c>
      <c r="K410">
        <v>-0.02</v>
      </c>
      <c r="L410">
        <v>0.01</v>
      </c>
      <c r="P410">
        <v>0.09</v>
      </c>
      <c r="Q410">
        <v>-0.04</v>
      </c>
      <c r="R410" t="s">
        <v>108</v>
      </c>
      <c r="S410">
        <v>2020</v>
      </c>
      <c r="U410" t="s">
        <v>1417</v>
      </c>
      <c r="V410" t="s">
        <v>36</v>
      </c>
      <c r="W410" t="s">
        <v>107</v>
      </c>
      <c r="X410">
        <v>26</v>
      </c>
      <c r="Y410">
        <v>1994</v>
      </c>
      <c r="Z410">
        <v>3.19</v>
      </c>
      <c r="AA410">
        <v>7.0000000000000007E-2</v>
      </c>
      <c r="AB410">
        <v>0.86</v>
      </c>
      <c r="AC410">
        <v>0.35</v>
      </c>
      <c r="AD410">
        <v>33.29</v>
      </c>
      <c r="AE410">
        <v>0.93</v>
      </c>
      <c r="AF410">
        <v>0.35</v>
      </c>
      <c r="AG410">
        <v>0.02</v>
      </c>
      <c r="AH410">
        <v>0.04</v>
      </c>
      <c r="AI410">
        <v>17.760000000000002</v>
      </c>
      <c r="AJ410">
        <v>0.01</v>
      </c>
      <c r="AK410">
        <v>-7.0000000000000007E-2</v>
      </c>
      <c r="AL410" t="s">
        <v>108</v>
      </c>
      <c r="AM410">
        <v>2021</v>
      </c>
      <c r="AN410">
        <v>-0.03</v>
      </c>
      <c r="AO410">
        <v>0.01</v>
      </c>
      <c r="AP410">
        <v>0.15</v>
      </c>
      <c r="AQ410">
        <v>0.04</v>
      </c>
      <c r="AR410">
        <v>-0.05</v>
      </c>
      <c r="AS410">
        <v>-0.15</v>
      </c>
    </row>
    <row r="411" spans="1:45" x14ac:dyDescent="0.75">
      <c r="A411" t="s">
        <v>531</v>
      </c>
      <c r="B411" t="s">
        <v>28</v>
      </c>
      <c r="C411" t="s">
        <v>145</v>
      </c>
      <c r="D411">
        <v>29</v>
      </c>
      <c r="E411">
        <v>1992</v>
      </c>
      <c r="F411">
        <v>0.17</v>
      </c>
      <c r="G411">
        <v>0.04</v>
      </c>
      <c r="H411">
        <v>-0.08</v>
      </c>
      <c r="I411">
        <v>-0.03</v>
      </c>
      <c r="K411">
        <v>-0.03</v>
      </c>
      <c r="L411">
        <v>0.09</v>
      </c>
      <c r="P411">
        <v>-0.03</v>
      </c>
      <c r="Q411">
        <v>-0.01</v>
      </c>
      <c r="R411" t="s">
        <v>108</v>
      </c>
      <c r="S411">
        <v>2020</v>
      </c>
      <c r="U411" t="s">
        <v>1743</v>
      </c>
      <c r="V411" t="s">
        <v>36</v>
      </c>
      <c r="W411" t="s">
        <v>107</v>
      </c>
      <c r="X411">
        <v>30</v>
      </c>
      <c r="Y411">
        <v>1990</v>
      </c>
      <c r="Z411">
        <v>1.77</v>
      </c>
      <c r="AA411">
        <v>-0.05</v>
      </c>
      <c r="AB411">
        <v>1.1299999999999999</v>
      </c>
      <c r="AC411">
        <v>0.06</v>
      </c>
      <c r="AD411">
        <v>7.0000000000000007E-2</v>
      </c>
      <c r="AE411">
        <v>1.19</v>
      </c>
      <c r="AF411">
        <v>-0.04</v>
      </c>
      <c r="AG411">
        <v>0.03</v>
      </c>
      <c r="AI411">
        <v>16.670000000000002</v>
      </c>
      <c r="AJ411">
        <v>0.05</v>
      </c>
      <c r="AK411">
        <v>-0.08</v>
      </c>
      <c r="AL411" t="s">
        <v>108</v>
      </c>
      <c r="AM411">
        <v>2021</v>
      </c>
      <c r="AN411">
        <v>0.04</v>
      </c>
      <c r="AO411">
        <v>-0.05</v>
      </c>
      <c r="AP411">
        <v>-0.09</v>
      </c>
      <c r="AQ411">
        <v>0.06</v>
      </c>
      <c r="AR411">
        <v>-0.01</v>
      </c>
      <c r="AS411">
        <v>0.09</v>
      </c>
    </row>
    <row r="412" spans="1:45" x14ac:dyDescent="0.75">
      <c r="A412" t="s">
        <v>532</v>
      </c>
      <c r="B412" t="s">
        <v>28</v>
      </c>
      <c r="C412" t="s">
        <v>118</v>
      </c>
      <c r="D412">
        <v>32</v>
      </c>
      <c r="E412">
        <v>1989</v>
      </c>
      <c r="F412">
        <v>1.22</v>
      </c>
      <c r="G412">
        <v>0.02</v>
      </c>
      <c r="H412">
        <v>7.71</v>
      </c>
      <c r="I412">
        <v>0.8</v>
      </c>
      <c r="J412">
        <v>10.06</v>
      </c>
      <c r="K412">
        <v>7.61</v>
      </c>
      <c r="L412">
        <v>0.77</v>
      </c>
      <c r="M412">
        <v>-0.01</v>
      </c>
      <c r="N412">
        <v>-0.03</v>
      </c>
      <c r="P412">
        <v>0.01</v>
      </c>
      <c r="Q412">
        <v>0.05</v>
      </c>
      <c r="R412" t="s">
        <v>108</v>
      </c>
      <c r="S412">
        <v>2020</v>
      </c>
      <c r="U412" t="s">
        <v>1418</v>
      </c>
      <c r="V412" t="s">
        <v>36</v>
      </c>
      <c r="W412" t="s">
        <v>107</v>
      </c>
      <c r="X412">
        <v>27</v>
      </c>
      <c r="Y412">
        <v>1993</v>
      </c>
      <c r="Z412">
        <v>4.13</v>
      </c>
      <c r="AA412">
        <v>0.08</v>
      </c>
      <c r="AB412">
        <v>1.59</v>
      </c>
      <c r="AC412">
        <v>0.42</v>
      </c>
      <c r="AD412">
        <v>28.58</v>
      </c>
      <c r="AE412">
        <v>1.6</v>
      </c>
      <c r="AF412">
        <v>0.52</v>
      </c>
      <c r="AG412">
        <v>-0.03</v>
      </c>
      <c r="AH412">
        <v>0.04</v>
      </c>
      <c r="AI412">
        <v>15.01</v>
      </c>
      <c r="AJ412">
        <v>0.05</v>
      </c>
      <c r="AK412">
        <v>-0.01</v>
      </c>
      <c r="AL412" t="s">
        <v>108</v>
      </c>
      <c r="AM412">
        <v>2021</v>
      </c>
      <c r="AN412">
        <v>-0.04</v>
      </c>
      <c r="AO412">
        <v>0.06</v>
      </c>
      <c r="AP412">
        <v>0.1</v>
      </c>
      <c r="AQ412">
        <v>0.12</v>
      </c>
      <c r="AR412">
        <v>-0.1</v>
      </c>
      <c r="AS412">
        <v>-0.14000000000000001</v>
      </c>
    </row>
    <row r="413" spans="1:45" x14ac:dyDescent="0.75">
      <c r="A413" t="s">
        <v>533</v>
      </c>
      <c r="B413" t="s">
        <v>28</v>
      </c>
      <c r="C413" t="s">
        <v>118</v>
      </c>
      <c r="D413">
        <v>29</v>
      </c>
      <c r="E413">
        <v>1992</v>
      </c>
      <c r="F413">
        <v>0</v>
      </c>
      <c r="G413">
        <v>0.04</v>
      </c>
      <c r="H413">
        <v>9.91</v>
      </c>
      <c r="I413">
        <v>-0.04</v>
      </c>
      <c r="J413">
        <v>0.09</v>
      </c>
      <c r="K413">
        <v>9.08</v>
      </c>
      <c r="L413">
        <v>-0.09</v>
      </c>
      <c r="M413">
        <v>-0.05</v>
      </c>
      <c r="P413">
        <v>-0.04</v>
      </c>
      <c r="Q413">
        <v>-7.0000000000000007E-2</v>
      </c>
      <c r="R413" t="s">
        <v>108</v>
      </c>
      <c r="S413">
        <v>2020</v>
      </c>
      <c r="U413" t="s">
        <v>1421</v>
      </c>
      <c r="V413" t="s">
        <v>36</v>
      </c>
      <c r="W413" t="s">
        <v>118</v>
      </c>
      <c r="X413">
        <v>30</v>
      </c>
      <c r="Y413">
        <v>1990</v>
      </c>
      <c r="Z413">
        <v>4.9400000000000004</v>
      </c>
      <c r="AA413">
        <v>0.45</v>
      </c>
      <c r="AB413">
        <v>3.58</v>
      </c>
      <c r="AC413">
        <v>0.56999999999999995</v>
      </c>
      <c r="AD413">
        <v>16.78</v>
      </c>
      <c r="AE413">
        <v>3.63</v>
      </c>
      <c r="AF413">
        <v>0.66</v>
      </c>
      <c r="AG413">
        <v>0.05</v>
      </c>
      <c r="AH413">
        <v>0.73</v>
      </c>
      <c r="AI413">
        <v>15.57</v>
      </c>
      <c r="AJ413">
        <v>-0.05</v>
      </c>
      <c r="AK413">
        <v>-0.01</v>
      </c>
      <c r="AL413" t="s">
        <v>108</v>
      </c>
      <c r="AM413">
        <v>2021</v>
      </c>
      <c r="AN413">
        <v>0.02</v>
      </c>
      <c r="AO413">
        <v>0.4</v>
      </c>
      <c r="AP413">
        <v>0.26</v>
      </c>
      <c r="AQ413">
        <v>0.04</v>
      </c>
      <c r="AR413">
        <v>-0.02</v>
      </c>
      <c r="AS413">
        <v>7.0000000000000007E-2</v>
      </c>
    </row>
    <row r="414" spans="1:45" x14ac:dyDescent="0.75">
      <c r="A414" t="s">
        <v>534</v>
      </c>
      <c r="B414" t="s">
        <v>28</v>
      </c>
      <c r="C414" t="s">
        <v>118</v>
      </c>
      <c r="D414">
        <v>27</v>
      </c>
      <c r="E414">
        <v>1994</v>
      </c>
      <c r="F414">
        <v>4.16</v>
      </c>
      <c r="G414">
        <v>0.52</v>
      </c>
      <c r="H414">
        <v>1.7</v>
      </c>
      <c r="I414">
        <v>0.71</v>
      </c>
      <c r="J414">
        <v>42.89</v>
      </c>
      <c r="K414">
        <v>1.74</v>
      </c>
      <c r="L414">
        <v>0.64</v>
      </c>
      <c r="M414">
        <v>0.37</v>
      </c>
      <c r="N414">
        <v>0.59</v>
      </c>
      <c r="P414">
        <v>0</v>
      </c>
      <c r="Q414">
        <v>-0.08</v>
      </c>
      <c r="R414" t="s">
        <v>108</v>
      </c>
      <c r="S414">
        <v>2020</v>
      </c>
      <c r="U414" t="s">
        <v>1422</v>
      </c>
      <c r="V414" t="s">
        <v>36</v>
      </c>
      <c r="W414" t="s">
        <v>118</v>
      </c>
      <c r="X414">
        <v>27</v>
      </c>
      <c r="Y414">
        <v>1993</v>
      </c>
      <c r="Z414">
        <v>2.41</v>
      </c>
      <c r="AA414">
        <v>-0.06</v>
      </c>
      <c r="AB414">
        <v>3.65</v>
      </c>
      <c r="AC414">
        <v>0.76</v>
      </c>
      <c r="AD414">
        <v>22.12</v>
      </c>
      <c r="AE414">
        <v>3.75</v>
      </c>
      <c r="AF414">
        <v>0.82</v>
      </c>
      <c r="AG414">
        <v>0.05</v>
      </c>
      <c r="AH414">
        <v>-0.09</v>
      </c>
      <c r="AI414">
        <v>15.42</v>
      </c>
      <c r="AJ414">
        <v>0.01</v>
      </c>
      <c r="AK414">
        <v>0.03</v>
      </c>
      <c r="AL414" t="s">
        <v>108</v>
      </c>
      <c r="AM414">
        <v>2021</v>
      </c>
      <c r="AN414">
        <v>0.46</v>
      </c>
      <c r="AO414">
        <v>0.52</v>
      </c>
      <c r="AP414">
        <v>0.39</v>
      </c>
      <c r="AQ414">
        <v>0.1</v>
      </c>
      <c r="AR414">
        <v>-0.5</v>
      </c>
      <c r="AS414">
        <v>-0.43</v>
      </c>
    </row>
    <row r="415" spans="1:45" x14ac:dyDescent="0.75">
      <c r="A415" t="s">
        <v>535</v>
      </c>
      <c r="B415" t="s">
        <v>28</v>
      </c>
      <c r="C415" t="s">
        <v>178</v>
      </c>
      <c r="D415">
        <v>24</v>
      </c>
      <c r="E415">
        <v>1997</v>
      </c>
      <c r="F415">
        <v>0.03</v>
      </c>
      <c r="G415">
        <v>0.06</v>
      </c>
      <c r="H415">
        <v>-0.06</v>
      </c>
      <c r="I415">
        <v>0.01</v>
      </c>
      <c r="K415">
        <v>0.09</v>
      </c>
      <c r="L415">
        <v>0.04</v>
      </c>
      <c r="P415">
        <v>-0.06</v>
      </c>
      <c r="Q415">
        <v>0.01</v>
      </c>
      <c r="R415" t="s">
        <v>108</v>
      </c>
      <c r="S415">
        <v>2020</v>
      </c>
      <c r="U415" t="s">
        <v>1423</v>
      </c>
      <c r="V415" t="s">
        <v>36</v>
      </c>
      <c r="W415" t="s">
        <v>118</v>
      </c>
      <c r="X415">
        <v>20</v>
      </c>
      <c r="Y415">
        <v>2000</v>
      </c>
      <c r="Z415">
        <v>0.17</v>
      </c>
      <c r="AA415">
        <v>0.09</v>
      </c>
      <c r="AB415">
        <v>5.08</v>
      </c>
      <c r="AC415">
        <v>-7.0000000000000007E-2</v>
      </c>
      <c r="AD415">
        <v>-0.02</v>
      </c>
      <c r="AE415">
        <v>5.65</v>
      </c>
      <c r="AF415">
        <v>0.09</v>
      </c>
      <c r="AG415">
        <v>0.05</v>
      </c>
      <c r="AI415">
        <v>18.21</v>
      </c>
      <c r="AJ415">
        <v>0.08</v>
      </c>
      <c r="AK415">
        <v>0.06</v>
      </c>
      <c r="AL415" t="s">
        <v>108</v>
      </c>
      <c r="AM415">
        <v>2021</v>
      </c>
      <c r="AN415">
        <v>0.05</v>
      </c>
      <c r="AO415">
        <v>0.6</v>
      </c>
      <c r="AP415">
        <v>0.47</v>
      </c>
      <c r="AQ415">
        <v>0.03</v>
      </c>
      <c r="AR415">
        <v>-0.49</v>
      </c>
      <c r="AS415">
        <v>-0.56000000000000005</v>
      </c>
    </row>
    <row r="416" spans="1:45" x14ac:dyDescent="0.75">
      <c r="A416" t="s">
        <v>536</v>
      </c>
      <c r="B416" t="s">
        <v>28</v>
      </c>
      <c r="C416" t="s">
        <v>178</v>
      </c>
      <c r="D416">
        <v>25</v>
      </c>
      <c r="E416">
        <v>1996</v>
      </c>
      <c r="F416">
        <v>0.96</v>
      </c>
      <c r="G416">
        <v>2.21</v>
      </c>
      <c r="H416">
        <v>5.59</v>
      </c>
      <c r="I416">
        <v>3.41</v>
      </c>
      <c r="J416">
        <v>59.94</v>
      </c>
      <c r="K416">
        <v>5.47</v>
      </c>
      <c r="L416">
        <v>3.4</v>
      </c>
      <c r="M416">
        <v>0.33</v>
      </c>
      <c r="N416">
        <v>0.72</v>
      </c>
      <c r="P416">
        <v>-0.06</v>
      </c>
      <c r="Q416">
        <v>0</v>
      </c>
      <c r="R416" t="s">
        <v>108</v>
      </c>
      <c r="S416">
        <v>2020</v>
      </c>
      <c r="U416" t="s">
        <v>1428</v>
      </c>
      <c r="V416" t="s">
        <v>36</v>
      </c>
      <c r="W416" t="s">
        <v>118</v>
      </c>
      <c r="X416">
        <v>23</v>
      </c>
      <c r="Y416">
        <v>1997</v>
      </c>
      <c r="Z416">
        <v>4.91</v>
      </c>
      <c r="AA416">
        <v>0.51</v>
      </c>
      <c r="AB416">
        <v>3.18</v>
      </c>
      <c r="AC416">
        <v>1.38</v>
      </c>
      <c r="AD416">
        <v>43.79</v>
      </c>
      <c r="AE416">
        <v>3.21</v>
      </c>
      <c r="AF416">
        <v>1.37</v>
      </c>
      <c r="AG416">
        <v>0.16</v>
      </c>
      <c r="AH416">
        <v>0.39</v>
      </c>
      <c r="AI416">
        <v>16.510000000000002</v>
      </c>
      <c r="AJ416">
        <v>-0.03</v>
      </c>
      <c r="AK416">
        <v>0.08</v>
      </c>
      <c r="AL416" t="s">
        <v>108</v>
      </c>
      <c r="AM416">
        <v>2021</v>
      </c>
      <c r="AN416">
        <v>7.0000000000000007E-2</v>
      </c>
      <c r="AO416">
        <v>0.18</v>
      </c>
      <c r="AP416">
        <v>0.25</v>
      </c>
      <c r="AQ416">
        <v>0.04</v>
      </c>
      <c r="AR416">
        <v>0.24</v>
      </c>
      <c r="AS416">
        <v>0.25</v>
      </c>
    </row>
    <row r="417" spans="1:45" x14ac:dyDescent="0.75">
      <c r="A417" t="s">
        <v>537</v>
      </c>
      <c r="B417" t="s">
        <v>28</v>
      </c>
      <c r="C417" t="s">
        <v>178</v>
      </c>
      <c r="D417">
        <v>27</v>
      </c>
      <c r="E417">
        <v>1994</v>
      </c>
      <c r="F417">
        <v>4.0199999999999996</v>
      </c>
      <c r="G417">
        <v>0.35</v>
      </c>
      <c r="H417">
        <v>3</v>
      </c>
      <c r="I417">
        <v>1.02</v>
      </c>
      <c r="J417">
        <v>33.24</v>
      </c>
      <c r="K417">
        <v>3.1</v>
      </c>
      <c r="L417">
        <v>0.94</v>
      </c>
      <c r="M417">
        <v>0.02</v>
      </c>
      <c r="N417">
        <v>0.04</v>
      </c>
      <c r="P417">
        <v>0.26</v>
      </c>
      <c r="Q417">
        <v>0.22</v>
      </c>
      <c r="R417" t="s">
        <v>108</v>
      </c>
      <c r="S417">
        <v>2020</v>
      </c>
      <c r="U417" t="s">
        <v>1429</v>
      </c>
      <c r="V417" t="s">
        <v>36</v>
      </c>
      <c r="W417" t="s">
        <v>118</v>
      </c>
      <c r="X417">
        <v>29</v>
      </c>
      <c r="Y417">
        <v>1991</v>
      </c>
      <c r="Z417">
        <v>5.58</v>
      </c>
      <c r="AA417">
        <v>0.34</v>
      </c>
      <c r="AB417">
        <v>3.43</v>
      </c>
      <c r="AC417">
        <v>1.18</v>
      </c>
      <c r="AD417">
        <v>36.82</v>
      </c>
      <c r="AE417">
        <v>3.3</v>
      </c>
      <c r="AF417">
        <v>1.32</v>
      </c>
      <c r="AG417">
        <v>0.12</v>
      </c>
      <c r="AH417">
        <v>0.39</v>
      </c>
      <c r="AI417">
        <v>20.329999999999998</v>
      </c>
      <c r="AJ417">
        <v>-0.04</v>
      </c>
      <c r="AK417">
        <v>0.05</v>
      </c>
      <c r="AL417" t="s">
        <v>108</v>
      </c>
      <c r="AM417">
        <v>2021</v>
      </c>
      <c r="AN417">
        <v>0.6</v>
      </c>
      <c r="AO417">
        <v>0.21</v>
      </c>
      <c r="AP417">
        <v>0.23</v>
      </c>
      <c r="AQ417">
        <v>0.13</v>
      </c>
      <c r="AR417">
        <v>0.17</v>
      </c>
      <c r="AS417">
        <v>0.16</v>
      </c>
    </row>
    <row r="418" spans="1:45" x14ac:dyDescent="0.75">
      <c r="A418" t="s">
        <v>538</v>
      </c>
      <c r="B418" t="s">
        <v>28</v>
      </c>
      <c r="C418" t="s">
        <v>123</v>
      </c>
      <c r="D418">
        <v>33</v>
      </c>
      <c r="E418">
        <v>1987</v>
      </c>
      <c r="F418">
        <v>4.07</v>
      </c>
      <c r="G418">
        <v>7.0000000000000007E-2</v>
      </c>
      <c r="H418">
        <v>-0.06</v>
      </c>
      <c r="I418">
        <v>-0.05</v>
      </c>
      <c r="K418">
        <v>-0.09</v>
      </c>
      <c r="L418">
        <v>-0.03</v>
      </c>
      <c r="P418">
        <v>-0.09</v>
      </c>
      <c r="Q418">
        <v>0.03</v>
      </c>
      <c r="R418" t="s">
        <v>108</v>
      </c>
      <c r="S418">
        <v>2020</v>
      </c>
      <c r="U418" t="s">
        <v>1430</v>
      </c>
      <c r="V418" t="s">
        <v>36</v>
      </c>
      <c r="W418" t="s">
        <v>118</v>
      </c>
      <c r="X418">
        <v>26</v>
      </c>
      <c r="Y418">
        <v>1994</v>
      </c>
      <c r="Z418">
        <v>4.2699999999999996</v>
      </c>
      <c r="AA418">
        <v>0.02</v>
      </c>
      <c r="AB418">
        <v>3.42</v>
      </c>
      <c r="AC418">
        <v>0.55000000000000004</v>
      </c>
      <c r="AD418">
        <v>14.36</v>
      </c>
      <c r="AE418">
        <v>3.44</v>
      </c>
      <c r="AF418">
        <v>0.52</v>
      </c>
      <c r="AG418">
        <v>0</v>
      </c>
      <c r="AH418">
        <v>0.04</v>
      </c>
      <c r="AI418">
        <v>17.43</v>
      </c>
      <c r="AJ418">
        <v>-0.01</v>
      </c>
      <c r="AK418">
        <v>-0.05</v>
      </c>
      <c r="AL418" t="s">
        <v>108</v>
      </c>
      <c r="AM418">
        <v>2021</v>
      </c>
      <c r="AN418">
        <v>0.08</v>
      </c>
      <c r="AO418">
        <v>0.17</v>
      </c>
      <c r="AP418">
        <v>0.19</v>
      </c>
      <c r="AQ418">
        <v>-0.02</v>
      </c>
      <c r="AR418">
        <v>-0.23</v>
      </c>
      <c r="AS418">
        <v>-0.2</v>
      </c>
    </row>
    <row r="419" spans="1:45" x14ac:dyDescent="0.75">
      <c r="A419" t="s">
        <v>539</v>
      </c>
      <c r="B419" t="s">
        <v>28</v>
      </c>
      <c r="C419" t="s">
        <v>123</v>
      </c>
      <c r="D419">
        <v>25</v>
      </c>
      <c r="E419">
        <v>1996</v>
      </c>
      <c r="F419">
        <v>2</v>
      </c>
      <c r="G419">
        <v>0.05</v>
      </c>
      <c r="H419">
        <v>-0.09</v>
      </c>
      <c r="I419">
        <v>0.02</v>
      </c>
      <c r="K419">
        <v>-0.09</v>
      </c>
      <c r="L419">
        <v>0.1</v>
      </c>
      <c r="P419">
        <v>-0.01</v>
      </c>
      <c r="Q419">
        <v>-0.09</v>
      </c>
      <c r="R419" t="s">
        <v>108</v>
      </c>
      <c r="S419">
        <v>2020</v>
      </c>
      <c r="U419" t="s">
        <v>1432</v>
      </c>
      <c r="V419" t="s">
        <v>36</v>
      </c>
      <c r="W419" t="s">
        <v>118</v>
      </c>
      <c r="X419">
        <v>26</v>
      </c>
      <c r="Y419">
        <v>1994</v>
      </c>
      <c r="Z419">
        <v>1.31</v>
      </c>
      <c r="AA419">
        <v>-0.03</v>
      </c>
      <c r="AB419">
        <v>2.96</v>
      </c>
      <c r="AC419">
        <v>0.63</v>
      </c>
      <c r="AD419">
        <v>25.05</v>
      </c>
      <c r="AE419">
        <v>2.79</v>
      </c>
      <c r="AF419">
        <v>0.7</v>
      </c>
      <c r="AG419">
        <v>-0.06</v>
      </c>
      <c r="AH419">
        <v>0.05</v>
      </c>
      <c r="AI419">
        <v>27.54</v>
      </c>
      <c r="AJ419">
        <v>0.01</v>
      </c>
      <c r="AK419">
        <v>7.0000000000000007E-2</v>
      </c>
      <c r="AL419" t="s">
        <v>108</v>
      </c>
      <c r="AM419">
        <v>2021</v>
      </c>
      <c r="AN419">
        <v>1.43</v>
      </c>
      <c r="AO419">
        <v>0</v>
      </c>
      <c r="AP419">
        <v>0.11</v>
      </c>
      <c r="AQ419">
        <v>0.09</v>
      </c>
      <c r="AR419">
        <v>-0.15</v>
      </c>
      <c r="AS419">
        <v>0.01</v>
      </c>
    </row>
    <row r="420" spans="1:45" x14ac:dyDescent="0.75">
      <c r="A420" t="s">
        <v>540</v>
      </c>
      <c r="B420" t="s">
        <v>28</v>
      </c>
      <c r="C420" t="s">
        <v>126</v>
      </c>
      <c r="D420">
        <v>29</v>
      </c>
      <c r="E420">
        <v>1992</v>
      </c>
      <c r="F420">
        <v>2.4900000000000002</v>
      </c>
      <c r="G420">
        <v>-0.04</v>
      </c>
      <c r="H420">
        <v>2</v>
      </c>
      <c r="I420">
        <v>0.45</v>
      </c>
      <c r="J420">
        <v>19.96</v>
      </c>
      <c r="K420">
        <v>1.96</v>
      </c>
      <c r="L420">
        <v>0.35</v>
      </c>
      <c r="M420">
        <v>-7.0000000000000007E-2</v>
      </c>
      <c r="N420">
        <v>0</v>
      </c>
      <c r="P420">
        <v>-7.0000000000000007E-2</v>
      </c>
      <c r="Q420">
        <v>0.09</v>
      </c>
      <c r="R420" t="s">
        <v>108</v>
      </c>
      <c r="S420">
        <v>2020</v>
      </c>
      <c r="U420" t="s">
        <v>1434</v>
      </c>
      <c r="V420" t="s">
        <v>36</v>
      </c>
      <c r="W420" t="s">
        <v>123</v>
      </c>
      <c r="X420">
        <v>21</v>
      </c>
      <c r="Y420">
        <v>1999</v>
      </c>
      <c r="Z420">
        <v>7.98</v>
      </c>
      <c r="AA420">
        <v>0.03</v>
      </c>
      <c r="AB420">
        <v>0</v>
      </c>
      <c r="AC420">
        <v>-0.05</v>
      </c>
      <c r="AE420">
        <v>0.03</v>
      </c>
      <c r="AF420">
        <v>-0.08</v>
      </c>
      <c r="AJ420">
        <v>-0.1</v>
      </c>
      <c r="AK420">
        <v>0.01</v>
      </c>
      <c r="AL420" t="s">
        <v>108</v>
      </c>
      <c r="AM420">
        <v>2021</v>
      </c>
      <c r="AN420">
        <v>-0.02</v>
      </c>
      <c r="AO420">
        <v>-0.04</v>
      </c>
      <c r="AP420">
        <v>0.02</v>
      </c>
      <c r="AR420">
        <v>0.02</v>
      </c>
      <c r="AS420">
        <v>-7.0000000000000007E-2</v>
      </c>
    </row>
    <row r="421" spans="1:45" x14ac:dyDescent="0.75">
      <c r="A421" t="s">
        <v>541</v>
      </c>
      <c r="B421" t="s">
        <v>28</v>
      </c>
      <c r="C421" t="s">
        <v>126</v>
      </c>
      <c r="D421">
        <v>29</v>
      </c>
      <c r="E421">
        <v>1992</v>
      </c>
      <c r="F421">
        <v>1.25</v>
      </c>
      <c r="G421">
        <v>0.81</v>
      </c>
      <c r="H421">
        <v>1.55</v>
      </c>
      <c r="I421">
        <v>1.57</v>
      </c>
      <c r="J421">
        <v>100.04</v>
      </c>
      <c r="K421">
        <v>1.58</v>
      </c>
      <c r="L421">
        <v>1.51</v>
      </c>
      <c r="M421">
        <v>0.41</v>
      </c>
      <c r="N421">
        <v>0.42</v>
      </c>
      <c r="P421">
        <v>-0.04</v>
      </c>
      <c r="Q421">
        <v>0.08</v>
      </c>
      <c r="R421" t="s">
        <v>108</v>
      </c>
      <c r="S421">
        <v>2020</v>
      </c>
      <c r="U421" t="s">
        <v>1744</v>
      </c>
      <c r="V421" t="s">
        <v>36</v>
      </c>
      <c r="W421" t="s">
        <v>123</v>
      </c>
      <c r="X421">
        <v>34</v>
      </c>
      <c r="Y421">
        <v>1987</v>
      </c>
      <c r="Z421">
        <v>-0.03</v>
      </c>
      <c r="AA421">
        <v>-0.09</v>
      </c>
      <c r="AB421">
        <v>0.03</v>
      </c>
      <c r="AC421">
        <v>-0.06</v>
      </c>
      <c r="AE421">
        <v>-0.01</v>
      </c>
      <c r="AF421">
        <v>0.05</v>
      </c>
      <c r="AJ421">
        <v>-0.04</v>
      </c>
      <c r="AK421">
        <v>-0.05</v>
      </c>
      <c r="AL421" t="s">
        <v>108</v>
      </c>
      <c r="AM421">
        <v>2021</v>
      </c>
      <c r="AN421">
        <v>-0.04</v>
      </c>
      <c r="AO421">
        <v>0.06</v>
      </c>
      <c r="AP421">
        <v>0.06</v>
      </c>
      <c r="AR421">
        <v>0.05</v>
      </c>
      <c r="AS421">
        <v>7.0000000000000007E-2</v>
      </c>
    </row>
    <row r="422" spans="1:45" x14ac:dyDescent="0.75">
      <c r="A422" t="s">
        <v>542</v>
      </c>
      <c r="B422" t="s">
        <v>28</v>
      </c>
      <c r="C422" t="s">
        <v>126</v>
      </c>
      <c r="D422">
        <v>33</v>
      </c>
      <c r="E422">
        <v>1988</v>
      </c>
      <c r="F422">
        <v>4.45</v>
      </c>
      <c r="G422">
        <v>-0.09</v>
      </c>
      <c r="H422">
        <v>0.4</v>
      </c>
      <c r="I422">
        <v>0.38</v>
      </c>
      <c r="J422">
        <v>99.93</v>
      </c>
      <c r="K422">
        <v>0.51</v>
      </c>
      <c r="L422">
        <v>0.47</v>
      </c>
      <c r="M422">
        <v>-0.02</v>
      </c>
      <c r="N422">
        <v>0.04</v>
      </c>
      <c r="P422">
        <v>-0.03</v>
      </c>
      <c r="Q422">
        <v>-0.03</v>
      </c>
      <c r="R422" t="s">
        <v>108</v>
      </c>
      <c r="S422">
        <v>2020</v>
      </c>
      <c r="U422" t="s">
        <v>1435</v>
      </c>
      <c r="V422" t="s">
        <v>36</v>
      </c>
      <c r="W422" t="s">
        <v>126</v>
      </c>
      <c r="X422">
        <v>23</v>
      </c>
      <c r="Y422">
        <v>1997</v>
      </c>
      <c r="Z422">
        <v>5.29</v>
      </c>
      <c r="AA422">
        <v>0.21</v>
      </c>
      <c r="AB422">
        <v>0.88</v>
      </c>
      <c r="AC422">
        <v>0.39</v>
      </c>
      <c r="AD422">
        <v>39.950000000000003</v>
      </c>
      <c r="AE422">
        <v>0.98</v>
      </c>
      <c r="AF422">
        <v>0.32</v>
      </c>
      <c r="AG422">
        <v>0.16</v>
      </c>
      <c r="AH422">
        <v>0.57999999999999996</v>
      </c>
      <c r="AI422">
        <v>22.05</v>
      </c>
      <c r="AJ422">
        <v>0.01</v>
      </c>
      <c r="AK422">
        <v>0.02</v>
      </c>
      <c r="AL422" t="s">
        <v>108</v>
      </c>
      <c r="AM422">
        <v>2021</v>
      </c>
      <c r="AN422">
        <v>-0.1</v>
      </c>
      <c r="AO422">
        <v>0.12</v>
      </c>
      <c r="AP422">
        <v>0.12</v>
      </c>
      <c r="AQ422">
        <v>0.08</v>
      </c>
      <c r="AR422">
        <v>7.0000000000000007E-2</v>
      </c>
      <c r="AS422">
        <v>0.23</v>
      </c>
    </row>
    <row r="423" spans="1:45" x14ac:dyDescent="0.75">
      <c r="A423" t="s">
        <v>543</v>
      </c>
      <c r="B423" t="s">
        <v>28</v>
      </c>
      <c r="C423" t="s">
        <v>126</v>
      </c>
      <c r="D423">
        <v>22</v>
      </c>
      <c r="E423">
        <v>1999</v>
      </c>
      <c r="F423">
        <v>3.9</v>
      </c>
      <c r="G423">
        <v>0.3</v>
      </c>
      <c r="H423">
        <v>3.3</v>
      </c>
      <c r="I423">
        <v>1.28</v>
      </c>
      <c r="J423">
        <v>38.43</v>
      </c>
      <c r="K423">
        <v>3.26</v>
      </c>
      <c r="L423">
        <v>1.3</v>
      </c>
      <c r="M423">
        <v>0.15</v>
      </c>
      <c r="N423">
        <v>0.21</v>
      </c>
      <c r="P423">
        <v>0.04</v>
      </c>
      <c r="Q423">
        <v>0.08</v>
      </c>
      <c r="R423" t="s">
        <v>108</v>
      </c>
      <c r="S423">
        <v>2020</v>
      </c>
      <c r="U423" t="s">
        <v>1436</v>
      </c>
      <c r="V423" t="s">
        <v>36</v>
      </c>
      <c r="W423" t="s">
        <v>126</v>
      </c>
      <c r="X423">
        <v>23</v>
      </c>
      <c r="Y423">
        <v>1998</v>
      </c>
      <c r="Z423">
        <v>3.09</v>
      </c>
      <c r="AA423">
        <v>0.73</v>
      </c>
      <c r="AB423">
        <v>1.76</v>
      </c>
      <c r="AC423">
        <v>0.97</v>
      </c>
      <c r="AD423">
        <v>59.99</v>
      </c>
      <c r="AE423">
        <v>1.58</v>
      </c>
      <c r="AF423">
        <v>0.89</v>
      </c>
      <c r="AG423">
        <v>0.5</v>
      </c>
      <c r="AH423">
        <v>0.68</v>
      </c>
      <c r="AI423">
        <v>17.989999999999998</v>
      </c>
      <c r="AJ423">
        <v>-0.05</v>
      </c>
      <c r="AK423">
        <v>0.04</v>
      </c>
      <c r="AL423" t="s">
        <v>108</v>
      </c>
      <c r="AM423">
        <v>2021</v>
      </c>
      <c r="AN423">
        <v>0.05</v>
      </c>
      <c r="AO423">
        <v>0.26</v>
      </c>
      <c r="AP423">
        <v>0.18</v>
      </c>
      <c r="AQ423">
        <v>0.09</v>
      </c>
      <c r="AR423">
        <v>0.31</v>
      </c>
      <c r="AS423">
        <v>0.44</v>
      </c>
    </row>
    <row r="424" spans="1:45" x14ac:dyDescent="0.75">
      <c r="A424" t="s">
        <v>544</v>
      </c>
      <c r="B424" t="s">
        <v>28</v>
      </c>
      <c r="C424" t="s">
        <v>126</v>
      </c>
      <c r="D424">
        <v>26</v>
      </c>
      <c r="E424">
        <v>1995</v>
      </c>
      <c r="F424">
        <v>1</v>
      </c>
      <c r="G424">
        <v>0.03</v>
      </c>
      <c r="H424">
        <v>0.93</v>
      </c>
      <c r="I424">
        <v>-0.01</v>
      </c>
      <c r="J424">
        <v>0.02</v>
      </c>
      <c r="K424">
        <v>1.02</v>
      </c>
      <c r="L424">
        <v>0.09</v>
      </c>
      <c r="M424">
        <v>-0.1</v>
      </c>
      <c r="P424">
        <v>-0.01</v>
      </c>
      <c r="Q424">
        <v>0.1</v>
      </c>
      <c r="R424" t="s">
        <v>108</v>
      </c>
      <c r="S424">
        <v>2020</v>
      </c>
      <c r="U424" t="s">
        <v>1437</v>
      </c>
      <c r="V424" t="s">
        <v>36</v>
      </c>
      <c r="W424" t="s">
        <v>126</v>
      </c>
      <c r="X424">
        <v>29</v>
      </c>
      <c r="Y424">
        <v>1991</v>
      </c>
      <c r="Z424">
        <v>7.8</v>
      </c>
      <c r="AA424">
        <v>0.06</v>
      </c>
      <c r="AB424">
        <v>-0.09</v>
      </c>
      <c r="AC424">
        <v>0.05</v>
      </c>
      <c r="AE424">
        <v>0.04</v>
      </c>
      <c r="AF424">
        <v>0.08</v>
      </c>
      <c r="AJ424">
        <v>0.04</v>
      </c>
      <c r="AK424">
        <v>-0.04</v>
      </c>
      <c r="AL424" t="s">
        <v>108</v>
      </c>
      <c r="AM424">
        <v>2021</v>
      </c>
      <c r="AN424">
        <v>-0.03</v>
      </c>
      <c r="AO424">
        <v>-0.09</v>
      </c>
      <c r="AP424">
        <v>0.01</v>
      </c>
      <c r="AR424">
        <v>-0.1</v>
      </c>
      <c r="AS424">
        <v>0.03</v>
      </c>
    </row>
    <row r="425" spans="1:45" x14ac:dyDescent="0.75">
      <c r="A425" t="s">
        <v>545</v>
      </c>
      <c r="B425" t="s">
        <v>28</v>
      </c>
      <c r="C425" t="s">
        <v>126</v>
      </c>
      <c r="D425">
        <v>26</v>
      </c>
      <c r="E425">
        <v>1994</v>
      </c>
      <c r="F425">
        <v>7.0000000000000007E-2</v>
      </c>
      <c r="G425">
        <v>10.029999999999999</v>
      </c>
      <c r="H425">
        <v>9.99</v>
      </c>
      <c r="I425">
        <v>9.9499999999999993</v>
      </c>
      <c r="J425">
        <v>99.92</v>
      </c>
      <c r="K425">
        <v>7</v>
      </c>
      <c r="L425">
        <v>6.86</v>
      </c>
      <c r="M425">
        <v>0.92</v>
      </c>
      <c r="N425">
        <v>1.03</v>
      </c>
      <c r="P425">
        <v>0.08</v>
      </c>
      <c r="Q425">
        <v>-0.02</v>
      </c>
      <c r="R425" t="s">
        <v>108</v>
      </c>
      <c r="S425">
        <v>2020</v>
      </c>
      <c r="U425" t="s">
        <v>1438</v>
      </c>
      <c r="V425" t="s">
        <v>36</v>
      </c>
      <c r="W425" t="s">
        <v>126</v>
      </c>
      <c r="X425">
        <v>28</v>
      </c>
      <c r="Y425">
        <v>1992</v>
      </c>
      <c r="Z425">
        <v>4.4400000000000004</v>
      </c>
      <c r="AA425">
        <v>-0.04</v>
      </c>
      <c r="AB425">
        <v>0.93</v>
      </c>
      <c r="AC425">
        <v>0.44</v>
      </c>
      <c r="AD425">
        <v>50.04</v>
      </c>
      <c r="AE425">
        <v>0.93</v>
      </c>
      <c r="AF425">
        <v>0.51</v>
      </c>
      <c r="AG425">
        <v>0.03</v>
      </c>
      <c r="AH425">
        <v>0.02</v>
      </c>
      <c r="AI425">
        <v>17.239999999999998</v>
      </c>
      <c r="AJ425">
        <v>-0.05</v>
      </c>
      <c r="AK425">
        <v>-0.09</v>
      </c>
      <c r="AL425" t="s">
        <v>108</v>
      </c>
      <c r="AM425">
        <v>2021</v>
      </c>
      <c r="AN425">
        <v>-0.01</v>
      </c>
      <c r="AO425">
        <v>0.03</v>
      </c>
      <c r="AP425">
        <v>0.15</v>
      </c>
      <c r="AQ425">
        <v>0.01</v>
      </c>
      <c r="AR425">
        <v>0.04</v>
      </c>
      <c r="AS425">
        <v>-0.1</v>
      </c>
    </row>
    <row r="426" spans="1:45" x14ac:dyDescent="0.75">
      <c r="A426" t="s">
        <v>546</v>
      </c>
      <c r="B426" t="s">
        <v>28</v>
      </c>
      <c r="C426" t="s">
        <v>126</v>
      </c>
      <c r="D426">
        <v>27</v>
      </c>
      <c r="E426">
        <v>1994</v>
      </c>
      <c r="F426">
        <v>0.87</v>
      </c>
      <c r="G426">
        <v>1.35</v>
      </c>
      <c r="H426">
        <v>1.27</v>
      </c>
      <c r="I426">
        <v>1.22</v>
      </c>
      <c r="J426">
        <v>99.91</v>
      </c>
      <c r="K426">
        <v>1.1299999999999999</v>
      </c>
      <c r="L426">
        <v>1.1299999999999999</v>
      </c>
      <c r="M426">
        <v>0.93</v>
      </c>
      <c r="N426">
        <v>1.1000000000000001</v>
      </c>
      <c r="P426">
        <v>-0.04</v>
      </c>
      <c r="Q426">
        <v>0.02</v>
      </c>
      <c r="R426" t="s">
        <v>108</v>
      </c>
      <c r="S426">
        <v>2020</v>
      </c>
      <c r="U426" t="s">
        <v>1745</v>
      </c>
      <c r="V426" t="s">
        <v>36</v>
      </c>
      <c r="W426" t="s">
        <v>126</v>
      </c>
      <c r="X426">
        <v>23</v>
      </c>
      <c r="Y426">
        <v>1997</v>
      </c>
      <c r="Z426">
        <v>0.04</v>
      </c>
      <c r="AA426">
        <v>7.0000000000000007E-2</v>
      </c>
      <c r="AB426">
        <v>0.03</v>
      </c>
      <c r="AC426">
        <v>-0.03</v>
      </c>
      <c r="AE426">
        <v>0.08</v>
      </c>
      <c r="AF426">
        <v>-0.03</v>
      </c>
      <c r="AJ426">
        <v>0.05</v>
      </c>
      <c r="AK426">
        <v>0</v>
      </c>
      <c r="AL426" t="s">
        <v>108</v>
      </c>
      <c r="AM426">
        <v>2021</v>
      </c>
      <c r="AN426">
        <v>0.02</v>
      </c>
      <c r="AO426">
        <v>0.02</v>
      </c>
      <c r="AP426">
        <v>-0.02</v>
      </c>
      <c r="AR426">
        <v>0</v>
      </c>
      <c r="AS426">
        <v>-0.1</v>
      </c>
    </row>
    <row r="427" spans="1:45" x14ac:dyDescent="0.75">
      <c r="A427" t="s">
        <v>547</v>
      </c>
      <c r="B427" t="s">
        <v>28</v>
      </c>
      <c r="C427" t="s">
        <v>216</v>
      </c>
      <c r="D427">
        <v>32</v>
      </c>
      <c r="E427">
        <v>1989</v>
      </c>
      <c r="F427">
        <v>4.91</v>
      </c>
      <c r="G427">
        <v>-0.03</v>
      </c>
      <c r="H427">
        <v>0.57999999999999996</v>
      </c>
      <c r="I427">
        <v>0.41</v>
      </c>
      <c r="J427">
        <v>66.650000000000006</v>
      </c>
      <c r="K427">
        <v>0.53</v>
      </c>
      <c r="L427">
        <v>0.32</v>
      </c>
      <c r="M427">
        <v>-0.01</v>
      </c>
      <c r="N427">
        <v>0.06</v>
      </c>
      <c r="P427">
        <v>0.1</v>
      </c>
      <c r="Q427">
        <v>-0.05</v>
      </c>
      <c r="R427" t="s">
        <v>108</v>
      </c>
      <c r="S427">
        <v>2020</v>
      </c>
      <c r="U427" t="s">
        <v>1746</v>
      </c>
      <c r="V427" t="s">
        <v>36</v>
      </c>
      <c r="W427" t="s">
        <v>126</v>
      </c>
      <c r="X427">
        <v>23</v>
      </c>
      <c r="Y427">
        <v>1997</v>
      </c>
      <c r="Z427">
        <v>2.09</v>
      </c>
      <c r="AA427">
        <v>0.94</v>
      </c>
      <c r="AB427">
        <v>1.97</v>
      </c>
      <c r="AC427">
        <v>1.52</v>
      </c>
      <c r="AD427">
        <v>75</v>
      </c>
      <c r="AE427">
        <v>1.82</v>
      </c>
      <c r="AF427">
        <v>1.42</v>
      </c>
      <c r="AG427">
        <v>0.46</v>
      </c>
      <c r="AH427">
        <v>0.69</v>
      </c>
      <c r="AI427">
        <v>10.81</v>
      </c>
      <c r="AJ427">
        <v>-0.1</v>
      </c>
      <c r="AK427">
        <v>0.01</v>
      </c>
      <c r="AL427" t="s">
        <v>108</v>
      </c>
      <c r="AM427">
        <v>2021</v>
      </c>
      <c r="AN427">
        <v>0.06</v>
      </c>
      <c r="AO427">
        <v>0.28000000000000003</v>
      </c>
      <c r="AP427">
        <v>0.48</v>
      </c>
      <c r="AQ427">
        <v>0.24</v>
      </c>
      <c r="AR427">
        <v>0.51</v>
      </c>
      <c r="AS427">
        <v>0.5</v>
      </c>
    </row>
    <row r="428" spans="1:45" x14ac:dyDescent="0.75">
      <c r="A428" t="s">
        <v>548</v>
      </c>
      <c r="B428" t="s">
        <v>28</v>
      </c>
      <c r="C428" t="s">
        <v>216</v>
      </c>
      <c r="D428">
        <v>29</v>
      </c>
      <c r="E428">
        <v>1992</v>
      </c>
      <c r="F428">
        <v>4</v>
      </c>
      <c r="G428">
        <v>0.04</v>
      </c>
      <c r="H428">
        <v>1.34</v>
      </c>
      <c r="I428">
        <v>0.57999999999999996</v>
      </c>
      <c r="J428">
        <v>40.04</v>
      </c>
      <c r="K428">
        <v>1.23</v>
      </c>
      <c r="L428">
        <v>0.53</v>
      </c>
      <c r="M428">
        <v>-0.08</v>
      </c>
      <c r="N428">
        <v>-0.04</v>
      </c>
      <c r="P428">
        <v>0</v>
      </c>
      <c r="Q428">
        <v>0.08</v>
      </c>
      <c r="R428" t="s">
        <v>108</v>
      </c>
      <c r="S428">
        <v>2020</v>
      </c>
      <c r="U428" t="s">
        <v>1420</v>
      </c>
      <c r="V428" t="s">
        <v>36</v>
      </c>
      <c r="W428" t="s">
        <v>126</v>
      </c>
      <c r="X428">
        <v>25</v>
      </c>
      <c r="Y428">
        <v>1995</v>
      </c>
      <c r="Z428">
        <v>1.42</v>
      </c>
      <c r="AA428">
        <v>-0.05</v>
      </c>
      <c r="AB428">
        <v>1.41</v>
      </c>
      <c r="AC428">
        <v>0.73</v>
      </c>
      <c r="AD428">
        <v>50.04</v>
      </c>
      <c r="AE428">
        <v>1.27</v>
      </c>
      <c r="AF428">
        <v>0.65</v>
      </c>
      <c r="AG428">
        <v>0.08</v>
      </c>
      <c r="AH428">
        <v>0.05</v>
      </c>
      <c r="AI428">
        <v>17.010000000000002</v>
      </c>
      <c r="AJ428">
        <v>0.09</v>
      </c>
      <c r="AK428">
        <v>0.06</v>
      </c>
      <c r="AL428" t="s">
        <v>108</v>
      </c>
      <c r="AM428">
        <v>2021</v>
      </c>
      <c r="AN428">
        <v>0.05</v>
      </c>
      <c r="AO428">
        <v>0.13</v>
      </c>
      <c r="AP428">
        <v>0.02</v>
      </c>
      <c r="AQ428">
        <v>-0.02</v>
      </c>
      <c r="AR428">
        <v>0.03</v>
      </c>
      <c r="AS428">
        <v>0.02</v>
      </c>
    </row>
    <row r="429" spans="1:45" x14ac:dyDescent="0.75">
      <c r="A429" t="s">
        <v>549</v>
      </c>
      <c r="B429" t="s">
        <v>28</v>
      </c>
      <c r="C429" t="s">
        <v>136</v>
      </c>
      <c r="D429">
        <v>24</v>
      </c>
      <c r="E429">
        <v>1997</v>
      </c>
      <c r="F429">
        <v>5.64</v>
      </c>
      <c r="G429">
        <v>7.0000000000000007E-2</v>
      </c>
      <c r="H429">
        <v>1.31</v>
      </c>
      <c r="I429">
        <v>0.14000000000000001</v>
      </c>
      <c r="J429">
        <v>14.21</v>
      </c>
      <c r="K429">
        <v>1.26</v>
      </c>
      <c r="L429">
        <v>0.21</v>
      </c>
      <c r="M429">
        <v>-0.06</v>
      </c>
      <c r="N429">
        <v>-0.06</v>
      </c>
      <c r="P429">
        <v>-0.08</v>
      </c>
      <c r="Q429">
        <v>0</v>
      </c>
      <c r="R429" t="s">
        <v>108</v>
      </c>
      <c r="S429">
        <v>2020</v>
      </c>
      <c r="U429" t="s">
        <v>1457</v>
      </c>
      <c r="V429" t="s">
        <v>37</v>
      </c>
      <c r="W429" t="s">
        <v>107</v>
      </c>
      <c r="X429">
        <v>25</v>
      </c>
      <c r="Y429">
        <v>1995</v>
      </c>
      <c r="Z429">
        <v>0.39</v>
      </c>
      <c r="AA429">
        <v>-7.0000000000000007E-2</v>
      </c>
      <c r="AB429">
        <v>-0.01</v>
      </c>
      <c r="AC429">
        <v>0.02</v>
      </c>
      <c r="AE429">
        <v>0.1</v>
      </c>
      <c r="AF429">
        <v>0.02</v>
      </c>
      <c r="AJ429">
        <v>-0.06</v>
      </c>
      <c r="AK429">
        <v>0.05</v>
      </c>
      <c r="AL429" t="s">
        <v>108</v>
      </c>
      <c r="AM429">
        <v>2021</v>
      </c>
      <c r="AN429">
        <v>-0.09</v>
      </c>
      <c r="AO429">
        <v>0.01</v>
      </c>
      <c r="AP429">
        <v>0.06</v>
      </c>
      <c r="AR429">
        <v>-0.08</v>
      </c>
      <c r="AS429">
        <v>-0.04</v>
      </c>
    </row>
    <row r="430" spans="1:45" x14ac:dyDescent="0.75">
      <c r="A430" t="s">
        <v>550</v>
      </c>
      <c r="B430" t="s">
        <v>29</v>
      </c>
      <c r="C430" t="s">
        <v>107</v>
      </c>
      <c r="D430">
        <v>24</v>
      </c>
      <c r="E430">
        <v>1997</v>
      </c>
      <c r="F430">
        <v>5.95</v>
      </c>
      <c r="G430">
        <v>0.28000000000000003</v>
      </c>
      <c r="H430">
        <v>0.9</v>
      </c>
      <c r="I430">
        <v>0.26</v>
      </c>
      <c r="J430">
        <v>39.92</v>
      </c>
      <c r="K430">
        <v>0.88</v>
      </c>
      <c r="L430">
        <v>0.41</v>
      </c>
      <c r="M430">
        <v>0.31</v>
      </c>
      <c r="N430">
        <v>1.08</v>
      </c>
      <c r="P430">
        <v>0.06</v>
      </c>
      <c r="Q430">
        <v>-0.1</v>
      </c>
      <c r="R430" t="s">
        <v>108</v>
      </c>
      <c r="S430">
        <v>2020</v>
      </c>
      <c r="U430" t="s">
        <v>1448</v>
      </c>
      <c r="V430" t="s">
        <v>37</v>
      </c>
      <c r="W430" t="s">
        <v>107</v>
      </c>
      <c r="X430">
        <v>26</v>
      </c>
      <c r="Y430">
        <v>1994</v>
      </c>
      <c r="Z430">
        <v>0.73</v>
      </c>
      <c r="AA430">
        <v>-7.0000000000000007E-2</v>
      </c>
      <c r="AB430">
        <v>1.3</v>
      </c>
      <c r="AC430">
        <v>-0.05</v>
      </c>
      <c r="AD430">
        <v>7.0000000000000007E-2</v>
      </c>
      <c r="AE430">
        <v>1.2</v>
      </c>
      <c r="AF430">
        <v>0.06</v>
      </c>
      <c r="AG430">
        <v>-0.02</v>
      </c>
      <c r="AI430">
        <v>23.37</v>
      </c>
      <c r="AJ430">
        <v>0.05</v>
      </c>
      <c r="AK430">
        <v>-0.02</v>
      </c>
      <c r="AL430" t="s">
        <v>108</v>
      </c>
      <c r="AM430">
        <v>2021</v>
      </c>
      <c r="AN430">
        <v>0.01</v>
      </c>
      <c r="AO430">
        <v>0.22</v>
      </c>
      <c r="AP430">
        <v>0.23</v>
      </c>
      <c r="AQ430">
        <v>0.15</v>
      </c>
      <c r="AR430">
        <v>-7.0000000000000007E-2</v>
      </c>
      <c r="AS430">
        <v>-0.16</v>
      </c>
    </row>
    <row r="431" spans="1:45" x14ac:dyDescent="0.75">
      <c r="A431" t="s">
        <v>551</v>
      </c>
      <c r="B431" t="s">
        <v>29</v>
      </c>
      <c r="C431" t="s">
        <v>107</v>
      </c>
      <c r="D431">
        <v>27</v>
      </c>
      <c r="E431">
        <v>1993</v>
      </c>
      <c r="F431">
        <v>2.0299999999999998</v>
      </c>
      <c r="G431">
        <v>0</v>
      </c>
      <c r="H431">
        <v>0.56999999999999995</v>
      </c>
      <c r="I431">
        <v>-7.0000000000000007E-2</v>
      </c>
      <c r="J431">
        <v>-0.04</v>
      </c>
      <c r="K431">
        <v>0.42</v>
      </c>
      <c r="L431">
        <v>-0.09</v>
      </c>
      <c r="M431">
        <v>-0.04</v>
      </c>
      <c r="P431">
        <v>0.09</v>
      </c>
      <c r="Q431">
        <v>-0.08</v>
      </c>
      <c r="R431" t="s">
        <v>108</v>
      </c>
      <c r="S431">
        <v>2020</v>
      </c>
      <c r="U431" t="s">
        <v>1441</v>
      </c>
      <c r="V431" t="s">
        <v>37</v>
      </c>
      <c r="W431" t="s">
        <v>107</v>
      </c>
      <c r="X431">
        <v>25</v>
      </c>
      <c r="Y431">
        <v>1995</v>
      </c>
      <c r="Z431">
        <v>2.04</v>
      </c>
      <c r="AA431">
        <v>-0.08</v>
      </c>
      <c r="AB431">
        <v>0.45</v>
      </c>
      <c r="AC431">
        <v>-0.02</v>
      </c>
      <c r="AD431">
        <v>0</v>
      </c>
      <c r="AE431">
        <v>0.46</v>
      </c>
      <c r="AF431">
        <v>0.09</v>
      </c>
      <c r="AG431">
        <v>-0.08</v>
      </c>
      <c r="AI431">
        <v>25.62</v>
      </c>
      <c r="AJ431">
        <v>-0.08</v>
      </c>
      <c r="AK431">
        <v>0.05</v>
      </c>
      <c r="AL431" t="s">
        <v>108</v>
      </c>
      <c r="AM431">
        <v>2021</v>
      </c>
      <c r="AN431">
        <v>-0.05</v>
      </c>
      <c r="AO431">
        <v>0.1</v>
      </c>
      <c r="AP431">
        <v>-0.02</v>
      </c>
      <c r="AQ431">
        <v>0.08</v>
      </c>
      <c r="AR431">
        <v>-0.02</v>
      </c>
      <c r="AS431">
        <v>0.09</v>
      </c>
    </row>
    <row r="432" spans="1:45" x14ac:dyDescent="0.75">
      <c r="A432" t="s">
        <v>552</v>
      </c>
      <c r="B432" t="s">
        <v>29</v>
      </c>
      <c r="C432" t="s">
        <v>107</v>
      </c>
      <c r="D432">
        <v>38</v>
      </c>
      <c r="E432">
        <v>1983</v>
      </c>
      <c r="F432">
        <v>4.0599999999999996</v>
      </c>
      <c r="G432">
        <v>-0.09</v>
      </c>
      <c r="H432">
        <v>0.96</v>
      </c>
      <c r="I432">
        <v>0.52</v>
      </c>
      <c r="J432">
        <v>50.06</v>
      </c>
      <c r="K432">
        <v>1</v>
      </c>
      <c r="L432">
        <v>0.46</v>
      </c>
      <c r="M432">
        <v>-0.01</v>
      </c>
      <c r="N432">
        <v>-0.03</v>
      </c>
      <c r="P432">
        <v>-0.09</v>
      </c>
      <c r="Q432">
        <v>0.01</v>
      </c>
      <c r="R432" t="s">
        <v>108</v>
      </c>
      <c r="S432">
        <v>2020</v>
      </c>
      <c r="U432" t="s">
        <v>1467</v>
      </c>
      <c r="V432" t="s">
        <v>37</v>
      </c>
      <c r="W432" t="s">
        <v>107</v>
      </c>
      <c r="X432">
        <v>27</v>
      </c>
      <c r="Y432">
        <v>1993</v>
      </c>
      <c r="Z432">
        <v>4.0599999999999996</v>
      </c>
      <c r="AA432">
        <v>0.51</v>
      </c>
      <c r="AB432">
        <v>1.05</v>
      </c>
      <c r="AC432">
        <v>0.73</v>
      </c>
      <c r="AD432">
        <v>75.040000000000006</v>
      </c>
      <c r="AE432">
        <v>1.06</v>
      </c>
      <c r="AF432">
        <v>0.78</v>
      </c>
      <c r="AG432">
        <v>0.54</v>
      </c>
      <c r="AH432">
        <v>0.65</v>
      </c>
      <c r="AI432">
        <v>14.77</v>
      </c>
      <c r="AJ432">
        <v>-0.08</v>
      </c>
      <c r="AK432">
        <v>-0.05</v>
      </c>
      <c r="AL432" t="s">
        <v>108</v>
      </c>
      <c r="AM432">
        <v>2021</v>
      </c>
      <c r="AN432">
        <v>0.09</v>
      </c>
      <c r="AO432">
        <v>0.26</v>
      </c>
      <c r="AP432">
        <v>0.11</v>
      </c>
      <c r="AQ432">
        <v>0.19</v>
      </c>
      <c r="AR432">
        <v>0.28000000000000003</v>
      </c>
      <c r="AS432">
        <v>0.28000000000000003</v>
      </c>
    </row>
    <row r="433" spans="1:45" x14ac:dyDescent="0.75">
      <c r="A433" t="s">
        <v>553</v>
      </c>
      <c r="B433" t="s">
        <v>29</v>
      </c>
      <c r="C433" t="s">
        <v>107</v>
      </c>
      <c r="D433">
        <v>27</v>
      </c>
      <c r="E433">
        <v>1994</v>
      </c>
      <c r="F433">
        <v>0.99</v>
      </c>
      <c r="G433">
        <v>-0.08</v>
      </c>
      <c r="H433">
        <v>0.03</v>
      </c>
      <c r="I433">
        <v>-7.0000000000000007E-2</v>
      </c>
      <c r="K433">
        <v>-0.02</v>
      </c>
      <c r="L433">
        <v>0.05</v>
      </c>
      <c r="P433">
        <v>0.03</v>
      </c>
      <c r="Q433">
        <v>-0.1</v>
      </c>
      <c r="R433" t="s">
        <v>108</v>
      </c>
      <c r="S433">
        <v>2020</v>
      </c>
      <c r="U433" t="s">
        <v>1461</v>
      </c>
      <c r="V433" t="s">
        <v>37</v>
      </c>
      <c r="W433" t="s">
        <v>107</v>
      </c>
      <c r="X433">
        <v>29</v>
      </c>
      <c r="Y433">
        <v>1991</v>
      </c>
      <c r="Z433">
        <v>3.69</v>
      </c>
      <c r="AA433">
        <v>0.26</v>
      </c>
      <c r="AB433">
        <v>1.08</v>
      </c>
      <c r="AC433">
        <v>0.19</v>
      </c>
      <c r="AD433">
        <v>24.94</v>
      </c>
      <c r="AE433">
        <v>1</v>
      </c>
      <c r="AF433">
        <v>0.17</v>
      </c>
      <c r="AG433">
        <v>0.33</v>
      </c>
      <c r="AH433">
        <v>1.05</v>
      </c>
      <c r="AI433">
        <v>23.22</v>
      </c>
      <c r="AJ433">
        <v>-0.06</v>
      </c>
      <c r="AK433">
        <v>0.09</v>
      </c>
      <c r="AL433" t="s">
        <v>108</v>
      </c>
      <c r="AM433">
        <v>2021</v>
      </c>
      <c r="AN433">
        <v>0.09</v>
      </c>
      <c r="AO433">
        <v>0.31</v>
      </c>
      <c r="AP433">
        <v>0.3</v>
      </c>
      <c r="AQ433">
        <v>0.22</v>
      </c>
      <c r="AR433">
        <v>-0.02</v>
      </c>
      <c r="AS433">
        <v>0.15</v>
      </c>
    </row>
    <row r="434" spans="1:45" x14ac:dyDescent="0.75">
      <c r="A434" t="s">
        <v>554</v>
      </c>
      <c r="B434" t="s">
        <v>29</v>
      </c>
      <c r="C434" t="s">
        <v>107</v>
      </c>
      <c r="D434">
        <v>37</v>
      </c>
      <c r="E434">
        <v>1983</v>
      </c>
      <c r="F434">
        <v>1.05</v>
      </c>
      <c r="G434">
        <v>0.09</v>
      </c>
      <c r="H434">
        <v>1.99</v>
      </c>
      <c r="I434">
        <v>-0.06</v>
      </c>
      <c r="J434">
        <v>-7.0000000000000007E-2</v>
      </c>
      <c r="K434">
        <v>2.06</v>
      </c>
      <c r="L434">
        <v>-0.06</v>
      </c>
      <c r="M434">
        <v>0.02</v>
      </c>
      <c r="P434">
        <v>0</v>
      </c>
      <c r="Q434">
        <v>0.01</v>
      </c>
      <c r="R434" t="s">
        <v>108</v>
      </c>
      <c r="S434">
        <v>2020</v>
      </c>
      <c r="U434" t="s">
        <v>1442</v>
      </c>
      <c r="V434" t="s">
        <v>37</v>
      </c>
      <c r="W434" t="s">
        <v>107</v>
      </c>
      <c r="X434">
        <v>30</v>
      </c>
      <c r="Y434">
        <v>1990</v>
      </c>
      <c r="Z434">
        <v>1.99</v>
      </c>
      <c r="AA434">
        <v>0.04</v>
      </c>
      <c r="AB434">
        <v>0.05</v>
      </c>
      <c r="AC434">
        <v>-0.09</v>
      </c>
      <c r="AE434">
        <v>-0.08</v>
      </c>
      <c r="AF434">
        <v>0.08</v>
      </c>
      <c r="AJ434">
        <v>-0.01</v>
      </c>
      <c r="AK434">
        <v>0.08</v>
      </c>
      <c r="AL434" t="s">
        <v>108</v>
      </c>
      <c r="AM434">
        <v>2021</v>
      </c>
      <c r="AN434">
        <v>-0.01</v>
      </c>
      <c r="AO434">
        <v>0.05</v>
      </c>
      <c r="AP434">
        <v>0.03</v>
      </c>
      <c r="AR434">
        <v>-7.0000000000000007E-2</v>
      </c>
      <c r="AS434">
        <v>-7.0000000000000007E-2</v>
      </c>
    </row>
    <row r="435" spans="1:45" x14ac:dyDescent="0.75">
      <c r="A435" t="s">
        <v>555</v>
      </c>
      <c r="B435" t="s">
        <v>29</v>
      </c>
      <c r="C435" t="s">
        <v>107</v>
      </c>
      <c r="D435">
        <v>27</v>
      </c>
      <c r="E435">
        <v>1993</v>
      </c>
      <c r="F435">
        <v>4.9800000000000004</v>
      </c>
      <c r="G435">
        <v>-0.02</v>
      </c>
      <c r="H435">
        <v>1.03</v>
      </c>
      <c r="I435">
        <v>0.43</v>
      </c>
      <c r="J435">
        <v>39.9</v>
      </c>
      <c r="K435">
        <v>1.07</v>
      </c>
      <c r="L435">
        <v>0.35</v>
      </c>
      <c r="M435">
        <v>0.08</v>
      </c>
      <c r="N435">
        <v>-0.02</v>
      </c>
      <c r="P435">
        <v>-0.03</v>
      </c>
      <c r="Q435">
        <v>-0.08</v>
      </c>
      <c r="R435" t="s">
        <v>108</v>
      </c>
      <c r="S435">
        <v>2020</v>
      </c>
      <c r="U435" t="s">
        <v>1463</v>
      </c>
      <c r="V435" t="s">
        <v>37</v>
      </c>
      <c r="W435" t="s">
        <v>107</v>
      </c>
      <c r="X435">
        <v>31</v>
      </c>
      <c r="Y435">
        <v>1989</v>
      </c>
      <c r="Z435">
        <v>0.96</v>
      </c>
      <c r="AA435">
        <v>0.04</v>
      </c>
      <c r="AB435">
        <v>1.98</v>
      </c>
      <c r="AC435">
        <v>1.08</v>
      </c>
      <c r="AD435">
        <v>50.04</v>
      </c>
      <c r="AE435">
        <v>1.81</v>
      </c>
      <c r="AF435">
        <v>0.91</v>
      </c>
      <c r="AG435">
        <v>-0.01</v>
      </c>
      <c r="AH435">
        <v>-0.06</v>
      </c>
      <c r="AI435">
        <v>14.62</v>
      </c>
      <c r="AJ435">
        <v>7.0000000000000007E-2</v>
      </c>
      <c r="AK435">
        <v>7.0000000000000007E-2</v>
      </c>
      <c r="AL435" t="s">
        <v>108</v>
      </c>
      <c r="AM435">
        <v>2021</v>
      </c>
      <c r="AN435">
        <v>-0.04</v>
      </c>
      <c r="AO435">
        <v>7.0000000000000007E-2</v>
      </c>
      <c r="AP435">
        <v>0.09</v>
      </c>
      <c r="AQ435">
        <v>0.14000000000000001</v>
      </c>
      <c r="AR435">
        <v>-0.17</v>
      </c>
      <c r="AS435">
        <v>-0.03</v>
      </c>
    </row>
    <row r="436" spans="1:45" x14ac:dyDescent="0.75">
      <c r="A436" t="s">
        <v>556</v>
      </c>
      <c r="B436" t="s">
        <v>29</v>
      </c>
      <c r="C436" t="s">
        <v>107</v>
      </c>
      <c r="D436">
        <v>27</v>
      </c>
      <c r="E436">
        <v>1994</v>
      </c>
      <c r="F436">
        <v>4.12</v>
      </c>
      <c r="G436">
        <v>0.3</v>
      </c>
      <c r="H436">
        <v>0.77</v>
      </c>
      <c r="I436">
        <v>0.52</v>
      </c>
      <c r="J436">
        <v>66.67</v>
      </c>
      <c r="K436">
        <v>0.65</v>
      </c>
      <c r="L436">
        <v>0.39</v>
      </c>
      <c r="M436">
        <v>0.42</v>
      </c>
      <c r="N436">
        <v>0.53</v>
      </c>
      <c r="P436">
        <v>0.01</v>
      </c>
      <c r="Q436">
        <v>-7.0000000000000007E-2</v>
      </c>
      <c r="R436" t="s">
        <v>108</v>
      </c>
      <c r="S436">
        <v>2020</v>
      </c>
      <c r="U436" t="s">
        <v>1747</v>
      </c>
      <c r="V436" t="s">
        <v>37</v>
      </c>
      <c r="W436" t="s">
        <v>107</v>
      </c>
      <c r="X436">
        <v>35</v>
      </c>
      <c r="Y436">
        <v>1985</v>
      </c>
      <c r="Z436">
        <v>3.3</v>
      </c>
      <c r="AA436">
        <v>0.08</v>
      </c>
      <c r="AB436">
        <v>0.35</v>
      </c>
      <c r="AC436">
        <v>7.0000000000000007E-2</v>
      </c>
      <c r="AD436">
        <v>0.1</v>
      </c>
      <c r="AE436">
        <v>0.25</v>
      </c>
      <c r="AF436">
        <v>0.09</v>
      </c>
      <c r="AG436">
        <v>0.05</v>
      </c>
      <c r="AI436">
        <v>7.93</v>
      </c>
      <c r="AJ436">
        <v>0.06</v>
      </c>
      <c r="AK436">
        <v>-0.02</v>
      </c>
      <c r="AL436" t="s">
        <v>108</v>
      </c>
      <c r="AM436">
        <v>2021</v>
      </c>
      <c r="AN436">
        <v>0.02</v>
      </c>
      <c r="AO436">
        <v>-0.02</v>
      </c>
      <c r="AP436">
        <v>-0.02</v>
      </c>
      <c r="AQ436">
        <v>0.24</v>
      </c>
      <c r="AR436">
        <v>-0.15</v>
      </c>
      <c r="AS436">
        <v>0</v>
      </c>
    </row>
    <row r="437" spans="1:45" x14ac:dyDescent="0.75">
      <c r="A437" t="s">
        <v>557</v>
      </c>
      <c r="B437" t="s">
        <v>29</v>
      </c>
      <c r="C437" t="s">
        <v>107</v>
      </c>
      <c r="D437">
        <v>30</v>
      </c>
      <c r="E437">
        <v>1991</v>
      </c>
      <c r="F437">
        <v>0.7</v>
      </c>
      <c r="G437">
        <v>-0.09</v>
      </c>
      <c r="H437">
        <v>0.04</v>
      </c>
      <c r="I437">
        <v>-0.08</v>
      </c>
      <c r="K437">
        <v>-0.05</v>
      </c>
      <c r="L437">
        <v>-7.0000000000000007E-2</v>
      </c>
      <c r="P437">
        <v>0.1</v>
      </c>
      <c r="Q437">
        <v>-7.0000000000000007E-2</v>
      </c>
      <c r="R437" t="s">
        <v>108</v>
      </c>
      <c r="S437">
        <v>2020</v>
      </c>
      <c r="U437" t="s">
        <v>1443</v>
      </c>
      <c r="V437" t="s">
        <v>37</v>
      </c>
      <c r="W437" t="s">
        <v>107</v>
      </c>
      <c r="X437">
        <v>31</v>
      </c>
      <c r="Y437">
        <v>1989</v>
      </c>
      <c r="Z437">
        <v>4.04</v>
      </c>
      <c r="AA437">
        <v>0.02</v>
      </c>
      <c r="AB437">
        <v>0.56000000000000005</v>
      </c>
      <c r="AC437">
        <v>0.02</v>
      </c>
      <c r="AD437">
        <v>-0.03</v>
      </c>
      <c r="AE437">
        <v>0.47</v>
      </c>
      <c r="AF437">
        <v>0.02</v>
      </c>
      <c r="AG437">
        <v>-0.02</v>
      </c>
      <c r="AI437">
        <v>19.690000000000001</v>
      </c>
      <c r="AJ437">
        <v>-7.0000000000000007E-2</v>
      </c>
      <c r="AK437">
        <v>-0.03</v>
      </c>
      <c r="AL437" t="s">
        <v>108</v>
      </c>
      <c r="AM437">
        <v>2021</v>
      </c>
      <c r="AN437">
        <v>-0.05</v>
      </c>
      <c r="AO437">
        <v>0</v>
      </c>
      <c r="AP437">
        <v>-0.02</v>
      </c>
      <c r="AQ437">
        <v>-0.05</v>
      </c>
      <c r="AR437">
        <v>0.09</v>
      </c>
      <c r="AS437">
        <v>-0.02</v>
      </c>
    </row>
    <row r="438" spans="1:45" x14ac:dyDescent="0.75">
      <c r="A438" t="s">
        <v>558</v>
      </c>
      <c r="B438" t="s">
        <v>29</v>
      </c>
      <c r="C438" t="s">
        <v>118</v>
      </c>
      <c r="D438">
        <v>27</v>
      </c>
      <c r="E438">
        <v>1994</v>
      </c>
      <c r="F438">
        <v>3.52</v>
      </c>
      <c r="G438">
        <v>0.37</v>
      </c>
      <c r="H438">
        <v>1.58</v>
      </c>
      <c r="I438">
        <v>0.55000000000000004</v>
      </c>
      <c r="J438">
        <v>33.24</v>
      </c>
      <c r="K438">
        <v>1.59</v>
      </c>
      <c r="L438">
        <v>0.62</v>
      </c>
      <c r="M438">
        <v>0.25</v>
      </c>
      <c r="N438">
        <v>0.5</v>
      </c>
      <c r="P438">
        <v>0.03</v>
      </c>
      <c r="Q438">
        <v>-0.06</v>
      </c>
      <c r="R438" t="s">
        <v>108</v>
      </c>
      <c r="S438">
        <v>2020</v>
      </c>
      <c r="U438" t="s">
        <v>1444</v>
      </c>
      <c r="V438" t="s">
        <v>37</v>
      </c>
      <c r="W438" t="s">
        <v>107</v>
      </c>
      <c r="X438">
        <v>33</v>
      </c>
      <c r="Y438">
        <v>1987</v>
      </c>
      <c r="Z438">
        <v>3.78</v>
      </c>
      <c r="AA438">
        <v>0.06</v>
      </c>
      <c r="AB438">
        <v>-0.09</v>
      </c>
      <c r="AC438">
        <v>0.09</v>
      </c>
      <c r="AE438">
        <v>0</v>
      </c>
      <c r="AF438">
        <v>0.04</v>
      </c>
      <c r="AJ438">
        <v>-0.03</v>
      </c>
      <c r="AK438">
        <v>-0.01</v>
      </c>
      <c r="AL438" t="s">
        <v>108</v>
      </c>
      <c r="AM438">
        <v>2021</v>
      </c>
      <c r="AN438">
        <v>0.04</v>
      </c>
      <c r="AO438">
        <v>-0.03</v>
      </c>
      <c r="AP438">
        <v>0.09</v>
      </c>
      <c r="AR438">
        <v>0</v>
      </c>
      <c r="AS438">
        <v>0.05</v>
      </c>
    </row>
    <row r="439" spans="1:45" x14ac:dyDescent="0.75">
      <c r="A439" t="s">
        <v>559</v>
      </c>
      <c r="B439" t="s">
        <v>29</v>
      </c>
      <c r="C439" t="s">
        <v>118</v>
      </c>
      <c r="D439">
        <v>21</v>
      </c>
      <c r="E439">
        <v>1999</v>
      </c>
      <c r="F439">
        <v>5.48</v>
      </c>
      <c r="G439">
        <v>0.36</v>
      </c>
      <c r="H439">
        <v>2.91</v>
      </c>
      <c r="I439">
        <v>1.23</v>
      </c>
      <c r="J439">
        <v>43.82</v>
      </c>
      <c r="K439">
        <v>2.96</v>
      </c>
      <c r="L439">
        <v>1.24</v>
      </c>
      <c r="M439">
        <v>0.12</v>
      </c>
      <c r="N439">
        <v>0.31</v>
      </c>
      <c r="P439">
        <v>0.04</v>
      </c>
      <c r="Q439">
        <v>-0.09</v>
      </c>
      <c r="R439" t="s">
        <v>108</v>
      </c>
      <c r="S439">
        <v>2020</v>
      </c>
      <c r="U439" t="s">
        <v>1465</v>
      </c>
      <c r="V439" t="s">
        <v>37</v>
      </c>
      <c r="W439" t="s">
        <v>145</v>
      </c>
      <c r="X439">
        <v>26</v>
      </c>
      <c r="Y439">
        <v>1994</v>
      </c>
      <c r="Z439">
        <v>0.34</v>
      </c>
      <c r="AA439">
        <v>-0.02</v>
      </c>
      <c r="AB439">
        <v>0.05</v>
      </c>
      <c r="AC439">
        <v>0.01</v>
      </c>
      <c r="AE439">
        <v>0.05</v>
      </c>
      <c r="AF439">
        <v>7.0000000000000007E-2</v>
      </c>
      <c r="AJ439">
        <v>-0.01</v>
      </c>
      <c r="AK439">
        <v>0.01</v>
      </c>
      <c r="AL439" t="s">
        <v>108</v>
      </c>
      <c r="AM439">
        <v>2021</v>
      </c>
      <c r="AN439">
        <v>-0.04</v>
      </c>
      <c r="AO439">
        <v>0.05</v>
      </c>
      <c r="AP439">
        <v>-7.0000000000000007E-2</v>
      </c>
      <c r="AR439">
        <v>0.05</v>
      </c>
      <c r="AS439">
        <v>-0.02</v>
      </c>
    </row>
    <row r="440" spans="1:45" x14ac:dyDescent="0.75">
      <c r="A440" t="s">
        <v>560</v>
      </c>
      <c r="B440" t="s">
        <v>29</v>
      </c>
      <c r="C440" t="s">
        <v>118</v>
      </c>
      <c r="D440">
        <v>24</v>
      </c>
      <c r="E440">
        <v>1996</v>
      </c>
      <c r="F440">
        <v>3.6</v>
      </c>
      <c r="G440">
        <v>0.74</v>
      </c>
      <c r="H440">
        <v>3.94</v>
      </c>
      <c r="I440">
        <v>1.48</v>
      </c>
      <c r="J440">
        <v>35.74</v>
      </c>
      <c r="K440">
        <v>3.86</v>
      </c>
      <c r="L440">
        <v>1.44</v>
      </c>
      <c r="M440">
        <v>0.15</v>
      </c>
      <c r="N440">
        <v>0.53</v>
      </c>
      <c r="P440">
        <v>-0.02</v>
      </c>
      <c r="Q440">
        <v>0.02</v>
      </c>
      <c r="R440" t="s">
        <v>108</v>
      </c>
      <c r="S440">
        <v>2020</v>
      </c>
      <c r="U440" t="s">
        <v>1447</v>
      </c>
      <c r="V440" t="s">
        <v>37</v>
      </c>
      <c r="W440" t="s">
        <v>118</v>
      </c>
      <c r="X440">
        <v>27</v>
      </c>
      <c r="Y440">
        <v>1993</v>
      </c>
      <c r="Z440">
        <v>4.82</v>
      </c>
      <c r="AA440">
        <v>0.87</v>
      </c>
      <c r="AB440">
        <v>2.4</v>
      </c>
      <c r="AC440">
        <v>0.94</v>
      </c>
      <c r="AD440">
        <v>41.73</v>
      </c>
      <c r="AE440">
        <v>2.41</v>
      </c>
      <c r="AF440">
        <v>1.1100000000000001</v>
      </c>
      <c r="AG440">
        <v>0.24</v>
      </c>
      <c r="AH440">
        <v>0.54</v>
      </c>
      <c r="AI440">
        <v>16.43</v>
      </c>
      <c r="AJ440">
        <v>0.25</v>
      </c>
      <c r="AK440">
        <v>0.21</v>
      </c>
      <c r="AL440" t="s">
        <v>108</v>
      </c>
      <c r="AM440">
        <v>2021</v>
      </c>
      <c r="AN440">
        <v>0.22</v>
      </c>
      <c r="AO440">
        <v>0.52</v>
      </c>
      <c r="AP440">
        <v>0.47</v>
      </c>
      <c r="AQ440">
        <v>0.17</v>
      </c>
      <c r="AR440">
        <v>0.16</v>
      </c>
      <c r="AS440">
        <v>0.15</v>
      </c>
    </row>
    <row r="441" spans="1:45" x14ac:dyDescent="0.75">
      <c r="A441" t="s">
        <v>561</v>
      </c>
      <c r="B441" t="s">
        <v>29</v>
      </c>
      <c r="C441" t="s">
        <v>118</v>
      </c>
      <c r="D441">
        <v>26</v>
      </c>
      <c r="E441">
        <v>1995</v>
      </c>
      <c r="F441">
        <v>0.14000000000000001</v>
      </c>
      <c r="G441">
        <v>5.03</v>
      </c>
      <c r="H441">
        <v>0.04</v>
      </c>
      <c r="I441">
        <v>0.08</v>
      </c>
      <c r="K441">
        <v>0.02</v>
      </c>
      <c r="L441">
        <v>-0.02</v>
      </c>
      <c r="P441">
        <v>-0.08</v>
      </c>
      <c r="Q441">
        <v>-0.03</v>
      </c>
      <c r="R441" t="s">
        <v>108</v>
      </c>
      <c r="S441">
        <v>2020</v>
      </c>
      <c r="U441" t="s">
        <v>1748</v>
      </c>
      <c r="V441" t="s">
        <v>37</v>
      </c>
      <c r="W441" t="s">
        <v>118</v>
      </c>
      <c r="X441">
        <v>30</v>
      </c>
      <c r="Y441">
        <v>1990</v>
      </c>
      <c r="Z441">
        <v>0.06</v>
      </c>
      <c r="AA441">
        <v>-0.09</v>
      </c>
      <c r="AB441">
        <v>-0.04</v>
      </c>
      <c r="AC441">
        <v>0.09</v>
      </c>
      <c r="AE441">
        <v>0.02</v>
      </c>
      <c r="AF441">
        <v>-7.0000000000000007E-2</v>
      </c>
      <c r="AJ441">
        <v>0.06</v>
      </c>
      <c r="AK441">
        <v>7.0000000000000007E-2</v>
      </c>
      <c r="AL441" t="s">
        <v>108</v>
      </c>
      <c r="AM441">
        <v>2021</v>
      </c>
      <c r="AN441">
        <v>0.02</v>
      </c>
      <c r="AO441">
        <v>0</v>
      </c>
      <c r="AP441">
        <v>0.04</v>
      </c>
      <c r="AR441">
        <v>0.03</v>
      </c>
      <c r="AS441">
        <v>0.02</v>
      </c>
    </row>
    <row r="442" spans="1:45" x14ac:dyDescent="0.75">
      <c r="A442" t="s">
        <v>562</v>
      </c>
      <c r="B442" t="s">
        <v>29</v>
      </c>
      <c r="C442" t="s">
        <v>118</v>
      </c>
      <c r="D442">
        <v>36</v>
      </c>
      <c r="E442">
        <v>1985</v>
      </c>
      <c r="F442">
        <v>3.9</v>
      </c>
      <c r="G442">
        <v>0.47</v>
      </c>
      <c r="H442">
        <v>4.5599999999999996</v>
      </c>
      <c r="I442">
        <v>2.09</v>
      </c>
      <c r="J442">
        <v>44.49</v>
      </c>
      <c r="K442">
        <v>4.7</v>
      </c>
      <c r="L442">
        <v>2.0099999999999998</v>
      </c>
      <c r="M442">
        <v>0.2</v>
      </c>
      <c r="N442">
        <v>0.27</v>
      </c>
      <c r="P442">
        <v>0.08</v>
      </c>
      <c r="Q442">
        <v>0.04</v>
      </c>
      <c r="R442" t="s">
        <v>108</v>
      </c>
      <c r="S442">
        <v>2020</v>
      </c>
      <c r="U442" t="s">
        <v>1456</v>
      </c>
      <c r="V442" t="s">
        <v>37</v>
      </c>
      <c r="W442" t="s">
        <v>123</v>
      </c>
      <c r="X442">
        <v>28</v>
      </c>
      <c r="Y442">
        <v>1992</v>
      </c>
      <c r="Z442">
        <v>5.07</v>
      </c>
      <c r="AA442">
        <v>0.06</v>
      </c>
      <c r="AB442">
        <v>-0.09</v>
      </c>
      <c r="AC442">
        <v>-0.01</v>
      </c>
      <c r="AE442">
        <v>0.06</v>
      </c>
      <c r="AF442">
        <v>-0.08</v>
      </c>
      <c r="AJ442">
        <v>7.0000000000000007E-2</v>
      </c>
      <c r="AK442">
        <v>0.05</v>
      </c>
      <c r="AL442" t="s">
        <v>108</v>
      </c>
      <c r="AM442">
        <v>2021</v>
      </c>
      <c r="AN442">
        <v>0.02</v>
      </c>
      <c r="AO442">
        <v>-0.02</v>
      </c>
      <c r="AP442">
        <v>-0.04</v>
      </c>
      <c r="AR442">
        <v>-0.03</v>
      </c>
      <c r="AS442">
        <v>-0.06</v>
      </c>
    </row>
    <row r="443" spans="1:45" x14ac:dyDescent="0.75">
      <c r="A443" t="s">
        <v>563</v>
      </c>
      <c r="B443" t="s">
        <v>29</v>
      </c>
      <c r="C443" t="s">
        <v>118</v>
      </c>
      <c r="D443">
        <v>28</v>
      </c>
      <c r="E443">
        <v>1992</v>
      </c>
      <c r="F443">
        <v>0.18</v>
      </c>
      <c r="G443">
        <v>-0.05</v>
      </c>
      <c r="H443">
        <v>-0.08</v>
      </c>
      <c r="I443">
        <v>-0.08</v>
      </c>
      <c r="K443">
        <v>-0.01</v>
      </c>
      <c r="L443">
        <v>-0.03</v>
      </c>
      <c r="P443">
        <v>0.02</v>
      </c>
      <c r="Q443">
        <v>-0.05</v>
      </c>
      <c r="R443" t="s">
        <v>108</v>
      </c>
      <c r="S443">
        <v>2020</v>
      </c>
      <c r="U443" t="s">
        <v>1466</v>
      </c>
      <c r="V443" t="s">
        <v>37</v>
      </c>
      <c r="W443" t="s">
        <v>126</v>
      </c>
      <c r="X443">
        <v>29</v>
      </c>
      <c r="Y443">
        <v>1991</v>
      </c>
      <c r="Z443">
        <v>3.07</v>
      </c>
      <c r="AA443">
        <v>0.42</v>
      </c>
      <c r="AB443">
        <v>1.65</v>
      </c>
      <c r="AC443">
        <v>1.06</v>
      </c>
      <c r="AD443">
        <v>60.01</v>
      </c>
      <c r="AE443">
        <v>1.76</v>
      </c>
      <c r="AF443">
        <v>0.99</v>
      </c>
      <c r="AG443">
        <v>0.17</v>
      </c>
      <c r="AH443">
        <v>0.31</v>
      </c>
      <c r="AI443">
        <v>20.83</v>
      </c>
      <c r="AJ443">
        <v>-0.09</v>
      </c>
      <c r="AK443">
        <v>-0.09</v>
      </c>
      <c r="AL443" t="s">
        <v>108</v>
      </c>
      <c r="AM443">
        <v>2021</v>
      </c>
      <c r="AN443">
        <v>0.03</v>
      </c>
      <c r="AO443">
        <v>0.04</v>
      </c>
      <c r="AP443">
        <v>0.03</v>
      </c>
      <c r="AQ443">
        <v>0.04</v>
      </c>
      <c r="AR443">
        <v>0.24</v>
      </c>
      <c r="AS443">
        <v>0.32</v>
      </c>
    </row>
    <row r="444" spans="1:45" x14ac:dyDescent="0.75">
      <c r="A444" t="s">
        <v>564</v>
      </c>
      <c r="B444" t="s">
        <v>29</v>
      </c>
      <c r="C444" t="s">
        <v>178</v>
      </c>
      <c r="D444">
        <v>21</v>
      </c>
      <c r="E444">
        <v>1999</v>
      </c>
      <c r="F444">
        <v>0.91</v>
      </c>
      <c r="G444">
        <v>-0.09</v>
      </c>
      <c r="H444">
        <v>5.47</v>
      </c>
      <c r="I444">
        <v>1.06</v>
      </c>
      <c r="J444">
        <v>20</v>
      </c>
      <c r="K444">
        <v>5.7</v>
      </c>
      <c r="L444">
        <v>1.08</v>
      </c>
      <c r="M444">
        <v>0.08</v>
      </c>
      <c r="N444">
        <v>0</v>
      </c>
      <c r="P444">
        <v>0.08</v>
      </c>
      <c r="Q444">
        <v>-0.04</v>
      </c>
      <c r="R444" t="s">
        <v>108</v>
      </c>
      <c r="S444">
        <v>2020</v>
      </c>
      <c r="U444" t="s">
        <v>1446</v>
      </c>
      <c r="V444" t="s">
        <v>37</v>
      </c>
      <c r="W444" t="s">
        <v>126</v>
      </c>
      <c r="X444">
        <v>18</v>
      </c>
      <c r="Y444">
        <v>2002</v>
      </c>
      <c r="Z444">
        <v>1.71</v>
      </c>
      <c r="AA444">
        <v>0.04</v>
      </c>
      <c r="AB444">
        <v>1.59</v>
      </c>
      <c r="AC444">
        <v>0.51</v>
      </c>
      <c r="AD444">
        <v>33.26</v>
      </c>
      <c r="AE444">
        <v>1.58</v>
      </c>
      <c r="AF444">
        <v>0.52</v>
      </c>
      <c r="AG444">
        <v>-0.03</v>
      </c>
      <c r="AH444">
        <v>0.03</v>
      </c>
      <c r="AI444">
        <v>17.89</v>
      </c>
      <c r="AJ444">
        <v>-0.1</v>
      </c>
      <c r="AK444">
        <v>-7.0000000000000007E-2</v>
      </c>
      <c r="AL444" t="s">
        <v>108</v>
      </c>
      <c r="AM444">
        <v>2021</v>
      </c>
      <c r="AN444">
        <v>-0.06</v>
      </c>
      <c r="AO444">
        <v>0.09</v>
      </c>
      <c r="AP444">
        <v>0.12</v>
      </c>
      <c r="AQ444">
        <v>-0.02</v>
      </c>
      <c r="AR444">
        <v>-0.13</v>
      </c>
      <c r="AS444">
        <v>-0.2</v>
      </c>
    </row>
    <row r="445" spans="1:45" x14ac:dyDescent="0.75">
      <c r="A445" t="s">
        <v>565</v>
      </c>
      <c r="B445" t="s">
        <v>29</v>
      </c>
      <c r="C445" t="s">
        <v>178</v>
      </c>
      <c r="D445">
        <v>24</v>
      </c>
      <c r="E445">
        <v>1996</v>
      </c>
      <c r="F445">
        <v>0.74</v>
      </c>
      <c r="G445">
        <v>-0.02</v>
      </c>
      <c r="H445">
        <v>0.01</v>
      </c>
      <c r="I445">
        <v>-0.04</v>
      </c>
      <c r="K445">
        <v>-7.0000000000000007E-2</v>
      </c>
      <c r="L445">
        <v>-0.03</v>
      </c>
      <c r="P445">
        <v>-0.05</v>
      </c>
      <c r="Q445">
        <v>-0.03</v>
      </c>
      <c r="R445" t="s">
        <v>108</v>
      </c>
      <c r="S445">
        <v>2020</v>
      </c>
      <c r="U445" t="s">
        <v>1458</v>
      </c>
      <c r="V445" t="s">
        <v>37</v>
      </c>
      <c r="W445" t="s">
        <v>126</v>
      </c>
      <c r="X445">
        <v>25</v>
      </c>
      <c r="Y445">
        <v>1995</v>
      </c>
      <c r="Z445">
        <v>1.7</v>
      </c>
      <c r="AA445">
        <v>0.09</v>
      </c>
      <c r="AB445">
        <v>0.59</v>
      </c>
      <c r="AC445">
        <v>0</v>
      </c>
      <c r="AD445">
        <v>0.06</v>
      </c>
      <c r="AE445">
        <v>0.65</v>
      </c>
      <c r="AF445">
        <v>7.0000000000000007E-2</v>
      </c>
      <c r="AG445">
        <v>-0.04</v>
      </c>
      <c r="AI445">
        <v>15.93</v>
      </c>
      <c r="AJ445">
        <v>0.1</v>
      </c>
      <c r="AK445">
        <v>-0.1</v>
      </c>
      <c r="AL445" t="s">
        <v>108</v>
      </c>
      <c r="AM445">
        <v>2021</v>
      </c>
      <c r="AN445">
        <v>0.04</v>
      </c>
      <c r="AO445">
        <v>0.06</v>
      </c>
      <c r="AP445">
        <v>-0.02</v>
      </c>
      <c r="AQ445">
        <v>0.17</v>
      </c>
      <c r="AR445">
        <v>-0.06</v>
      </c>
      <c r="AS445">
        <v>-0.16</v>
      </c>
    </row>
    <row r="446" spans="1:45" x14ac:dyDescent="0.75">
      <c r="A446" t="s">
        <v>566</v>
      </c>
      <c r="B446" t="s">
        <v>29</v>
      </c>
      <c r="C446" t="s">
        <v>178</v>
      </c>
      <c r="D446">
        <v>26</v>
      </c>
      <c r="E446">
        <v>1995</v>
      </c>
      <c r="F446">
        <v>0.24</v>
      </c>
      <c r="G446">
        <v>-7.0000000000000007E-2</v>
      </c>
      <c r="H446">
        <v>5.03</v>
      </c>
      <c r="I446">
        <v>-0.01</v>
      </c>
      <c r="J446">
        <v>-0.08</v>
      </c>
      <c r="K446">
        <v>5.59</v>
      </c>
      <c r="L446">
        <v>-0.02</v>
      </c>
      <c r="M446">
        <v>0</v>
      </c>
      <c r="P446">
        <v>-0.01</v>
      </c>
      <c r="Q446">
        <v>0.03</v>
      </c>
      <c r="R446" t="s">
        <v>108</v>
      </c>
      <c r="S446">
        <v>2020</v>
      </c>
      <c r="U446" t="s">
        <v>1459</v>
      </c>
      <c r="V446" t="s">
        <v>37</v>
      </c>
      <c r="W446" t="s">
        <v>126</v>
      </c>
      <c r="X446">
        <v>23</v>
      </c>
      <c r="Y446">
        <v>1997</v>
      </c>
      <c r="Z446">
        <v>3.84</v>
      </c>
      <c r="AA446">
        <v>0</v>
      </c>
      <c r="AB446">
        <v>0.57999999999999996</v>
      </c>
      <c r="AC446">
        <v>0.06</v>
      </c>
      <c r="AD446">
        <v>-0.06</v>
      </c>
      <c r="AE446">
        <v>0.44</v>
      </c>
      <c r="AF446">
        <v>-0.09</v>
      </c>
      <c r="AG446">
        <v>-0.06</v>
      </c>
      <c r="AI446">
        <v>26.69</v>
      </c>
      <c r="AJ446">
        <v>0.01</v>
      </c>
      <c r="AK446">
        <v>0.04</v>
      </c>
      <c r="AL446" t="s">
        <v>108</v>
      </c>
      <c r="AM446">
        <v>2021</v>
      </c>
      <c r="AN446">
        <v>-0.02</v>
      </c>
      <c r="AO446">
        <v>0.06</v>
      </c>
      <c r="AP446">
        <v>0.09</v>
      </c>
      <c r="AQ446">
        <v>0.08</v>
      </c>
      <c r="AR446">
        <v>-0.06</v>
      </c>
      <c r="AS446">
        <v>-0.02</v>
      </c>
    </row>
    <row r="447" spans="1:45" x14ac:dyDescent="0.75">
      <c r="A447" t="s">
        <v>567</v>
      </c>
      <c r="B447" t="s">
        <v>29</v>
      </c>
      <c r="C447" t="s">
        <v>178</v>
      </c>
      <c r="D447">
        <v>28</v>
      </c>
      <c r="E447">
        <v>1993</v>
      </c>
      <c r="F447">
        <v>0.12</v>
      </c>
      <c r="G447">
        <v>-0.01</v>
      </c>
      <c r="H447">
        <v>0.03</v>
      </c>
      <c r="I447">
        <v>0.01</v>
      </c>
      <c r="K447">
        <v>0.02</v>
      </c>
      <c r="L447">
        <v>-0.04</v>
      </c>
      <c r="P447">
        <v>0</v>
      </c>
      <c r="Q447">
        <v>-0.09</v>
      </c>
      <c r="R447" t="s">
        <v>108</v>
      </c>
      <c r="S447">
        <v>2020</v>
      </c>
      <c r="U447" t="s">
        <v>1460</v>
      </c>
      <c r="V447" t="s">
        <v>37</v>
      </c>
      <c r="W447" t="s">
        <v>126</v>
      </c>
      <c r="X447">
        <v>32</v>
      </c>
      <c r="Y447">
        <v>1989</v>
      </c>
      <c r="Z447">
        <v>3.43</v>
      </c>
      <c r="AA447">
        <v>-0.08</v>
      </c>
      <c r="AB447">
        <v>0.64</v>
      </c>
      <c r="AC447">
        <v>0.32</v>
      </c>
      <c r="AD447">
        <v>50.03</v>
      </c>
      <c r="AE447">
        <v>0.51</v>
      </c>
      <c r="AF447">
        <v>0.34</v>
      </c>
      <c r="AG447">
        <v>0.04</v>
      </c>
      <c r="AH447">
        <v>0.01</v>
      </c>
      <c r="AI447">
        <v>24.49</v>
      </c>
      <c r="AJ447">
        <v>-0.08</v>
      </c>
      <c r="AK447">
        <v>-0.04</v>
      </c>
      <c r="AL447" t="s">
        <v>108</v>
      </c>
      <c r="AM447">
        <v>2021</v>
      </c>
      <c r="AN447">
        <v>0.09</v>
      </c>
      <c r="AO447">
        <v>-0.04</v>
      </c>
      <c r="AP447">
        <v>7.0000000000000007E-2</v>
      </c>
      <c r="AQ447">
        <v>0.01</v>
      </c>
      <c r="AR447">
        <v>7.0000000000000007E-2</v>
      </c>
      <c r="AS447">
        <v>0.05</v>
      </c>
    </row>
    <row r="448" spans="1:45" x14ac:dyDescent="0.75">
      <c r="A448" t="s">
        <v>568</v>
      </c>
      <c r="B448" t="s">
        <v>29</v>
      </c>
      <c r="C448" t="s">
        <v>123</v>
      </c>
      <c r="D448">
        <v>33</v>
      </c>
      <c r="E448">
        <v>1988</v>
      </c>
      <c r="F448">
        <v>3.96</v>
      </c>
      <c r="G448">
        <v>0.05</v>
      </c>
      <c r="H448">
        <v>0.02</v>
      </c>
      <c r="I448">
        <v>-7.0000000000000007E-2</v>
      </c>
      <c r="K448">
        <v>-0.02</v>
      </c>
      <c r="L448">
        <v>-0.06</v>
      </c>
      <c r="P448">
        <v>0.01</v>
      </c>
      <c r="Q448">
        <v>-0.06</v>
      </c>
      <c r="R448" t="s">
        <v>108</v>
      </c>
      <c r="S448">
        <v>2020</v>
      </c>
      <c r="U448" t="s">
        <v>1453</v>
      </c>
      <c r="V448" t="s">
        <v>37</v>
      </c>
      <c r="W448" t="s">
        <v>126</v>
      </c>
      <c r="X448">
        <v>33</v>
      </c>
      <c r="Y448">
        <v>1987</v>
      </c>
      <c r="Z448">
        <v>2.0499999999999998</v>
      </c>
      <c r="AA448">
        <v>-0.08</v>
      </c>
      <c r="AB448">
        <v>0.57999999999999996</v>
      </c>
      <c r="AC448">
        <v>0.43</v>
      </c>
      <c r="AD448">
        <v>99.98</v>
      </c>
      <c r="AE448">
        <v>0.47</v>
      </c>
      <c r="AF448">
        <v>0.52</v>
      </c>
      <c r="AG448">
        <v>-0.06</v>
      </c>
      <c r="AH448">
        <v>-0.08</v>
      </c>
      <c r="AI448">
        <v>7.23</v>
      </c>
      <c r="AJ448">
        <v>0.02</v>
      </c>
      <c r="AK448">
        <v>0.1</v>
      </c>
      <c r="AL448" t="s">
        <v>108</v>
      </c>
      <c r="AM448">
        <v>2021</v>
      </c>
      <c r="AN448">
        <v>0.02</v>
      </c>
      <c r="AO448">
        <v>-0.01</v>
      </c>
      <c r="AP448">
        <v>0.12</v>
      </c>
      <c r="AQ448">
        <v>7.0000000000000007E-2</v>
      </c>
      <c r="AR448">
        <v>-0.14000000000000001</v>
      </c>
      <c r="AS448">
        <v>-0.14000000000000001</v>
      </c>
    </row>
    <row r="449" spans="1:45" x14ac:dyDescent="0.75">
      <c r="A449" t="s">
        <v>569</v>
      </c>
      <c r="B449" t="s">
        <v>29</v>
      </c>
      <c r="C449" t="s">
        <v>123</v>
      </c>
      <c r="D449">
        <v>31</v>
      </c>
      <c r="E449">
        <v>1990</v>
      </c>
      <c r="F449">
        <v>1.96</v>
      </c>
      <c r="G449">
        <v>0.01</v>
      </c>
      <c r="H449">
        <v>0.04</v>
      </c>
      <c r="I449">
        <v>-0.02</v>
      </c>
      <c r="K449">
        <v>-0.04</v>
      </c>
      <c r="L449">
        <v>0.01</v>
      </c>
      <c r="P449">
        <v>0.01</v>
      </c>
      <c r="Q449">
        <v>-0.03</v>
      </c>
      <c r="R449" t="s">
        <v>108</v>
      </c>
      <c r="S449">
        <v>2020</v>
      </c>
      <c r="U449" t="s">
        <v>1449</v>
      </c>
      <c r="V449" t="s">
        <v>37</v>
      </c>
      <c r="W449" t="s">
        <v>126</v>
      </c>
      <c r="X449">
        <v>30</v>
      </c>
      <c r="Y449">
        <v>1991</v>
      </c>
      <c r="Z449">
        <v>2.5299999999999998</v>
      </c>
      <c r="AA449">
        <v>0.08</v>
      </c>
      <c r="AB449">
        <v>1.96</v>
      </c>
      <c r="AC449">
        <v>0.87</v>
      </c>
      <c r="AD449">
        <v>40</v>
      </c>
      <c r="AE449">
        <v>2.0699999999999998</v>
      </c>
      <c r="AF449">
        <v>0.89</v>
      </c>
      <c r="AG449">
        <v>0.01</v>
      </c>
      <c r="AH449">
        <v>-7.0000000000000007E-2</v>
      </c>
      <c r="AI449">
        <v>17.48</v>
      </c>
      <c r="AJ449">
        <v>-0.04</v>
      </c>
      <c r="AK449">
        <v>0.06</v>
      </c>
      <c r="AL449" t="s">
        <v>108</v>
      </c>
      <c r="AM449">
        <v>2021</v>
      </c>
      <c r="AN449">
        <v>-0.08</v>
      </c>
      <c r="AO449">
        <v>0.12</v>
      </c>
      <c r="AP449">
        <v>0.12</v>
      </c>
      <c r="AQ449">
        <v>0.1</v>
      </c>
      <c r="AR449">
        <v>-0.19</v>
      </c>
      <c r="AS449">
        <v>-0.2</v>
      </c>
    </row>
    <row r="450" spans="1:45" x14ac:dyDescent="0.75">
      <c r="A450" t="s">
        <v>570</v>
      </c>
      <c r="B450" t="s">
        <v>29</v>
      </c>
      <c r="C450" t="s">
        <v>126</v>
      </c>
      <c r="D450">
        <v>27</v>
      </c>
      <c r="E450">
        <v>1994</v>
      </c>
      <c r="F450">
        <v>5.0199999999999996</v>
      </c>
      <c r="G450">
        <v>-0.03</v>
      </c>
      <c r="H450">
        <v>2.98</v>
      </c>
      <c r="I450">
        <v>1.25</v>
      </c>
      <c r="J450">
        <v>39.96</v>
      </c>
      <c r="K450">
        <v>3.02</v>
      </c>
      <c r="L450">
        <v>1.26</v>
      </c>
      <c r="M450">
        <v>0</v>
      </c>
      <c r="N450">
        <v>0.08</v>
      </c>
      <c r="P450">
        <v>-0.08</v>
      </c>
      <c r="Q450">
        <v>0.1</v>
      </c>
      <c r="R450" t="s">
        <v>108</v>
      </c>
      <c r="S450">
        <v>2020</v>
      </c>
      <c r="U450" t="s">
        <v>1468</v>
      </c>
      <c r="V450" t="s">
        <v>37</v>
      </c>
      <c r="W450" t="s">
        <v>126</v>
      </c>
      <c r="X450">
        <v>27</v>
      </c>
      <c r="Y450">
        <v>1993</v>
      </c>
      <c r="Z450">
        <v>1.45</v>
      </c>
      <c r="AA450">
        <v>0.09</v>
      </c>
      <c r="AB450">
        <v>0.72</v>
      </c>
      <c r="AC450">
        <v>0.01</v>
      </c>
      <c r="AD450">
        <v>0.08</v>
      </c>
      <c r="AE450">
        <v>0.74</v>
      </c>
      <c r="AF450">
        <v>0.04</v>
      </c>
      <c r="AG450">
        <v>-0.02</v>
      </c>
      <c r="AI450">
        <v>13.03</v>
      </c>
      <c r="AJ450">
        <v>-0.03</v>
      </c>
      <c r="AK450">
        <v>0.03</v>
      </c>
      <c r="AL450" t="s">
        <v>108</v>
      </c>
      <c r="AM450">
        <v>2021</v>
      </c>
      <c r="AN450">
        <v>0.01</v>
      </c>
      <c r="AO450">
        <v>0.04</v>
      </c>
      <c r="AP450">
        <v>0.03</v>
      </c>
      <c r="AQ450">
        <v>0.09</v>
      </c>
      <c r="AR450">
        <v>-0.06</v>
      </c>
      <c r="AS450">
        <v>-0.16</v>
      </c>
    </row>
    <row r="451" spans="1:45" x14ac:dyDescent="0.75">
      <c r="A451" t="s">
        <v>571</v>
      </c>
      <c r="B451" t="s">
        <v>29</v>
      </c>
      <c r="C451" t="s">
        <v>126</v>
      </c>
      <c r="D451">
        <v>29</v>
      </c>
      <c r="E451">
        <v>1992</v>
      </c>
      <c r="F451">
        <v>2.4700000000000002</v>
      </c>
      <c r="G451">
        <v>-0.08</v>
      </c>
      <c r="H451">
        <v>0.36</v>
      </c>
      <c r="I451">
        <v>0.02</v>
      </c>
      <c r="J451">
        <v>7.0000000000000007E-2</v>
      </c>
      <c r="K451">
        <v>0.49</v>
      </c>
      <c r="L451">
        <v>0</v>
      </c>
      <c r="M451">
        <v>0.04</v>
      </c>
      <c r="P451">
        <v>-0.08</v>
      </c>
      <c r="Q451">
        <v>0.01</v>
      </c>
      <c r="R451" t="s">
        <v>108</v>
      </c>
      <c r="S451">
        <v>2020</v>
      </c>
      <c r="U451" t="s">
        <v>1450</v>
      </c>
      <c r="V451" t="s">
        <v>37</v>
      </c>
      <c r="W451" t="s">
        <v>126</v>
      </c>
      <c r="X451">
        <v>28</v>
      </c>
      <c r="Y451">
        <v>1992</v>
      </c>
      <c r="Z451">
        <v>-0.06</v>
      </c>
      <c r="AA451">
        <v>-0.08</v>
      </c>
      <c r="AB451">
        <v>0</v>
      </c>
      <c r="AC451">
        <v>0.02</v>
      </c>
      <c r="AE451">
        <v>0.03</v>
      </c>
      <c r="AF451">
        <v>0.06</v>
      </c>
      <c r="AJ451">
        <v>0.04</v>
      </c>
      <c r="AK451">
        <v>7.0000000000000007E-2</v>
      </c>
      <c r="AL451" t="s">
        <v>108</v>
      </c>
      <c r="AM451">
        <v>2021</v>
      </c>
      <c r="AN451">
        <v>0.04</v>
      </c>
      <c r="AO451">
        <v>-0.01</v>
      </c>
      <c r="AP451">
        <v>-0.04</v>
      </c>
      <c r="AR451">
        <v>0</v>
      </c>
      <c r="AS451">
        <v>0.01</v>
      </c>
    </row>
    <row r="452" spans="1:45" x14ac:dyDescent="0.75">
      <c r="A452" t="s">
        <v>572</v>
      </c>
      <c r="B452" t="s">
        <v>29</v>
      </c>
      <c r="C452" t="s">
        <v>126</v>
      </c>
      <c r="D452">
        <v>35</v>
      </c>
      <c r="E452">
        <v>1986</v>
      </c>
      <c r="F452">
        <v>3.2</v>
      </c>
      <c r="G452">
        <v>0.02</v>
      </c>
      <c r="H452">
        <v>1.06</v>
      </c>
      <c r="I452">
        <v>0.39</v>
      </c>
      <c r="J452">
        <v>33.369999999999997</v>
      </c>
      <c r="K452">
        <v>1.02</v>
      </c>
      <c r="L452">
        <v>0.31</v>
      </c>
      <c r="M452">
        <v>-0.08</v>
      </c>
      <c r="N452">
        <v>0.06</v>
      </c>
      <c r="P452">
        <v>-0.06</v>
      </c>
      <c r="Q452">
        <v>0.08</v>
      </c>
      <c r="R452" t="s">
        <v>108</v>
      </c>
      <c r="S452">
        <v>2020</v>
      </c>
      <c r="U452" t="s">
        <v>1452</v>
      </c>
      <c r="V452" t="s">
        <v>37</v>
      </c>
      <c r="W452" t="s">
        <v>126</v>
      </c>
      <c r="X452">
        <v>27</v>
      </c>
      <c r="Y452">
        <v>1993</v>
      </c>
      <c r="Z452">
        <v>0.19</v>
      </c>
      <c r="AA452">
        <v>0.05</v>
      </c>
      <c r="AB452">
        <v>0.08</v>
      </c>
      <c r="AC452">
        <v>-7.0000000000000007E-2</v>
      </c>
      <c r="AE452">
        <v>0.05</v>
      </c>
      <c r="AF452">
        <v>-0.03</v>
      </c>
      <c r="AJ452">
        <v>-0.09</v>
      </c>
      <c r="AK452">
        <v>0.04</v>
      </c>
      <c r="AL452" t="s">
        <v>108</v>
      </c>
      <c r="AM452">
        <v>2021</v>
      </c>
      <c r="AN452">
        <v>0.03</v>
      </c>
      <c r="AO452">
        <v>-0.06</v>
      </c>
      <c r="AP452">
        <v>-7.0000000000000007E-2</v>
      </c>
      <c r="AR452">
        <v>0.06</v>
      </c>
      <c r="AS452">
        <v>-0.06</v>
      </c>
    </row>
    <row r="453" spans="1:45" x14ac:dyDescent="0.75">
      <c r="A453" t="s">
        <v>573</v>
      </c>
      <c r="B453" t="s">
        <v>29</v>
      </c>
      <c r="C453" t="s">
        <v>126</v>
      </c>
      <c r="D453">
        <v>29</v>
      </c>
      <c r="E453">
        <v>1992</v>
      </c>
      <c r="F453">
        <v>0.31</v>
      </c>
      <c r="G453">
        <v>0.03</v>
      </c>
      <c r="H453">
        <v>3.39</v>
      </c>
      <c r="I453">
        <v>-0.05</v>
      </c>
      <c r="J453">
        <v>-0.05</v>
      </c>
      <c r="K453">
        <v>2.85</v>
      </c>
      <c r="L453">
        <v>0</v>
      </c>
      <c r="M453">
        <v>-0.04</v>
      </c>
      <c r="P453">
        <v>-0.01</v>
      </c>
      <c r="Q453">
        <v>-0.05</v>
      </c>
      <c r="R453" t="s">
        <v>108</v>
      </c>
      <c r="S453">
        <v>2020</v>
      </c>
      <c r="U453" t="s">
        <v>1597</v>
      </c>
      <c r="V453" t="s">
        <v>81</v>
      </c>
      <c r="W453" t="s">
        <v>107</v>
      </c>
      <c r="X453">
        <v>22</v>
      </c>
      <c r="Y453">
        <v>1998</v>
      </c>
      <c r="Z453">
        <v>2.57</v>
      </c>
      <c r="AA453">
        <v>-0.04</v>
      </c>
      <c r="AB453">
        <v>1.1299999999999999</v>
      </c>
      <c r="AC453">
        <v>0.39</v>
      </c>
      <c r="AD453">
        <v>33.380000000000003</v>
      </c>
      <c r="AE453">
        <v>1.25</v>
      </c>
      <c r="AF453">
        <v>0.45</v>
      </c>
      <c r="AG453">
        <v>-0.06</v>
      </c>
      <c r="AH453">
        <v>0.02</v>
      </c>
      <c r="AI453">
        <v>9.32</v>
      </c>
      <c r="AJ453">
        <v>0.06</v>
      </c>
      <c r="AK453">
        <v>-0.02</v>
      </c>
      <c r="AL453" t="s">
        <v>108</v>
      </c>
      <c r="AM453">
        <v>2021</v>
      </c>
      <c r="AN453">
        <v>0.09</v>
      </c>
      <c r="AO453">
        <v>0.13</v>
      </c>
      <c r="AP453">
        <v>0</v>
      </c>
      <c r="AQ453">
        <v>0.1</v>
      </c>
      <c r="AR453">
        <v>-0.08</v>
      </c>
      <c r="AS453">
        <v>-0.13</v>
      </c>
    </row>
    <row r="454" spans="1:45" x14ac:dyDescent="0.75">
      <c r="A454" t="s">
        <v>574</v>
      </c>
      <c r="B454" t="s">
        <v>29</v>
      </c>
      <c r="C454" t="s">
        <v>126</v>
      </c>
      <c r="D454">
        <v>24</v>
      </c>
      <c r="E454">
        <v>1997</v>
      </c>
      <c r="F454">
        <v>0.22</v>
      </c>
      <c r="G454">
        <v>0.04</v>
      </c>
      <c r="H454">
        <v>7.0000000000000007E-2</v>
      </c>
      <c r="I454">
        <v>0.09</v>
      </c>
      <c r="K454">
        <v>-0.04</v>
      </c>
      <c r="L454">
        <v>0.04</v>
      </c>
      <c r="P454">
        <v>0.04</v>
      </c>
      <c r="Q454">
        <v>0.02</v>
      </c>
      <c r="R454" t="s">
        <v>108</v>
      </c>
      <c r="S454">
        <v>2020</v>
      </c>
      <c r="U454" t="s">
        <v>1598</v>
      </c>
      <c r="V454" t="s">
        <v>81</v>
      </c>
      <c r="W454" t="s">
        <v>107</v>
      </c>
      <c r="X454">
        <v>21</v>
      </c>
      <c r="Y454">
        <v>1999</v>
      </c>
      <c r="Z454">
        <v>1.18</v>
      </c>
      <c r="AA454">
        <v>-0.01</v>
      </c>
      <c r="AB454">
        <v>3.39</v>
      </c>
      <c r="AC454">
        <v>3.24</v>
      </c>
      <c r="AD454">
        <v>99.95</v>
      </c>
      <c r="AE454">
        <v>3.27</v>
      </c>
      <c r="AF454">
        <v>3.32</v>
      </c>
      <c r="AG454">
        <v>-0.05</v>
      </c>
      <c r="AH454">
        <v>-0.02</v>
      </c>
      <c r="AI454">
        <v>18.27</v>
      </c>
      <c r="AJ454">
        <v>-0.08</v>
      </c>
      <c r="AK454">
        <v>-0.05</v>
      </c>
      <c r="AL454" t="s">
        <v>108</v>
      </c>
      <c r="AM454">
        <v>2021</v>
      </c>
      <c r="AN454">
        <v>0.1</v>
      </c>
      <c r="AO454">
        <v>0.48</v>
      </c>
      <c r="AP454">
        <v>0.42</v>
      </c>
      <c r="AQ454">
        <v>0.13</v>
      </c>
      <c r="AR454">
        <v>-0.5</v>
      </c>
      <c r="AS454">
        <v>-0.51</v>
      </c>
    </row>
    <row r="455" spans="1:45" x14ac:dyDescent="0.75">
      <c r="A455" t="s">
        <v>575</v>
      </c>
      <c r="B455" t="s">
        <v>29</v>
      </c>
      <c r="C455" t="s">
        <v>126</v>
      </c>
      <c r="D455">
        <v>24</v>
      </c>
      <c r="E455">
        <v>1997</v>
      </c>
      <c r="F455">
        <v>0.16</v>
      </c>
      <c r="G455">
        <v>0.06</v>
      </c>
      <c r="H455">
        <v>5.04</v>
      </c>
      <c r="I455">
        <v>5.03</v>
      </c>
      <c r="J455">
        <v>100.07</v>
      </c>
      <c r="K455">
        <v>5.7</v>
      </c>
      <c r="L455">
        <v>5.71</v>
      </c>
      <c r="M455">
        <v>-0.03</v>
      </c>
      <c r="N455">
        <v>-0.08</v>
      </c>
      <c r="P455">
        <v>-0.02</v>
      </c>
      <c r="Q455">
        <v>0.02</v>
      </c>
      <c r="R455" t="s">
        <v>108</v>
      </c>
      <c r="S455">
        <v>2020</v>
      </c>
      <c r="U455" t="s">
        <v>1599</v>
      </c>
      <c r="V455" t="s">
        <v>81</v>
      </c>
      <c r="W455" t="s">
        <v>107</v>
      </c>
      <c r="X455">
        <v>25</v>
      </c>
      <c r="Y455">
        <v>1995</v>
      </c>
      <c r="Z455">
        <v>1.7</v>
      </c>
      <c r="AA455">
        <v>-0.04</v>
      </c>
      <c r="AB455">
        <v>0.48</v>
      </c>
      <c r="AC455">
        <v>0.09</v>
      </c>
      <c r="AD455">
        <v>-0.04</v>
      </c>
      <c r="AE455">
        <v>0.63</v>
      </c>
      <c r="AF455">
        <v>0.09</v>
      </c>
      <c r="AG455">
        <v>0.02</v>
      </c>
      <c r="AI455">
        <v>22</v>
      </c>
      <c r="AJ455">
        <v>0.02</v>
      </c>
      <c r="AK455">
        <v>0.04</v>
      </c>
      <c r="AL455" t="s">
        <v>108</v>
      </c>
      <c r="AM455">
        <v>2021</v>
      </c>
      <c r="AN455">
        <v>-0.02</v>
      </c>
      <c r="AO455">
        <v>-0.09</v>
      </c>
      <c r="AP455">
        <v>-0.02</v>
      </c>
      <c r="AQ455">
        <v>0.05</v>
      </c>
      <c r="AR455">
        <v>-7.0000000000000007E-2</v>
      </c>
      <c r="AS455">
        <v>0.01</v>
      </c>
    </row>
    <row r="456" spans="1:45" x14ac:dyDescent="0.75">
      <c r="A456" t="s">
        <v>576</v>
      </c>
      <c r="B456" t="s">
        <v>29</v>
      </c>
      <c r="C456" t="s">
        <v>126</v>
      </c>
      <c r="D456">
        <v>30</v>
      </c>
      <c r="E456">
        <v>1991</v>
      </c>
      <c r="F456">
        <v>5.83</v>
      </c>
      <c r="G456">
        <v>-0.02</v>
      </c>
      <c r="H456">
        <v>1.46</v>
      </c>
      <c r="I456">
        <v>0.5</v>
      </c>
      <c r="J456">
        <v>37.479999999999997</v>
      </c>
      <c r="K456">
        <v>1.29</v>
      </c>
      <c r="L456">
        <v>0.45</v>
      </c>
      <c r="M456">
        <v>-0.04</v>
      </c>
      <c r="N456">
        <v>-0.03</v>
      </c>
      <c r="P456">
        <v>-0.06</v>
      </c>
      <c r="Q456">
        <v>7.0000000000000007E-2</v>
      </c>
      <c r="R456" t="s">
        <v>108</v>
      </c>
      <c r="S456">
        <v>2020</v>
      </c>
      <c r="U456" t="s">
        <v>1601</v>
      </c>
      <c r="V456" t="s">
        <v>81</v>
      </c>
      <c r="W456" t="s">
        <v>107</v>
      </c>
      <c r="X456">
        <v>23</v>
      </c>
      <c r="Y456">
        <v>1997</v>
      </c>
      <c r="Z456">
        <v>3.05</v>
      </c>
      <c r="AA456">
        <v>-0.06</v>
      </c>
      <c r="AB456">
        <v>0.31</v>
      </c>
      <c r="AC456">
        <v>-0.02</v>
      </c>
      <c r="AD456">
        <v>-0.01</v>
      </c>
      <c r="AE456">
        <v>0.28999999999999998</v>
      </c>
      <c r="AF456">
        <v>7.0000000000000007E-2</v>
      </c>
      <c r="AG456">
        <v>0.05</v>
      </c>
      <c r="AI456">
        <v>21.93</v>
      </c>
      <c r="AJ456">
        <v>7.0000000000000007E-2</v>
      </c>
      <c r="AK456">
        <v>-0.02</v>
      </c>
      <c r="AL456" t="s">
        <v>108</v>
      </c>
      <c r="AM456">
        <v>2021</v>
      </c>
      <c r="AN456">
        <v>-0.03</v>
      </c>
      <c r="AO456">
        <v>0.04</v>
      </c>
      <c r="AP456">
        <v>-0.04</v>
      </c>
      <c r="AQ456">
        <v>0.04</v>
      </c>
      <c r="AR456">
        <v>-7.0000000000000007E-2</v>
      </c>
      <c r="AS456">
        <v>-0.01</v>
      </c>
    </row>
    <row r="457" spans="1:45" x14ac:dyDescent="0.75">
      <c r="A457" t="s">
        <v>577</v>
      </c>
      <c r="B457" t="s">
        <v>578</v>
      </c>
      <c r="C457" t="s">
        <v>107</v>
      </c>
      <c r="D457">
        <v>22</v>
      </c>
      <c r="E457">
        <v>1999</v>
      </c>
      <c r="F457">
        <v>4.4000000000000004</v>
      </c>
      <c r="G457">
        <v>-0.01</v>
      </c>
      <c r="H457">
        <v>1.0900000000000001</v>
      </c>
      <c r="I457">
        <v>0.24</v>
      </c>
      <c r="J457">
        <v>19.91</v>
      </c>
      <c r="K457">
        <v>1.1499999999999999</v>
      </c>
      <c r="L457">
        <v>0.2</v>
      </c>
      <c r="M457">
        <v>-0.02</v>
      </c>
      <c r="N457">
        <v>0.05</v>
      </c>
      <c r="P457">
        <v>0.04</v>
      </c>
      <c r="Q457">
        <v>0.08</v>
      </c>
      <c r="R457" t="s">
        <v>108</v>
      </c>
      <c r="S457">
        <v>2020</v>
      </c>
      <c r="U457" t="s">
        <v>1602</v>
      </c>
      <c r="V457" t="s">
        <v>81</v>
      </c>
      <c r="W457" t="s">
        <v>107</v>
      </c>
      <c r="X457">
        <v>24</v>
      </c>
      <c r="Y457">
        <v>1996</v>
      </c>
      <c r="Z457">
        <v>3.02</v>
      </c>
      <c r="AA457">
        <v>-0.08</v>
      </c>
      <c r="AB457">
        <v>0.3</v>
      </c>
      <c r="AC457">
        <v>0.08</v>
      </c>
      <c r="AD457">
        <v>0.02</v>
      </c>
      <c r="AE457">
        <v>0.42</v>
      </c>
      <c r="AF457">
        <v>0</v>
      </c>
      <c r="AG457">
        <v>-0.01</v>
      </c>
      <c r="AI457">
        <v>11.04</v>
      </c>
      <c r="AJ457">
        <v>0</v>
      </c>
      <c r="AK457">
        <v>-0.1</v>
      </c>
      <c r="AL457" t="s">
        <v>108</v>
      </c>
      <c r="AM457">
        <v>2021</v>
      </c>
      <c r="AN457">
        <v>0.03</v>
      </c>
      <c r="AO457">
        <v>0.02</v>
      </c>
      <c r="AP457">
        <v>-0.03</v>
      </c>
      <c r="AQ457">
        <v>7.0000000000000007E-2</v>
      </c>
      <c r="AR457">
        <v>-0.02</v>
      </c>
      <c r="AS457">
        <v>0.05</v>
      </c>
    </row>
    <row r="458" spans="1:45" x14ac:dyDescent="0.75">
      <c r="A458" t="s">
        <v>579</v>
      </c>
      <c r="B458" t="s">
        <v>578</v>
      </c>
      <c r="C458" t="s">
        <v>107</v>
      </c>
      <c r="D458">
        <v>32</v>
      </c>
      <c r="E458">
        <v>1989</v>
      </c>
      <c r="F458">
        <v>4.2</v>
      </c>
      <c r="G458">
        <v>-0.09</v>
      </c>
      <c r="H458">
        <v>0.47</v>
      </c>
      <c r="I458">
        <v>0</v>
      </c>
      <c r="J458">
        <v>0.03</v>
      </c>
      <c r="K458">
        <v>0.47</v>
      </c>
      <c r="L458">
        <v>0.06</v>
      </c>
      <c r="M458">
        <v>-0.04</v>
      </c>
      <c r="P458">
        <v>7.0000000000000007E-2</v>
      </c>
      <c r="Q458">
        <v>0.05</v>
      </c>
      <c r="R458" t="s">
        <v>108</v>
      </c>
      <c r="S458">
        <v>2020</v>
      </c>
      <c r="U458" t="s">
        <v>1606</v>
      </c>
      <c r="V458" t="s">
        <v>81</v>
      </c>
      <c r="W458" t="s">
        <v>118</v>
      </c>
      <c r="X458">
        <v>35</v>
      </c>
      <c r="Y458">
        <v>1985</v>
      </c>
      <c r="Z458">
        <v>3.03</v>
      </c>
      <c r="AA458">
        <v>0.05</v>
      </c>
      <c r="AB458">
        <v>3.41</v>
      </c>
      <c r="AC458">
        <v>0.38</v>
      </c>
      <c r="AD458">
        <v>10.06</v>
      </c>
      <c r="AE458">
        <v>3.35</v>
      </c>
      <c r="AF458">
        <v>0.26</v>
      </c>
      <c r="AG458">
        <v>-0.08</v>
      </c>
      <c r="AH458">
        <v>-0.04</v>
      </c>
      <c r="AI458">
        <v>14.27</v>
      </c>
      <c r="AJ458">
        <v>-0.03</v>
      </c>
      <c r="AK458">
        <v>0.06</v>
      </c>
      <c r="AL458" t="s">
        <v>108</v>
      </c>
      <c r="AM458">
        <v>2021</v>
      </c>
      <c r="AN458">
        <v>-0.04</v>
      </c>
      <c r="AO458">
        <v>0.28000000000000003</v>
      </c>
      <c r="AP458">
        <v>0.43</v>
      </c>
      <c r="AQ458">
        <v>7.0000000000000007E-2</v>
      </c>
      <c r="AR458">
        <v>-0.41</v>
      </c>
      <c r="AS458">
        <v>-0.42</v>
      </c>
    </row>
    <row r="459" spans="1:45" x14ac:dyDescent="0.75">
      <c r="A459" t="s">
        <v>580</v>
      </c>
      <c r="B459" t="s">
        <v>578</v>
      </c>
      <c r="C459" t="s">
        <v>107</v>
      </c>
      <c r="D459">
        <v>33</v>
      </c>
      <c r="E459">
        <v>1988</v>
      </c>
      <c r="F459">
        <v>2.41</v>
      </c>
      <c r="G459">
        <v>0.03</v>
      </c>
      <c r="H459">
        <v>0.45</v>
      </c>
      <c r="I459">
        <v>0.33</v>
      </c>
      <c r="J459">
        <v>99.98</v>
      </c>
      <c r="K459">
        <v>0.47</v>
      </c>
      <c r="L459">
        <v>0.5</v>
      </c>
      <c r="M459">
        <v>-0.08</v>
      </c>
      <c r="N459">
        <v>-0.08</v>
      </c>
      <c r="P459">
        <v>0.05</v>
      </c>
      <c r="Q459">
        <v>7.0000000000000007E-2</v>
      </c>
      <c r="R459" t="s">
        <v>108</v>
      </c>
      <c r="S459">
        <v>2020</v>
      </c>
      <c r="U459" t="s">
        <v>1609</v>
      </c>
      <c r="V459" t="s">
        <v>81</v>
      </c>
      <c r="W459" t="s">
        <v>123</v>
      </c>
      <c r="X459">
        <v>24</v>
      </c>
      <c r="Y459">
        <v>1996</v>
      </c>
      <c r="Z459">
        <v>3.03</v>
      </c>
      <c r="AA459">
        <v>0.1</v>
      </c>
      <c r="AB459">
        <v>-0.01</v>
      </c>
      <c r="AC459">
        <v>0.1</v>
      </c>
      <c r="AE459">
        <v>0.06</v>
      </c>
      <c r="AF459">
        <v>-0.03</v>
      </c>
      <c r="AJ459">
        <v>-0.1</v>
      </c>
      <c r="AK459">
        <v>-0.02</v>
      </c>
      <c r="AL459" t="s">
        <v>108</v>
      </c>
      <c r="AM459">
        <v>2021</v>
      </c>
      <c r="AN459">
        <v>-0.02</v>
      </c>
      <c r="AO459">
        <v>-0.06</v>
      </c>
      <c r="AP459">
        <v>7.0000000000000007E-2</v>
      </c>
      <c r="AR459">
        <v>0.01</v>
      </c>
      <c r="AS459">
        <v>0.09</v>
      </c>
    </row>
    <row r="460" spans="1:45" x14ac:dyDescent="0.75">
      <c r="A460" t="s">
        <v>581</v>
      </c>
      <c r="B460" t="s">
        <v>578</v>
      </c>
      <c r="C460" t="s">
        <v>107</v>
      </c>
      <c r="D460">
        <v>29</v>
      </c>
      <c r="E460">
        <v>1992</v>
      </c>
      <c r="F460">
        <v>2.02</v>
      </c>
      <c r="G460">
        <v>0.05</v>
      </c>
      <c r="H460">
        <v>0.56999999999999995</v>
      </c>
      <c r="I460">
        <v>0.51</v>
      </c>
      <c r="J460">
        <v>99.94</v>
      </c>
      <c r="K460">
        <v>0.59</v>
      </c>
      <c r="L460">
        <v>0.43</v>
      </c>
      <c r="M460">
        <v>0.01</v>
      </c>
      <c r="N460">
        <v>0</v>
      </c>
      <c r="P460">
        <v>7.0000000000000007E-2</v>
      </c>
      <c r="Q460">
        <v>-0.03</v>
      </c>
      <c r="R460" t="s">
        <v>108</v>
      </c>
      <c r="S460">
        <v>2020</v>
      </c>
      <c r="U460" t="s">
        <v>1611</v>
      </c>
      <c r="V460" t="s">
        <v>81</v>
      </c>
      <c r="W460" t="s">
        <v>126</v>
      </c>
      <c r="X460">
        <v>26</v>
      </c>
      <c r="Y460">
        <v>1994</v>
      </c>
      <c r="Z460">
        <v>1.59</v>
      </c>
      <c r="AA460">
        <v>-0.05</v>
      </c>
      <c r="AB460">
        <v>-0.06</v>
      </c>
      <c r="AC460">
        <v>0.08</v>
      </c>
      <c r="AE460">
        <v>0.04</v>
      </c>
      <c r="AF460">
        <v>0</v>
      </c>
      <c r="AJ460">
        <v>0.08</v>
      </c>
      <c r="AK460">
        <v>-0.06</v>
      </c>
      <c r="AL460" t="s">
        <v>108</v>
      </c>
      <c r="AM460">
        <v>2021</v>
      </c>
      <c r="AN460">
        <v>-7.0000000000000007E-2</v>
      </c>
      <c r="AO460">
        <v>0.01</v>
      </c>
      <c r="AP460">
        <v>0.03</v>
      </c>
      <c r="AR460">
        <v>-0.1</v>
      </c>
      <c r="AS460">
        <v>0.02</v>
      </c>
    </row>
    <row r="461" spans="1:45" x14ac:dyDescent="0.75">
      <c r="A461" t="s">
        <v>582</v>
      </c>
      <c r="B461" t="s">
        <v>578</v>
      </c>
      <c r="C461" t="s">
        <v>145</v>
      </c>
      <c r="D461">
        <v>30</v>
      </c>
      <c r="E461">
        <v>1991</v>
      </c>
      <c r="F461">
        <v>2.46</v>
      </c>
      <c r="G461">
        <v>-0.02</v>
      </c>
      <c r="H461">
        <v>0.08</v>
      </c>
      <c r="I461">
        <v>-0.06</v>
      </c>
      <c r="K461">
        <v>-0.03</v>
      </c>
      <c r="L461">
        <v>0.02</v>
      </c>
      <c r="P461">
        <v>0.02</v>
      </c>
      <c r="Q461">
        <v>0.09</v>
      </c>
      <c r="R461" t="s">
        <v>108</v>
      </c>
      <c r="S461">
        <v>2020</v>
      </c>
      <c r="U461" t="s">
        <v>1749</v>
      </c>
      <c r="V461" t="s">
        <v>81</v>
      </c>
      <c r="W461" t="s">
        <v>126</v>
      </c>
      <c r="X461">
        <v>24</v>
      </c>
      <c r="Y461">
        <v>1996</v>
      </c>
      <c r="Z461">
        <v>0.13</v>
      </c>
      <c r="AA461">
        <v>0.09</v>
      </c>
      <c r="AB461">
        <v>0.02</v>
      </c>
      <c r="AC461">
        <v>0.02</v>
      </c>
      <c r="AE461">
        <v>7.0000000000000007E-2</v>
      </c>
      <c r="AF461">
        <v>-0.04</v>
      </c>
      <c r="AJ461">
        <v>0.04</v>
      </c>
      <c r="AK461">
        <v>0.08</v>
      </c>
      <c r="AL461" t="s">
        <v>108</v>
      </c>
      <c r="AM461">
        <v>2021</v>
      </c>
      <c r="AN461">
        <v>-0.09</v>
      </c>
      <c r="AO461">
        <v>-0.03</v>
      </c>
      <c r="AP461">
        <v>-0.02</v>
      </c>
      <c r="AR461">
        <v>-0.06</v>
      </c>
      <c r="AS461">
        <v>0.04</v>
      </c>
    </row>
    <row r="462" spans="1:45" x14ac:dyDescent="0.75">
      <c r="A462" t="s">
        <v>583</v>
      </c>
      <c r="B462" t="s">
        <v>578</v>
      </c>
      <c r="C462" t="s">
        <v>118</v>
      </c>
      <c r="D462">
        <v>30</v>
      </c>
      <c r="E462">
        <v>1991</v>
      </c>
      <c r="F462">
        <v>2.0699999999999998</v>
      </c>
      <c r="G462">
        <v>0.54</v>
      </c>
      <c r="H462">
        <v>2.99</v>
      </c>
      <c r="I462">
        <v>0.51</v>
      </c>
      <c r="J462">
        <v>16.71</v>
      </c>
      <c r="K462">
        <v>3.07</v>
      </c>
      <c r="L462">
        <v>0.49</v>
      </c>
      <c r="M462">
        <v>0.17</v>
      </c>
      <c r="N462">
        <v>0.92</v>
      </c>
      <c r="P462">
        <v>-0.08</v>
      </c>
      <c r="Q462">
        <v>-0.06</v>
      </c>
      <c r="R462" t="s">
        <v>108</v>
      </c>
      <c r="S462">
        <v>2020</v>
      </c>
      <c r="U462" t="s">
        <v>1613</v>
      </c>
      <c r="V462" t="s">
        <v>81</v>
      </c>
      <c r="W462" t="s">
        <v>126</v>
      </c>
      <c r="X462">
        <v>25</v>
      </c>
      <c r="Y462">
        <v>1995</v>
      </c>
      <c r="Z462">
        <v>1.96</v>
      </c>
      <c r="AA462">
        <v>-0.05</v>
      </c>
      <c r="AB462">
        <v>1.07</v>
      </c>
      <c r="AC462">
        <v>-0.08</v>
      </c>
      <c r="AD462">
        <v>-0.04</v>
      </c>
      <c r="AE462">
        <v>0.97</v>
      </c>
      <c r="AF462">
        <v>-0.06</v>
      </c>
      <c r="AG462">
        <v>0.1</v>
      </c>
      <c r="AI462">
        <v>26.97</v>
      </c>
      <c r="AJ462">
        <v>0.09</v>
      </c>
      <c r="AK462">
        <v>-0.02</v>
      </c>
      <c r="AL462" t="s">
        <v>108</v>
      </c>
      <c r="AM462">
        <v>2021</v>
      </c>
      <c r="AN462">
        <v>0.05</v>
      </c>
      <c r="AO462">
        <v>-0.04</v>
      </c>
      <c r="AP462">
        <v>0.01</v>
      </c>
      <c r="AQ462">
        <v>0.09</v>
      </c>
      <c r="AR462">
        <v>-0.03</v>
      </c>
      <c r="AS462">
        <v>0.08</v>
      </c>
    </row>
    <row r="463" spans="1:45" x14ac:dyDescent="0.75">
      <c r="A463" t="s">
        <v>584</v>
      </c>
      <c r="B463" t="s">
        <v>578</v>
      </c>
      <c r="C463" t="s">
        <v>118</v>
      </c>
      <c r="D463">
        <v>34</v>
      </c>
      <c r="E463">
        <v>1987</v>
      </c>
      <c r="F463">
        <v>0.74</v>
      </c>
      <c r="G463">
        <v>7.0000000000000007E-2</v>
      </c>
      <c r="H463">
        <v>-0.05</v>
      </c>
      <c r="I463">
        <v>-0.02</v>
      </c>
      <c r="K463">
        <v>7.0000000000000007E-2</v>
      </c>
      <c r="L463">
        <v>-0.09</v>
      </c>
      <c r="P463">
        <v>0.04</v>
      </c>
      <c r="Q463">
        <v>-0.06</v>
      </c>
      <c r="R463" t="s">
        <v>108</v>
      </c>
      <c r="S463">
        <v>2020</v>
      </c>
      <c r="U463" t="s">
        <v>1626</v>
      </c>
      <c r="V463" t="s">
        <v>81</v>
      </c>
      <c r="W463" t="s">
        <v>126</v>
      </c>
      <c r="X463">
        <v>26</v>
      </c>
      <c r="Y463">
        <v>1994</v>
      </c>
      <c r="Z463">
        <v>1.86</v>
      </c>
      <c r="AA463">
        <v>-0.02</v>
      </c>
      <c r="AB463">
        <v>1.0900000000000001</v>
      </c>
      <c r="AC463">
        <v>-0.02</v>
      </c>
      <c r="AD463">
        <v>7.0000000000000007E-2</v>
      </c>
      <c r="AE463">
        <v>1.23</v>
      </c>
      <c r="AF463">
        <v>-7.0000000000000007E-2</v>
      </c>
      <c r="AG463">
        <v>0.04</v>
      </c>
      <c r="AI463">
        <v>8.51</v>
      </c>
      <c r="AJ463">
        <v>-0.08</v>
      </c>
      <c r="AK463">
        <v>0.08</v>
      </c>
      <c r="AL463" t="s">
        <v>108</v>
      </c>
      <c r="AM463">
        <v>2021</v>
      </c>
      <c r="AN463">
        <v>7.0000000000000007E-2</v>
      </c>
      <c r="AO463">
        <v>0.13</v>
      </c>
      <c r="AP463">
        <v>0.17</v>
      </c>
      <c r="AQ463">
        <v>0.01</v>
      </c>
      <c r="AR463">
        <v>-0.17</v>
      </c>
      <c r="AS463">
        <v>-0.16</v>
      </c>
    </row>
    <row r="464" spans="1:45" x14ac:dyDescent="0.75">
      <c r="A464" t="s">
        <v>585</v>
      </c>
      <c r="B464" t="s">
        <v>578</v>
      </c>
      <c r="C464" t="s">
        <v>118</v>
      </c>
      <c r="D464">
        <v>22</v>
      </c>
      <c r="E464">
        <v>1998</v>
      </c>
      <c r="F464">
        <v>0.22</v>
      </c>
      <c r="G464">
        <v>0.05</v>
      </c>
      <c r="H464">
        <v>-0.1</v>
      </c>
      <c r="I464">
        <v>0.04</v>
      </c>
      <c r="K464">
        <v>0.01</v>
      </c>
      <c r="L464">
        <v>-0.05</v>
      </c>
      <c r="P464">
        <v>-0.08</v>
      </c>
      <c r="Q464">
        <v>0.02</v>
      </c>
      <c r="R464" t="s">
        <v>108</v>
      </c>
      <c r="S464">
        <v>2020</v>
      </c>
      <c r="U464" t="s">
        <v>1614</v>
      </c>
      <c r="V464" t="s">
        <v>81</v>
      </c>
      <c r="W464" t="s">
        <v>126</v>
      </c>
      <c r="X464">
        <v>25</v>
      </c>
      <c r="Y464">
        <v>1995</v>
      </c>
      <c r="Z464">
        <v>1.3</v>
      </c>
      <c r="AA464">
        <v>0.7</v>
      </c>
      <c r="AB464">
        <v>1.52</v>
      </c>
      <c r="AC464">
        <v>0.72</v>
      </c>
      <c r="AD464">
        <v>50.02</v>
      </c>
      <c r="AE464">
        <v>1.61</v>
      </c>
      <c r="AF464">
        <v>0.71</v>
      </c>
      <c r="AG464">
        <v>0.56000000000000005</v>
      </c>
      <c r="AH464">
        <v>0.96</v>
      </c>
      <c r="AI464">
        <v>24.73</v>
      </c>
      <c r="AJ464">
        <v>0.02</v>
      </c>
      <c r="AK464">
        <v>0.02</v>
      </c>
      <c r="AL464" t="s">
        <v>108</v>
      </c>
      <c r="AM464">
        <v>2021</v>
      </c>
      <c r="AN464">
        <v>-0.03</v>
      </c>
      <c r="AO464">
        <v>-0.01</v>
      </c>
      <c r="AP464">
        <v>0.15</v>
      </c>
      <c r="AQ464">
        <v>0.05</v>
      </c>
      <c r="AR464">
        <v>0.78</v>
      </c>
      <c r="AS464">
        <v>0.77</v>
      </c>
    </row>
    <row r="465" spans="1:45" x14ac:dyDescent="0.75">
      <c r="A465" t="s">
        <v>586</v>
      </c>
      <c r="B465" t="s">
        <v>578</v>
      </c>
      <c r="C465" t="s">
        <v>118</v>
      </c>
      <c r="D465">
        <v>29</v>
      </c>
      <c r="E465">
        <v>1992</v>
      </c>
      <c r="F465">
        <v>3.7</v>
      </c>
      <c r="G465">
        <v>-0.04</v>
      </c>
      <c r="H465">
        <v>0.6</v>
      </c>
      <c r="I465">
        <v>0.51</v>
      </c>
      <c r="J465">
        <v>100</v>
      </c>
      <c r="K465">
        <v>0.46</v>
      </c>
      <c r="L465">
        <v>0.6</v>
      </c>
      <c r="M465">
        <v>-0.02</v>
      </c>
      <c r="N465">
        <v>-0.09</v>
      </c>
      <c r="P465">
        <v>0.05</v>
      </c>
      <c r="Q465">
        <v>0.08</v>
      </c>
      <c r="R465" t="s">
        <v>108</v>
      </c>
      <c r="S465">
        <v>2020</v>
      </c>
      <c r="U465" t="s">
        <v>1616</v>
      </c>
      <c r="V465" t="s">
        <v>81</v>
      </c>
      <c r="W465" t="s">
        <v>126</v>
      </c>
      <c r="X465">
        <v>26</v>
      </c>
      <c r="Y465">
        <v>1994</v>
      </c>
      <c r="Z465">
        <v>2.97</v>
      </c>
      <c r="AA465">
        <v>0.01</v>
      </c>
      <c r="AB465">
        <v>0.31</v>
      </c>
      <c r="AC465">
        <v>0.26</v>
      </c>
      <c r="AD465">
        <v>99.96</v>
      </c>
      <c r="AE465">
        <v>0.34</v>
      </c>
      <c r="AF465">
        <v>0.44</v>
      </c>
      <c r="AG465">
        <v>0.08</v>
      </c>
      <c r="AH465">
        <v>0.05</v>
      </c>
      <c r="AI465">
        <v>29.2</v>
      </c>
      <c r="AJ465">
        <v>-0.1</v>
      </c>
      <c r="AK465">
        <v>0.05</v>
      </c>
      <c r="AL465" t="s">
        <v>108</v>
      </c>
      <c r="AM465">
        <v>2021</v>
      </c>
      <c r="AN465">
        <v>-0.05</v>
      </c>
      <c r="AO465">
        <v>-0.01</v>
      </c>
      <c r="AP465">
        <v>-0.1</v>
      </c>
      <c r="AQ465">
        <v>0.06</v>
      </c>
      <c r="AR465">
        <v>-0.09</v>
      </c>
      <c r="AS465">
        <v>0.04</v>
      </c>
    </row>
    <row r="466" spans="1:45" x14ac:dyDescent="0.75">
      <c r="A466" t="s">
        <v>587</v>
      </c>
      <c r="B466" t="s">
        <v>578</v>
      </c>
      <c r="C466" t="s">
        <v>178</v>
      </c>
      <c r="D466">
        <v>31</v>
      </c>
      <c r="E466">
        <v>1990</v>
      </c>
      <c r="F466">
        <v>2.63</v>
      </c>
      <c r="G466">
        <v>0.42</v>
      </c>
      <c r="H466">
        <v>2.2200000000000002</v>
      </c>
      <c r="I466">
        <v>1.54</v>
      </c>
      <c r="J466">
        <v>66.599999999999994</v>
      </c>
      <c r="K466">
        <v>2.2200000000000002</v>
      </c>
      <c r="L466">
        <v>1.52</v>
      </c>
      <c r="M466">
        <v>0.14000000000000001</v>
      </c>
      <c r="N466">
        <v>0.34</v>
      </c>
      <c r="P466">
        <v>0.05</v>
      </c>
      <c r="Q466">
        <v>0.06</v>
      </c>
      <c r="R466" t="s">
        <v>108</v>
      </c>
      <c r="S466">
        <v>2020</v>
      </c>
      <c r="U466" t="s">
        <v>1617</v>
      </c>
      <c r="V466" t="s">
        <v>81</v>
      </c>
      <c r="W466" t="s">
        <v>126</v>
      </c>
      <c r="X466">
        <v>20</v>
      </c>
      <c r="Y466">
        <v>2000</v>
      </c>
      <c r="Z466">
        <v>0.17</v>
      </c>
      <c r="AA466">
        <v>-0.04</v>
      </c>
      <c r="AB466">
        <v>0</v>
      </c>
      <c r="AC466">
        <v>0.08</v>
      </c>
      <c r="AE466">
        <v>0.1</v>
      </c>
      <c r="AF466">
        <v>0.08</v>
      </c>
      <c r="AJ466">
        <v>0.04</v>
      </c>
      <c r="AK466">
        <v>0.02</v>
      </c>
      <c r="AL466" t="s">
        <v>108</v>
      </c>
      <c r="AM466">
        <v>2021</v>
      </c>
      <c r="AN466">
        <v>7.0000000000000007E-2</v>
      </c>
      <c r="AO466">
        <v>-0.03</v>
      </c>
      <c r="AP466">
        <v>-0.01</v>
      </c>
      <c r="AR466">
        <v>-0.05</v>
      </c>
      <c r="AS466">
        <v>0.08</v>
      </c>
    </row>
    <row r="467" spans="1:45" x14ac:dyDescent="0.75">
      <c r="A467" t="s">
        <v>588</v>
      </c>
      <c r="B467" t="s">
        <v>578</v>
      </c>
      <c r="C467" t="s">
        <v>123</v>
      </c>
      <c r="D467">
        <v>33</v>
      </c>
      <c r="E467">
        <v>1988</v>
      </c>
      <c r="F467">
        <v>0.97</v>
      </c>
      <c r="G467">
        <v>-0.09</v>
      </c>
      <c r="H467">
        <v>-0.05</v>
      </c>
      <c r="I467">
        <v>0.03</v>
      </c>
      <c r="K467">
        <v>0.02</v>
      </c>
      <c r="L467">
        <v>7.0000000000000007E-2</v>
      </c>
      <c r="P467">
        <v>-0.08</v>
      </c>
      <c r="Q467">
        <v>7.0000000000000007E-2</v>
      </c>
      <c r="R467" t="s">
        <v>108</v>
      </c>
      <c r="S467">
        <v>2020</v>
      </c>
      <c r="U467" t="s">
        <v>1621</v>
      </c>
      <c r="V467" t="s">
        <v>81</v>
      </c>
      <c r="W467" t="s">
        <v>126</v>
      </c>
      <c r="X467">
        <v>23</v>
      </c>
      <c r="Y467">
        <v>1997</v>
      </c>
      <c r="Z467">
        <v>2.34</v>
      </c>
      <c r="AA467">
        <v>-0.1</v>
      </c>
      <c r="AB467">
        <v>4.01</v>
      </c>
      <c r="AC467">
        <v>0.38</v>
      </c>
      <c r="AD467">
        <v>11.01</v>
      </c>
      <c r="AE467">
        <v>3.92</v>
      </c>
      <c r="AF467">
        <v>0.34</v>
      </c>
      <c r="AG467">
        <v>0.05</v>
      </c>
      <c r="AH467">
        <v>0.02</v>
      </c>
      <c r="AI467">
        <v>18.829999999999998</v>
      </c>
      <c r="AJ467">
        <v>-0.03</v>
      </c>
      <c r="AK467">
        <v>-0.04</v>
      </c>
      <c r="AL467" t="s">
        <v>108</v>
      </c>
      <c r="AM467">
        <v>2021</v>
      </c>
      <c r="AN467">
        <v>0.02</v>
      </c>
      <c r="AO467">
        <v>0.17</v>
      </c>
      <c r="AP467">
        <v>0.15</v>
      </c>
      <c r="AQ467">
        <v>0.06</v>
      </c>
      <c r="AR467">
        <v>-0.17</v>
      </c>
      <c r="AS467">
        <v>-0.27</v>
      </c>
    </row>
    <row r="468" spans="1:45" x14ac:dyDescent="0.75">
      <c r="A468" t="s">
        <v>589</v>
      </c>
      <c r="B468" t="s">
        <v>578</v>
      </c>
      <c r="C468" t="s">
        <v>123</v>
      </c>
      <c r="D468">
        <v>37</v>
      </c>
      <c r="E468">
        <v>1984</v>
      </c>
      <c r="F468">
        <v>2</v>
      </c>
      <c r="G468">
        <v>0.06</v>
      </c>
      <c r="H468">
        <v>-0.08</v>
      </c>
      <c r="I468">
        <v>0.08</v>
      </c>
      <c r="K468">
        <v>-0.1</v>
      </c>
      <c r="L468">
        <v>-0.04</v>
      </c>
      <c r="P468">
        <v>-0.02</v>
      </c>
      <c r="Q468">
        <v>0.03</v>
      </c>
      <c r="R468" t="s">
        <v>108</v>
      </c>
      <c r="S468">
        <v>2020</v>
      </c>
      <c r="U468" t="s">
        <v>1750</v>
      </c>
      <c r="V468" t="s">
        <v>81</v>
      </c>
      <c r="W468" t="s">
        <v>126</v>
      </c>
      <c r="X468">
        <v>21</v>
      </c>
      <c r="Y468">
        <v>1999</v>
      </c>
      <c r="Z468">
        <v>0.21</v>
      </c>
      <c r="AA468">
        <v>-0.1</v>
      </c>
      <c r="AB468">
        <v>3.41</v>
      </c>
      <c r="AC468">
        <v>-0.01</v>
      </c>
      <c r="AD468">
        <v>-7.0000000000000007E-2</v>
      </c>
      <c r="AE468">
        <v>2.98</v>
      </c>
      <c r="AF468">
        <v>-7.0000000000000007E-2</v>
      </c>
      <c r="AG468">
        <v>-0.09</v>
      </c>
      <c r="AI468">
        <v>22.07</v>
      </c>
      <c r="AJ468">
        <v>-0.02</v>
      </c>
      <c r="AK468">
        <v>-0.05</v>
      </c>
      <c r="AL468" t="s">
        <v>108</v>
      </c>
      <c r="AM468">
        <v>2021</v>
      </c>
      <c r="AN468">
        <v>-0.02</v>
      </c>
      <c r="AO468">
        <v>0.02</v>
      </c>
      <c r="AP468">
        <v>-0.04</v>
      </c>
      <c r="AQ468">
        <v>0.06</v>
      </c>
      <c r="AR468">
        <v>-0.03</v>
      </c>
      <c r="AS468">
        <v>-0.06</v>
      </c>
    </row>
    <row r="469" spans="1:45" x14ac:dyDescent="0.75">
      <c r="A469" t="s">
        <v>590</v>
      </c>
      <c r="B469" t="s">
        <v>578</v>
      </c>
      <c r="C469" t="s">
        <v>123</v>
      </c>
      <c r="D469">
        <v>25</v>
      </c>
      <c r="E469">
        <v>1996</v>
      </c>
      <c r="F469">
        <v>3.07</v>
      </c>
      <c r="G469">
        <v>-0.08</v>
      </c>
      <c r="H469">
        <v>0.08</v>
      </c>
      <c r="I469">
        <v>-0.05</v>
      </c>
      <c r="K469">
        <v>0.01</v>
      </c>
      <c r="L469">
        <v>0.06</v>
      </c>
      <c r="P469">
        <v>0.09</v>
      </c>
      <c r="Q469">
        <v>0.04</v>
      </c>
      <c r="R469" t="s">
        <v>108</v>
      </c>
      <c r="S469">
        <v>2020</v>
      </c>
      <c r="U469" t="s">
        <v>1625</v>
      </c>
      <c r="V469" t="s">
        <v>81</v>
      </c>
      <c r="W469" t="s">
        <v>216</v>
      </c>
      <c r="X469">
        <v>26</v>
      </c>
      <c r="Y469">
        <v>1994</v>
      </c>
      <c r="Z469">
        <v>1.92</v>
      </c>
      <c r="AA469">
        <v>0.06</v>
      </c>
      <c r="AB469">
        <v>1.55</v>
      </c>
      <c r="AC469">
        <v>1.07</v>
      </c>
      <c r="AD469">
        <v>66.599999999999994</v>
      </c>
      <c r="AE469">
        <v>1.46</v>
      </c>
      <c r="AF469">
        <v>0.96</v>
      </c>
      <c r="AG469">
        <v>0</v>
      </c>
      <c r="AH469">
        <v>0.08</v>
      </c>
      <c r="AI469">
        <v>13.96</v>
      </c>
      <c r="AJ469">
        <v>-7.0000000000000007E-2</v>
      </c>
      <c r="AK469">
        <v>0.06</v>
      </c>
      <c r="AL469" t="s">
        <v>108</v>
      </c>
      <c r="AM469">
        <v>2021</v>
      </c>
      <c r="AN469">
        <v>7.0000000000000007E-2</v>
      </c>
      <c r="AO469">
        <v>0.09</v>
      </c>
      <c r="AP469">
        <v>0</v>
      </c>
      <c r="AQ469">
        <v>-0.02</v>
      </c>
      <c r="AR469">
        <v>-7.0000000000000007E-2</v>
      </c>
      <c r="AS469">
        <v>-0.02</v>
      </c>
    </row>
    <row r="470" spans="1:45" x14ac:dyDescent="0.75">
      <c r="A470" t="s">
        <v>591</v>
      </c>
      <c r="B470" t="s">
        <v>578</v>
      </c>
      <c r="C470" t="s">
        <v>126</v>
      </c>
      <c r="D470">
        <v>27</v>
      </c>
      <c r="E470">
        <v>1994</v>
      </c>
      <c r="F470">
        <v>0.69</v>
      </c>
      <c r="G470">
        <v>-0.01</v>
      </c>
      <c r="H470">
        <v>-7.0000000000000007E-2</v>
      </c>
      <c r="I470">
        <v>0.06</v>
      </c>
      <c r="K470">
        <v>-0.02</v>
      </c>
      <c r="L470">
        <v>0</v>
      </c>
      <c r="P470">
        <v>0.03</v>
      </c>
      <c r="Q470">
        <v>7.0000000000000007E-2</v>
      </c>
      <c r="R470" t="s">
        <v>108</v>
      </c>
      <c r="S470">
        <v>2020</v>
      </c>
      <c r="U470" t="s">
        <v>1615</v>
      </c>
      <c r="V470" t="s">
        <v>81</v>
      </c>
      <c r="W470" t="s">
        <v>136</v>
      </c>
      <c r="X470">
        <v>24</v>
      </c>
      <c r="Y470">
        <v>1997</v>
      </c>
      <c r="Z470">
        <v>1.26</v>
      </c>
      <c r="AA470">
        <v>0.02</v>
      </c>
      <c r="AB470">
        <v>0.85</v>
      </c>
      <c r="AC470">
        <v>-7.0000000000000007E-2</v>
      </c>
      <c r="AD470">
        <v>0.04</v>
      </c>
      <c r="AE470">
        <v>0.7</v>
      </c>
      <c r="AF470">
        <v>-0.03</v>
      </c>
      <c r="AG470">
        <v>0.03</v>
      </c>
      <c r="AI470">
        <v>23.92</v>
      </c>
      <c r="AJ470">
        <v>0.08</v>
      </c>
      <c r="AK470">
        <v>-0.03</v>
      </c>
      <c r="AL470" t="s">
        <v>108</v>
      </c>
      <c r="AM470">
        <v>2021</v>
      </c>
      <c r="AN470">
        <v>0.04</v>
      </c>
      <c r="AO470">
        <v>0</v>
      </c>
      <c r="AP470">
        <v>-0.02</v>
      </c>
      <c r="AQ470">
        <v>0.05</v>
      </c>
      <c r="AR470">
        <v>-0.03</v>
      </c>
      <c r="AS470">
        <v>0</v>
      </c>
    </row>
    <row r="471" spans="1:45" x14ac:dyDescent="0.75">
      <c r="A471" t="s">
        <v>592</v>
      </c>
      <c r="B471" t="s">
        <v>578</v>
      </c>
      <c r="C471" t="s">
        <v>126</v>
      </c>
      <c r="D471">
        <v>25</v>
      </c>
      <c r="E471">
        <v>1996</v>
      </c>
      <c r="F471">
        <v>1.8</v>
      </c>
      <c r="G471">
        <v>0.54</v>
      </c>
      <c r="H471">
        <v>0.57999999999999996</v>
      </c>
      <c r="I471">
        <v>0.59</v>
      </c>
      <c r="J471">
        <v>99.99</v>
      </c>
      <c r="K471">
        <v>0.64</v>
      </c>
      <c r="L471">
        <v>0.51</v>
      </c>
      <c r="M471">
        <v>1.04</v>
      </c>
      <c r="N471">
        <v>1.07</v>
      </c>
      <c r="P471">
        <v>-0.03</v>
      </c>
      <c r="Q471">
        <v>-0.09</v>
      </c>
      <c r="R471" t="s">
        <v>108</v>
      </c>
      <c r="S471">
        <v>2020</v>
      </c>
      <c r="U471" t="s">
        <v>1651</v>
      </c>
      <c r="V471" t="s">
        <v>39</v>
      </c>
      <c r="W471" t="s">
        <v>107</v>
      </c>
      <c r="X471">
        <v>34</v>
      </c>
      <c r="Y471">
        <v>1986</v>
      </c>
      <c r="Z471">
        <v>3.42</v>
      </c>
      <c r="AA471">
        <v>0.03</v>
      </c>
      <c r="AB471">
        <v>0.24</v>
      </c>
      <c r="AC471">
        <v>-0.06</v>
      </c>
      <c r="AD471">
        <v>0.04</v>
      </c>
      <c r="AE471">
        <v>0.21</v>
      </c>
      <c r="AF471">
        <v>0.06</v>
      </c>
      <c r="AG471">
        <v>-0.05</v>
      </c>
      <c r="AI471">
        <v>10.84</v>
      </c>
      <c r="AJ471">
        <v>-0.01</v>
      </c>
      <c r="AK471">
        <v>0.01</v>
      </c>
      <c r="AL471" t="s">
        <v>108</v>
      </c>
      <c r="AM471">
        <v>2021</v>
      </c>
      <c r="AN471">
        <v>0.02</v>
      </c>
      <c r="AO471">
        <v>-0.09</v>
      </c>
      <c r="AP471">
        <v>0.04</v>
      </c>
      <c r="AQ471">
        <v>0.1</v>
      </c>
      <c r="AR471">
        <v>7.0000000000000007E-2</v>
      </c>
      <c r="AS471">
        <v>0.05</v>
      </c>
    </row>
    <row r="472" spans="1:45" x14ac:dyDescent="0.75">
      <c r="A472" t="s">
        <v>593</v>
      </c>
      <c r="B472" t="s">
        <v>578</v>
      </c>
      <c r="C472" t="s">
        <v>126</v>
      </c>
      <c r="D472">
        <v>28</v>
      </c>
      <c r="E472">
        <v>1993</v>
      </c>
      <c r="F472">
        <v>2.4700000000000002</v>
      </c>
      <c r="G472">
        <v>-0.06</v>
      </c>
      <c r="H472">
        <v>0.39</v>
      </c>
      <c r="I472">
        <v>0.02</v>
      </c>
      <c r="J472">
        <v>0.02</v>
      </c>
      <c r="K472">
        <v>0.32</v>
      </c>
      <c r="L472">
        <v>0.09</v>
      </c>
      <c r="M472">
        <v>-7.0000000000000007E-2</v>
      </c>
      <c r="P472">
        <v>-0.02</v>
      </c>
      <c r="Q472">
        <v>0.06</v>
      </c>
      <c r="R472" t="s">
        <v>108</v>
      </c>
      <c r="S472">
        <v>2020</v>
      </c>
      <c r="U472" t="s">
        <v>1654</v>
      </c>
      <c r="V472" t="s">
        <v>39</v>
      </c>
      <c r="W472" t="s">
        <v>107</v>
      </c>
      <c r="X472">
        <v>26</v>
      </c>
      <c r="Y472">
        <v>1994</v>
      </c>
      <c r="Z472">
        <v>4.2699999999999996</v>
      </c>
      <c r="AA472">
        <v>0.03</v>
      </c>
      <c r="AB472">
        <v>7.0000000000000007E-2</v>
      </c>
      <c r="AC472">
        <v>-0.09</v>
      </c>
      <c r="AE472">
        <v>-0.08</v>
      </c>
      <c r="AF472">
        <v>-7.0000000000000007E-2</v>
      </c>
      <c r="AJ472">
        <v>0.03</v>
      </c>
      <c r="AK472">
        <v>-0.1</v>
      </c>
      <c r="AL472" t="s">
        <v>108</v>
      </c>
      <c r="AM472">
        <v>2021</v>
      </c>
      <c r="AN472">
        <v>0.04</v>
      </c>
      <c r="AO472">
        <v>0.05</v>
      </c>
      <c r="AP472">
        <v>-7.0000000000000007E-2</v>
      </c>
      <c r="AR472">
        <v>0.08</v>
      </c>
      <c r="AS472">
        <v>-7.0000000000000007E-2</v>
      </c>
    </row>
    <row r="473" spans="1:45" x14ac:dyDescent="0.75">
      <c r="A473" t="s">
        <v>594</v>
      </c>
      <c r="B473" t="s">
        <v>578</v>
      </c>
      <c r="C473" t="s">
        <v>126</v>
      </c>
      <c r="D473">
        <v>36</v>
      </c>
      <c r="E473">
        <v>1985</v>
      </c>
      <c r="F473">
        <v>2.96</v>
      </c>
      <c r="G473">
        <v>-0.02</v>
      </c>
      <c r="H473">
        <v>0.68</v>
      </c>
      <c r="I473">
        <v>0.08</v>
      </c>
      <c r="J473">
        <v>-0.04</v>
      </c>
      <c r="K473">
        <v>0.77</v>
      </c>
      <c r="L473">
        <v>-0.03</v>
      </c>
      <c r="M473">
        <v>0.09</v>
      </c>
      <c r="P473">
        <v>-0.01</v>
      </c>
      <c r="Q473">
        <v>0.06</v>
      </c>
      <c r="R473" t="s">
        <v>108</v>
      </c>
      <c r="S473">
        <v>2020</v>
      </c>
      <c r="U473" t="s">
        <v>1655</v>
      </c>
      <c r="V473" t="s">
        <v>39</v>
      </c>
      <c r="W473" t="s">
        <v>107</v>
      </c>
      <c r="X473">
        <v>31</v>
      </c>
      <c r="Y473">
        <v>1989</v>
      </c>
      <c r="Z473">
        <v>4.1100000000000003</v>
      </c>
      <c r="AA473">
        <v>-7.0000000000000007E-2</v>
      </c>
      <c r="AB473">
        <v>0.33</v>
      </c>
      <c r="AC473">
        <v>0.03</v>
      </c>
      <c r="AD473">
        <v>0.06</v>
      </c>
      <c r="AE473">
        <v>0.24</v>
      </c>
      <c r="AF473">
        <v>-0.04</v>
      </c>
      <c r="AG473">
        <v>-7.0000000000000007E-2</v>
      </c>
      <c r="AI473">
        <v>3.94</v>
      </c>
      <c r="AJ473">
        <v>-7.0000000000000007E-2</v>
      </c>
      <c r="AK473">
        <v>0.04</v>
      </c>
      <c r="AL473" t="s">
        <v>108</v>
      </c>
      <c r="AM473">
        <v>2021</v>
      </c>
      <c r="AN473">
        <v>-0.09</v>
      </c>
      <c r="AO473">
        <v>0.11</v>
      </c>
      <c r="AP473">
        <v>0.17</v>
      </c>
      <c r="AQ473">
        <v>0.33</v>
      </c>
      <c r="AR473">
        <v>-0.08</v>
      </c>
      <c r="AS473">
        <v>0</v>
      </c>
    </row>
    <row r="474" spans="1:45" x14ac:dyDescent="0.75">
      <c r="A474" t="s">
        <v>595</v>
      </c>
      <c r="B474" t="s">
        <v>578</v>
      </c>
      <c r="C474" t="s">
        <v>126</v>
      </c>
      <c r="D474">
        <v>31</v>
      </c>
      <c r="E474">
        <v>1990</v>
      </c>
      <c r="F474">
        <v>2.2799999999999998</v>
      </c>
      <c r="G474">
        <v>0.05</v>
      </c>
      <c r="H474">
        <v>0.9</v>
      </c>
      <c r="I474">
        <v>-0.02</v>
      </c>
      <c r="J474">
        <v>-0.09</v>
      </c>
      <c r="K474">
        <v>0.87</v>
      </c>
      <c r="L474">
        <v>7.0000000000000007E-2</v>
      </c>
      <c r="M474">
        <v>0.09</v>
      </c>
      <c r="P474">
        <v>-0.04</v>
      </c>
      <c r="Q474">
        <v>0.03</v>
      </c>
      <c r="R474" t="s">
        <v>108</v>
      </c>
      <c r="S474">
        <v>2020</v>
      </c>
      <c r="U474" t="s">
        <v>1657</v>
      </c>
      <c r="V474" t="s">
        <v>39</v>
      </c>
      <c r="W474" t="s">
        <v>107</v>
      </c>
      <c r="X474">
        <v>26</v>
      </c>
      <c r="Y474">
        <v>1994</v>
      </c>
      <c r="Z474">
        <v>0.83</v>
      </c>
      <c r="AA474">
        <v>0.02</v>
      </c>
      <c r="AB474">
        <v>1.1299999999999999</v>
      </c>
      <c r="AC474">
        <v>0.04</v>
      </c>
      <c r="AD474">
        <v>-0.06</v>
      </c>
      <c r="AE474">
        <v>1.18</v>
      </c>
      <c r="AF474">
        <v>-0.02</v>
      </c>
      <c r="AG474">
        <v>0.06</v>
      </c>
      <c r="AI474">
        <v>23.94</v>
      </c>
      <c r="AJ474">
        <v>-0.02</v>
      </c>
      <c r="AK474">
        <v>0.08</v>
      </c>
      <c r="AL474" t="s">
        <v>108</v>
      </c>
      <c r="AM474">
        <v>2021</v>
      </c>
      <c r="AN474">
        <v>0.04</v>
      </c>
      <c r="AO474">
        <v>-0.04</v>
      </c>
      <c r="AP474">
        <v>0.04</v>
      </c>
      <c r="AQ474">
        <v>0.04</v>
      </c>
      <c r="AR474">
        <v>0.09</v>
      </c>
      <c r="AS474">
        <v>-0.08</v>
      </c>
    </row>
    <row r="475" spans="1:45" x14ac:dyDescent="0.75">
      <c r="A475" t="s">
        <v>596</v>
      </c>
      <c r="B475" t="s">
        <v>578</v>
      </c>
      <c r="C475" t="s">
        <v>126</v>
      </c>
      <c r="D475">
        <v>27</v>
      </c>
      <c r="E475">
        <v>1994</v>
      </c>
      <c r="F475">
        <v>0.94</v>
      </c>
      <c r="G475">
        <v>-0.02</v>
      </c>
      <c r="H475">
        <v>0.02</v>
      </c>
      <c r="I475">
        <v>0.06</v>
      </c>
      <c r="K475">
        <v>-0.05</v>
      </c>
      <c r="L475">
        <v>-0.08</v>
      </c>
      <c r="P475">
        <v>-0.08</v>
      </c>
      <c r="Q475">
        <v>-0.06</v>
      </c>
      <c r="R475" t="s">
        <v>108</v>
      </c>
      <c r="S475">
        <v>2020</v>
      </c>
      <c r="U475" t="s">
        <v>1658</v>
      </c>
      <c r="V475" t="s">
        <v>39</v>
      </c>
      <c r="W475" t="s">
        <v>107</v>
      </c>
      <c r="X475">
        <v>26</v>
      </c>
      <c r="Y475">
        <v>1994</v>
      </c>
      <c r="Z475">
        <v>3.86</v>
      </c>
      <c r="AA475">
        <v>-0.1</v>
      </c>
      <c r="AB475">
        <v>0.31</v>
      </c>
      <c r="AC475">
        <v>0.33</v>
      </c>
      <c r="AD475">
        <v>100.04</v>
      </c>
      <c r="AE475">
        <v>0.32</v>
      </c>
      <c r="AF475">
        <v>0.35</v>
      </c>
      <c r="AG475">
        <v>0.01</v>
      </c>
      <c r="AH475">
        <v>0.06</v>
      </c>
      <c r="AI475">
        <v>7</v>
      </c>
      <c r="AJ475">
        <v>0.05</v>
      </c>
      <c r="AK475">
        <v>-0.1</v>
      </c>
      <c r="AL475" t="s">
        <v>108</v>
      </c>
      <c r="AM475">
        <v>2021</v>
      </c>
      <c r="AN475">
        <v>-0.01</v>
      </c>
      <c r="AO475">
        <v>0.03</v>
      </c>
      <c r="AP475">
        <v>7.0000000000000007E-2</v>
      </c>
      <c r="AQ475">
        <v>0.16</v>
      </c>
      <c r="AR475">
        <v>-0.02</v>
      </c>
      <c r="AS475">
        <v>-0.05</v>
      </c>
    </row>
    <row r="476" spans="1:45" x14ac:dyDescent="0.75">
      <c r="A476" t="s">
        <v>597</v>
      </c>
      <c r="B476" t="s">
        <v>578</v>
      </c>
      <c r="C476" t="s">
        <v>126</v>
      </c>
      <c r="D476">
        <v>24</v>
      </c>
      <c r="E476">
        <v>1997</v>
      </c>
      <c r="F476">
        <v>2.09</v>
      </c>
      <c r="G476">
        <v>0.09</v>
      </c>
      <c r="H476">
        <v>0.86</v>
      </c>
      <c r="I476">
        <v>0.43</v>
      </c>
      <c r="J476">
        <v>49.97</v>
      </c>
      <c r="K476">
        <v>0.88</v>
      </c>
      <c r="L476">
        <v>0.51</v>
      </c>
      <c r="M476">
        <v>0.03</v>
      </c>
      <c r="N476">
        <v>-0.05</v>
      </c>
      <c r="P476">
        <v>-0.02</v>
      </c>
      <c r="Q476">
        <v>0.06</v>
      </c>
      <c r="R476" t="s">
        <v>108</v>
      </c>
      <c r="S476">
        <v>2020</v>
      </c>
      <c r="U476" t="s">
        <v>1650</v>
      </c>
      <c r="V476" t="s">
        <v>39</v>
      </c>
      <c r="W476" t="s">
        <v>145</v>
      </c>
      <c r="X476">
        <v>32</v>
      </c>
      <c r="Y476">
        <v>1988</v>
      </c>
      <c r="Z476">
        <v>0.41</v>
      </c>
      <c r="AA476">
        <v>-0.05</v>
      </c>
      <c r="AB476">
        <v>0.06</v>
      </c>
      <c r="AC476">
        <v>7.0000000000000007E-2</v>
      </c>
      <c r="AE476">
        <v>0</v>
      </c>
      <c r="AF476">
        <v>-0.06</v>
      </c>
      <c r="AJ476">
        <v>7.0000000000000007E-2</v>
      </c>
      <c r="AK476">
        <v>-0.06</v>
      </c>
      <c r="AL476" t="s">
        <v>108</v>
      </c>
      <c r="AM476">
        <v>2021</v>
      </c>
      <c r="AN476">
        <v>-0.02</v>
      </c>
      <c r="AO476">
        <v>0.1</v>
      </c>
      <c r="AP476">
        <v>-0.02</v>
      </c>
      <c r="AR476">
        <v>-0.03</v>
      </c>
      <c r="AS476">
        <v>-0.06</v>
      </c>
    </row>
    <row r="477" spans="1:45" x14ac:dyDescent="0.75">
      <c r="A477" t="s">
        <v>598</v>
      </c>
      <c r="B477" t="s">
        <v>578</v>
      </c>
      <c r="C477" t="s">
        <v>126</v>
      </c>
      <c r="D477">
        <v>20</v>
      </c>
      <c r="E477">
        <v>2001</v>
      </c>
      <c r="F477">
        <v>0.13</v>
      </c>
      <c r="G477">
        <v>-0.1</v>
      </c>
      <c r="H477">
        <v>-0.09</v>
      </c>
      <c r="I477">
        <v>0.04</v>
      </c>
      <c r="K477">
        <v>-0.08</v>
      </c>
      <c r="L477">
        <v>0.09</v>
      </c>
      <c r="P477">
        <v>0.02</v>
      </c>
      <c r="Q477">
        <v>-0.06</v>
      </c>
      <c r="R477" t="s">
        <v>108</v>
      </c>
      <c r="S477">
        <v>2020</v>
      </c>
      <c r="U477" t="s">
        <v>1656</v>
      </c>
      <c r="V477" t="s">
        <v>39</v>
      </c>
      <c r="W477" t="s">
        <v>145</v>
      </c>
      <c r="X477">
        <v>27</v>
      </c>
      <c r="Y477">
        <v>1993</v>
      </c>
      <c r="Z477">
        <v>0.28000000000000003</v>
      </c>
      <c r="AA477">
        <v>0.03</v>
      </c>
      <c r="AB477">
        <v>7.0000000000000007E-2</v>
      </c>
      <c r="AC477">
        <v>-0.1</v>
      </c>
      <c r="AE477">
        <v>-0.04</v>
      </c>
      <c r="AF477">
        <v>-0.01</v>
      </c>
      <c r="AJ477">
        <v>-7.0000000000000007E-2</v>
      </c>
      <c r="AK477">
        <v>-0.02</v>
      </c>
      <c r="AL477" t="s">
        <v>108</v>
      </c>
      <c r="AM477">
        <v>2021</v>
      </c>
      <c r="AN477">
        <v>7.0000000000000007E-2</v>
      </c>
      <c r="AO477">
        <v>0.05</v>
      </c>
      <c r="AP477">
        <v>0.09</v>
      </c>
      <c r="AR477">
        <v>-0.01</v>
      </c>
      <c r="AS477">
        <v>-0.04</v>
      </c>
    </row>
    <row r="478" spans="1:45" x14ac:dyDescent="0.75">
      <c r="A478" t="s">
        <v>599</v>
      </c>
      <c r="B478" t="s">
        <v>578</v>
      </c>
      <c r="C478" t="s">
        <v>126</v>
      </c>
      <c r="D478">
        <v>21</v>
      </c>
      <c r="E478">
        <v>1999</v>
      </c>
      <c r="F478">
        <v>1.82</v>
      </c>
      <c r="G478">
        <v>0.1</v>
      </c>
      <c r="H478">
        <v>0.45</v>
      </c>
      <c r="I478">
        <v>0.05</v>
      </c>
      <c r="J478">
        <v>-7.0000000000000007E-2</v>
      </c>
      <c r="K478">
        <v>0.56000000000000005</v>
      </c>
      <c r="L478">
        <v>-0.01</v>
      </c>
      <c r="M478">
        <v>-0.05</v>
      </c>
      <c r="P478">
        <v>0.03</v>
      </c>
      <c r="Q478">
        <v>0.03</v>
      </c>
      <c r="R478" t="s">
        <v>108</v>
      </c>
      <c r="S478">
        <v>2020</v>
      </c>
      <c r="U478" t="s">
        <v>1661</v>
      </c>
      <c r="V478" t="s">
        <v>39</v>
      </c>
      <c r="W478" t="s">
        <v>118</v>
      </c>
      <c r="X478">
        <v>27</v>
      </c>
      <c r="Y478">
        <v>1993</v>
      </c>
      <c r="Z478">
        <v>1.31</v>
      </c>
      <c r="AA478">
        <v>0.1</v>
      </c>
      <c r="AB478">
        <v>0.61</v>
      </c>
      <c r="AC478">
        <v>0.67</v>
      </c>
      <c r="AD478">
        <v>99.98</v>
      </c>
      <c r="AE478">
        <v>0.79</v>
      </c>
      <c r="AF478">
        <v>0.62</v>
      </c>
      <c r="AG478">
        <v>-7.0000000000000007E-2</v>
      </c>
      <c r="AH478">
        <v>-0.08</v>
      </c>
      <c r="AI478">
        <v>16.18</v>
      </c>
      <c r="AJ478">
        <v>-0.01</v>
      </c>
      <c r="AK478">
        <v>0.08</v>
      </c>
      <c r="AL478" t="s">
        <v>108</v>
      </c>
      <c r="AM478">
        <v>2021</v>
      </c>
      <c r="AN478">
        <v>-0.1</v>
      </c>
      <c r="AO478">
        <v>0.14000000000000001</v>
      </c>
      <c r="AP478">
        <v>0.04</v>
      </c>
      <c r="AQ478">
        <v>0.02</v>
      </c>
      <c r="AR478">
        <v>-0.13</v>
      </c>
      <c r="AS478">
        <v>-0.04</v>
      </c>
    </row>
    <row r="479" spans="1:45" x14ac:dyDescent="0.75">
      <c r="A479" t="s">
        <v>600</v>
      </c>
      <c r="B479" t="s">
        <v>578</v>
      </c>
      <c r="C479" t="s">
        <v>216</v>
      </c>
      <c r="D479">
        <v>33</v>
      </c>
      <c r="E479">
        <v>1988</v>
      </c>
      <c r="F479">
        <v>3.47</v>
      </c>
      <c r="G479">
        <v>-0.02</v>
      </c>
      <c r="H479">
        <v>-0.09</v>
      </c>
      <c r="I479">
        <v>-7.0000000000000007E-2</v>
      </c>
      <c r="K479">
        <v>0.06</v>
      </c>
      <c r="L479">
        <v>0.08</v>
      </c>
      <c r="P479">
        <v>-0.03</v>
      </c>
      <c r="Q479">
        <v>7.0000000000000007E-2</v>
      </c>
      <c r="R479" t="s">
        <v>108</v>
      </c>
      <c r="S479">
        <v>2020</v>
      </c>
      <c r="U479" t="s">
        <v>1663</v>
      </c>
      <c r="V479" t="s">
        <v>39</v>
      </c>
      <c r="W479" t="s">
        <v>118</v>
      </c>
      <c r="X479">
        <v>34</v>
      </c>
      <c r="Y479">
        <v>1986</v>
      </c>
      <c r="Z479">
        <v>1.98</v>
      </c>
      <c r="AA479">
        <v>0.05</v>
      </c>
      <c r="AB479">
        <v>0.92</v>
      </c>
      <c r="AC479">
        <v>0.03</v>
      </c>
      <c r="AD479">
        <v>0.06</v>
      </c>
      <c r="AE479">
        <v>0.96</v>
      </c>
      <c r="AF479">
        <v>-0.02</v>
      </c>
      <c r="AG479">
        <v>0</v>
      </c>
      <c r="AI479">
        <v>9.0500000000000007</v>
      </c>
      <c r="AJ479">
        <v>0.09</v>
      </c>
      <c r="AK479">
        <v>0.08</v>
      </c>
      <c r="AL479" t="s">
        <v>108</v>
      </c>
      <c r="AM479">
        <v>2021</v>
      </c>
      <c r="AN479">
        <v>-0.08</v>
      </c>
      <c r="AO479">
        <v>0.41</v>
      </c>
      <c r="AP479">
        <v>0.38</v>
      </c>
      <c r="AQ479">
        <v>0.39</v>
      </c>
      <c r="AR479">
        <v>-0.42</v>
      </c>
      <c r="AS479">
        <v>-0.49</v>
      </c>
    </row>
    <row r="480" spans="1:45" x14ac:dyDescent="0.75">
      <c r="A480" t="s">
        <v>601</v>
      </c>
      <c r="B480" t="s">
        <v>578</v>
      </c>
      <c r="C480" t="s">
        <v>216</v>
      </c>
      <c r="D480">
        <v>30</v>
      </c>
      <c r="E480">
        <v>1991</v>
      </c>
      <c r="F480">
        <v>2.61</v>
      </c>
      <c r="G480">
        <v>-0.1</v>
      </c>
      <c r="H480">
        <v>0.68</v>
      </c>
      <c r="I480">
        <v>0</v>
      </c>
      <c r="J480">
        <v>-0.06</v>
      </c>
      <c r="K480">
        <v>0.72</v>
      </c>
      <c r="L480">
        <v>-0.02</v>
      </c>
      <c r="M480">
        <v>-0.04</v>
      </c>
      <c r="P480">
        <v>-0.1</v>
      </c>
      <c r="Q480">
        <v>-0.08</v>
      </c>
      <c r="R480" t="s">
        <v>108</v>
      </c>
      <c r="S480">
        <v>2020</v>
      </c>
      <c r="U480" t="s">
        <v>1664</v>
      </c>
      <c r="V480" t="s">
        <v>39</v>
      </c>
      <c r="W480" t="s">
        <v>118</v>
      </c>
      <c r="X480">
        <v>21</v>
      </c>
      <c r="Y480">
        <v>1999</v>
      </c>
      <c r="Z480">
        <v>3.63</v>
      </c>
      <c r="AA480">
        <v>0.03</v>
      </c>
      <c r="AB480">
        <v>2.19</v>
      </c>
      <c r="AC480">
        <v>0.32</v>
      </c>
      <c r="AD480">
        <v>12.52</v>
      </c>
      <c r="AE480">
        <v>2.23</v>
      </c>
      <c r="AF480">
        <v>0.21</v>
      </c>
      <c r="AG480">
        <v>0.05</v>
      </c>
      <c r="AH480">
        <v>0</v>
      </c>
      <c r="AI480">
        <v>14.66</v>
      </c>
      <c r="AJ480">
        <v>0.05</v>
      </c>
      <c r="AK480">
        <v>-0.05</v>
      </c>
      <c r="AL480" t="s">
        <v>108</v>
      </c>
      <c r="AM480">
        <v>2021</v>
      </c>
      <c r="AN480">
        <v>-0.1</v>
      </c>
      <c r="AO480">
        <v>0.34</v>
      </c>
      <c r="AP480">
        <v>0.18</v>
      </c>
      <c r="AQ480">
        <v>0.06</v>
      </c>
      <c r="AR480">
        <v>-0.27</v>
      </c>
      <c r="AS480">
        <v>-0.24</v>
      </c>
    </row>
    <row r="481" spans="1:45" x14ac:dyDescent="0.75">
      <c r="A481" t="s">
        <v>602</v>
      </c>
      <c r="B481" t="s">
        <v>578</v>
      </c>
      <c r="C481" t="s">
        <v>216</v>
      </c>
      <c r="D481">
        <v>30</v>
      </c>
      <c r="E481">
        <v>1991</v>
      </c>
      <c r="F481">
        <v>5.12</v>
      </c>
      <c r="G481">
        <v>-0.05</v>
      </c>
      <c r="H481">
        <v>0.4</v>
      </c>
      <c r="I481">
        <v>0.25</v>
      </c>
      <c r="J481">
        <v>49.98</v>
      </c>
      <c r="K481">
        <v>0.48</v>
      </c>
      <c r="L481">
        <v>0.18</v>
      </c>
      <c r="M481">
        <v>0.08</v>
      </c>
      <c r="N481">
        <v>0.04</v>
      </c>
      <c r="P481">
        <v>-0.09</v>
      </c>
      <c r="Q481">
        <v>-0.04</v>
      </c>
      <c r="R481" t="s">
        <v>108</v>
      </c>
      <c r="S481">
        <v>2020</v>
      </c>
      <c r="U481" t="s">
        <v>1674</v>
      </c>
      <c r="V481" t="s">
        <v>39</v>
      </c>
      <c r="W481" t="s">
        <v>118</v>
      </c>
      <c r="X481">
        <v>20</v>
      </c>
      <c r="Y481">
        <v>2000</v>
      </c>
      <c r="Z481">
        <v>1.53</v>
      </c>
      <c r="AA481">
        <v>-0.09</v>
      </c>
      <c r="AB481">
        <v>2.09</v>
      </c>
      <c r="AC481">
        <v>0.6</v>
      </c>
      <c r="AD481">
        <v>33.270000000000003</v>
      </c>
      <c r="AE481">
        <v>2.15</v>
      </c>
      <c r="AF481">
        <v>0.69</v>
      </c>
      <c r="AG481">
        <v>-0.1</v>
      </c>
      <c r="AH481">
        <v>-0.1</v>
      </c>
      <c r="AI481">
        <v>13.56</v>
      </c>
      <c r="AJ481">
        <v>-0.08</v>
      </c>
      <c r="AK481">
        <v>-0.09</v>
      </c>
      <c r="AL481" t="s">
        <v>108</v>
      </c>
      <c r="AM481">
        <v>2021</v>
      </c>
      <c r="AN481">
        <v>-0.05</v>
      </c>
      <c r="AO481">
        <v>7.0000000000000007E-2</v>
      </c>
      <c r="AP481">
        <v>0.09</v>
      </c>
      <c r="AQ481">
        <v>0</v>
      </c>
      <c r="AR481">
        <v>-0.04</v>
      </c>
      <c r="AS481">
        <v>-0.1</v>
      </c>
    </row>
    <row r="482" spans="1:45" x14ac:dyDescent="0.75">
      <c r="A482" t="s">
        <v>603</v>
      </c>
      <c r="B482" t="s">
        <v>578</v>
      </c>
      <c r="C482" t="s">
        <v>216</v>
      </c>
      <c r="D482">
        <v>23</v>
      </c>
      <c r="E482">
        <v>1998</v>
      </c>
      <c r="F482">
        <v>2.8</v>
      </c>
      <c r="G482">
        <v>-0.06</v>
      </c>
      <c r="H482">
        <v>-0.03</v>
      </c>
      <c r="I482">
        <v>-0.05</v>
      </c>
      <c r="K482">
        <v>0.01</v>
      </c>
      <c r="L482">
        <v>0.03</v>
      </c>
      <c r="P482">
        <v>0.04</v>
      </c>
      <c r="Q482">
        <v>-0.06</v>
      </c>
      <c r="R482" t="s">
        <v>108</v>
      </c>
      <c r="S482">
        <v>2020</v>
      </c>
      <c r="U482" t="s">
        <v>1665</v>
      </c>
      <c r="V482" t="s">
        <v>39</v>
      </c>
      <c r="W482" t="s">
        <v>123</v>
      </c>
      <c r="X482">
        <v>31</v>
      </c>
      <c r="Y482">
        <v>1990</v>
      </c>
      <c r="Z482">
        <v>4.24</v>
      </c>
      <c r="AA482">
        <v>0.05</v>
      </c>
      <c r="AB482">
        <v>-0.06</v>
      </c>
      <c r="AC482">
        <v>-0.06</v>
      </c>
      <c r="AE482">
        <v>7.0000000000000007E-2</v>
      </c>
      <c r="AF482">
        <v>0</v>
      </c>
      <c r="AJ482">
        <v>0.08</v>
      </c>
      <c r="AK482">
        <v>-0.03</v>
      </c>
      <c r="AL482" t="s">
        <v>108</v>
      </c>
      <c r="AM482">
        <v>2021</v>
      </c>
      <c r="AN482">
        <v>7.0000000000000007E-2</v>
      </c>
      <c r="AO482">
        <v>-7.0000000000000007E-2</v>
      </c>
      <c r="AP482">
        <v>0.01</v>
      </c>
      <c r="AR482">
        <v>0.04</v>
      </c>
      <c r="AS482">
        <v>-0.1</v>
      </c>
    </row>
    <row r="483" spans="1:45" x14ac:dyDescent="0.75">
      <c r="A483" t="s">
        <v>604</v>
      </c>
      <c r="B483" t="s">
        <v>578</v>
      </c>
      <c r="C483" t="s">
        <v>136</v>
      </c>
      <c r="D483">
        <v>26</v>
      </c>
      <c r="E483">
        <v>1995</v>
      </c>
      <c r="F483">
        <v>5.39</v>
      </c>
      <c r="G483">
        <v>0.22</v>
      </c>
      <c r="H483">
        <v>0.56999999999999995</v>
      </c>
      <c r="I483">
        <v>0.15</v>
      </c>
      <c r="J483">
        <v>33.29</v>
      </c>
      <c r="K483">
        <v>0.53</v>
      </c>
      <c r="L483">
        <v>0.19</v>
      </c>
      <c r="M483">
        <v>0.23</v>
      </c>
      <c r="N483">
        <v>1.04</v>
      </c>
      <c r="P483">
        <v>0.03</v>
      </c>
      <c r="Q483">
        <v>0.09</v>
      </c>
      <c r="R483" t="s">
        <v>108</v>
      </c>
      <c r="S483">
        <v>2020</v>
      </c>
      <c r="U483" t="s">
        <v>1667</v>
      </c>
      <c r="V483" t="s">
        <v>39</v>
      </c>
      <c r="W483" t="s">
        <v>126</v>
      </c>
      <c r="X483">
        <v>31</v>
      </c>
      <c r="Y483">
        <v>1989</v>
      </c>
      <c r="Z483">
        <v>4.28</v>
      </c>
      <c r="AA483">
        <v>0</v>
      </c>
      <c r="AB483">
        <v>0.54</v>
      </c>
      <c r="AC483">
        <v>0.06</v>
      </c>
      <c r="AD483">
        <v>-0.09</v>
      </c>
      <c r="AE483">
        <v>0.38</v>
      </c>
      <c r="AF483">
        <v>0.05</v>
      </c>
      <c r="AG483">
        <v>-0.02</v>
      </c>
      <c r="AI483">
        <v>21.49</v>
      </c>
      <c r="AJ483">
        <v>7.0000000000000007E-2</v>
      </c>
      <c r="AK483">
        <v>0.06</v>
      </c>
      <c r="AL483" t="s">
        <v>108</v>
      </c>
      <c r="AM483">
        <v>2021</v>
      </c>
      <c r="AN483">
        <v>0.01</v>
      </c>
      <c r="AO483">
        <v>-0.04</v>
      </c>
      <c r="AP483">
        <v>0.1</v>
      </c>
      <c r="AQ483">
        <v>0</v>
      </c>
      <c r="AR483">
        <v>-7.0000000000000007E-2</v>
      </c>
      <c r="AS483">
        <v>0.04</v>
      </c>
    </row>
    <row r="484" spans="1:45" x14ac:dyDescent="0.75">
      <c r="A484" t="s">
        <v>605</v>
      </c>
      <c r="B484" t="s">
        <v>606</v>
      </c>
      <c r="C484" t="s">
        <v>107</v>
      </c>
      <c r="D484">
        <v>35</v>
      </c>
      <c r="E484">
        <v>1986</v>
      </c>
      <c r="F484">
        <v>4.09</v>
      </c>
      <c r="G484">
        <v>0.25</v>
      </c>
      <c r="H484">
        <v>0.56000000000000005</v>
      </c>
      <c r="I484">
        <v>0.28000000000000003</v>
      </c>
      <c r="J484">
        <v>50.02</v>
      </c>
      <c r="K484">
        <v>0.44</v>
      </c>
      <c r="L484">
        <v>0.17</v>
      </c>
      <c r="M484">
        <v>0.47</v>
      </c>
      <c r="N484">
        <v>1.1000000000000001</v>
      </c>
      <c r="P484">
        <v>0.06</v>
      </c>
      <c r="Q484">
        <v>-0.02</v>
      </c>
      <c r="R484" t="s">
        <v>108</v>
      </c>
      <c r="S484">
        <v>2020</v>
      </c>
      <c r="U484" t="s">
        <v>1668</v>
      </c>
      <c r="V484" t="s">
        <v>39</v>
      </c>
      <c r="W484" t="s">
        <v>126</v>
      </c>
      <c r="X484">
        <v>25</v>
      </c>
      <c r="Y484">
        <v>1995</v>
      </c>
      <c r="Z484">
        <v>3.61</v>
      </c>
      <c r="AA484">
        <v>-0.09</v>
      </c>
      <c r="AB484">
        <v>0.27</v>
      </c>
      <c r="AC484">
        <v>-0.02</v>
      </c>
      <c r="AD484">
        <v>0.02</v>
      </c>
      <c r="AE484">
        <v>0.34</v>
      </c>
      <c r="AF484">
        <v>-0.09</v>
      </c>
      <c r="AG484">
        <v>0.08</v>
      </c>
      <c r="AI484">
        <v>24.43</v>
      </c>
      <c r="AJ484">
        <v>-0.02</v>
      </c>
      <c r="AK484">
        <v>-0.01</v>
      </c>
      <c r="AL484" t="s">
        <v>108</v>
      </c>
      <c r="AM484">
        <v>2021</v>
      </c>
      <c r="AN484">
        <v>7.0000000000000007E-2</v>
      </c>
      <c r="AO484">
        <v>0.01</v>
      </c>
      <c r="AP484">
        <v>-0.01</v>
      </c>
      <c r="AQ484">
        <v>0.13</v>
      </c>
      <c r="AR484">
        <v>0.05</v>
      </c>
      <c r="AS484">
        <v>0.04</v>
      </c>
    </row>
    <row r="485" spans="1:45" x14ac:dyDescent="0.75">
      <c r="A485" t="s">
        <v>607</v>
      </c>
      <c r="B485" t="s">
        <v>606</v>
      </c>
      <c r="C485" t="s">
        <v>107</v>
      </c>
      <c r="D485">
        <v>34</v>
      </c>
      <c r="E485">
        <v>1987</v>
      </c>
      <c r="F485">
        <v>3</v>
      </c>
      <c r="G485">
        <v>-0.03</v>
      </c>
      <c r="H485">
        <v>-7.0000000000000007E-2</v>
      </c>
      <c r="I485">
        <v>0.01</v>
      </c>
      <c r="K485">
        <v>0.02</v>
      </c>
      <c r="L485">
        <v>-0.06</v>
      </c>
      <c r="P485">
        <v>-0.05</v>
      </c>
      <c r="Q485">
        <v>-0.01</v>
      </c>
      <c r="R485" t="s">
        <v>108</v>
      </c>
      <c r="S485">
        <v>2020</v>
      </c>
      <c r="U485" t="s">
        <v>1669</v>
      </c>
      <c r="V485" t="s">
        <v>39</v>
      </c>
      <c r="W485" t="s">
        <v>126</v>
      </c>
      <c r="X485">
        <v>21</v>
      </c>
      <c r="Y485">
        <v>1999</v>
      </c>
      <c r="Z485">
        <v>0</v>
      </c>
      <c r="AA485">
        <v>7.0000000000000007E-2</v>
      </c>
      <c r="AB485">
        <v>-0.08</v>
      </c>
      <c r="AC485">
        <v>-0.05</v>
      </c>
      <c r="AE485">
        <v>0.01</v>
      </c>
      <c r="AF485">
        <v>-0.03</v>
      </c>
      <c r="AJ485">
        <v>-0.05</v>
      </c>
      <c r="AK485">
        <v>-0.03</v>
      </c>
      <c r="AL485" t="s">
        <v>108</v>
      </c>
      <c r="AM485">
        <v>2021</v>
      </c>
      <c r="AN485">
        <v>0.1</v>
      </c>
      <c r="AO485">
        <v>-0.01</v>
      </c>
      <c r="AP485">
        <v>-0.02</v>
      </c>
      <c r="AR485">
        <v>-0.05</v>
      </c>
      <c r="AS485">
        <v>7.0000000000000007E-2</v>
      </c>
    </row>
    <row r="486" spans="1:45" x14ac:dyDescent="0.75">
      <c r="A486" t="s">
        <v>608</v>
      </c>
      <c r="B486" t="s">
        <v>606</v>
      </c>
      <c r="C486" t="s">
        <v>107</v>
      </c>
      <c r="D486">
        <v>30</v>
      </c>
      <c r="E486">
        <v>1991</v>
      </c>
      <c r="F486">
        <v>2.96</v>
      </c>
      <c r="G486">
        <v>0.02</v>
      </c>
      <c r="H486">
        <v>-0.06</v>
      </c>
      <c r="I486">
        <v>0</v>
      </c>
      <c r="K486">
        <v>0.02</v>
      </c>
      <c r="L486">
        <v>-0.06</v>
      </c>
      <c r="P486">
        <v>-7.0000000000000007E-2</v>
      </c>
      <c r="Q486">
        <v>-0.05</v>
      </c>
      <c r="R486" t="s">
        <v>108</v>
      </c>
      <c r="S486">
        <v>2020</v>
      </c>
      <c r="U486" t="s">
        <v>1670</v>
      </c>
      <c r="V486" t="s">
        <v>39</v>
      </c>
      <c r="W486" t="s">
        <v>126</v>
      </c>
      <c r="X486">
        <v>29</v>
      </c>
      <c r="Y486">
        <v>1991</v>
      </c>
      <c r="Z486">
        <v>4</v>
      </c>
      <c r="AA486">
        <v>0.89</v>
      </c>
      <c r="AB486">
        <v>3.2</v>
      </c>
      <c r="AC486">
        <v>0.67</v>
      </c>
      <c r="AD486">
        <v>23.01</v>
      </c>
      <c r="AE486">
        <v>3.14</v>
      </c>
      <c r="AF486">
        <v>0.77</v>
      </c>
      <c r="AG486">
        <v>0.21</v>
      </c>
      <c r="AH486">
        <v>0.96</v>
      </c>
      <c r="AI486">
        <v>19.71</v>
      </c>
      <c r="AJ486">
        <v>0.16</v>
      </c>
      <c r="AK486">
        <v>0.33</v>
      </c>
      <c r="AL486" t="s">
        <v>108</v>
      </c>
      <c r="AM486">
        <v>2021</v>
      </c>
      <c r="AN486">
        <v>-0.02</v>
      </c>
      <c r="AO486">
        <v>0.41</v>
      </c>
      <c r="AP486">
        <v>0.32</v>
      </c>
      <c r="AQ486">
        <v>-0.01</v>
      </c>
      <c r="AR486">
        <v>0.62</v>
      </c>
      <c r="AS486">
        <v>0.47</v>
      </c>
    </row>
    <row r="487" spans="1:45" x14ac:dyDescent="0.75">
      <c r="A487" t="s">
        <v>609</v>
      </c>
      <c r="B487" t="s">
        <v>606</v>
      </c>
      <c r="C487" t="s">
        <v>107</v>
      </c>
      <c r="D487">
        <v>31</v>
      </c>
      <c r="E487">
        <v>1989</v>
      </c>
      <c r="F487">
        <v>3.09</v>
      </c>
      <c r="G487">
        <v>0.02</v>
      </c>
      <c r="H487">
        <v>0.71</v>
      </c>
      <c r="I487">
        <v>0.06</v>
      </c>
      <c r="J487">
        <v>0.04</v>
      </c>
      <c r="K487">
        <v>0.68</v>
      </c>
      <c r="L487">
        <v>-0.08</v>
      </c>
      <c r="M487">
        <v>0.09</v>
      </c>
      <c r="P487">
        <v>0.06</v>
      </c>
      <c r="Q487">
        <v>-0.02</v>
      </c>
      <c r="R487" t="s">
        <v>108</v>
      </c>
      <c r="S487">
        <v>2020</v>
      </c>
      <c r="U487" t="s">
        <v>1671</v>
      </c>
      <c r="V487" t="s">
        <v>39</v>
      </c>
      <c r="W487" t="s">
        <v>126</v>
      </c>
      <c r="X487">
        <v>35</v>
      </c>
      <c r="Y487">
        <v>1985</v>
      </c>
      <c r="Z487">
        <v>4.03</v>
      </c>
      <c r="AA487">
        <v>0.03</v>
      </c>
      <c r="AB487">
        <v>0.99</v>
      </c>
      <c r="AC487">
        <v>0.41</v>
      </c>
      <c r="AD487">
        <v>50.03</v>
      </c>
      <c r="AE487">
        <v>0.89</v>
      </c>
      <c r="AF487">
        <v>0.54</v>
      </c>
      <c r="AG487">
        <v>-0.05</v>
      </c>
      <c r="AH487">
        <v>0.05</v>
      </c>
      <c r="AI487">
        <v>28.97</v>
      </c>
      <c r="AJ487">
        <v>0.08</v>
      </c>
      <c r="AK487">
        <v>0.02</v>
      </c>
      <c r="AL487" t="s">
        <v>108</v>
      </c>
      <c r="AM487">
        <v>2021</v>
      </c>
      <c r="AN487">
        <v>0.15</v>
      </c>
      <c r="AO487">
        <v>0.01</v>
      </c>
      <c r="AP487">
        <v>0.03</v>
      </c>
      <c r="AQ487">
        <v>0.02</v>
      </c>
      <c r="AR487">
        <v>0.06</v>
      </c>
      <c r="AS487">
        <v>0.05</v>
      </c>
    </row>
    <row r="488" spans="1:45" x14ac:dyDescent="0.75">
      <c r="A488" t="s">
        <v>610</v>
      </c>
      <c r="B488" t="s">
        <v>606</v>
      </c>
      <c r="C488" t="s">
        <v>107</v>
      </c>
      <c r="D488">
        <v>24</v>
      </c>
      <c r="E488">
        <v>1997</v>
      </c>
      <c r="F488">
        <v>2.2599999999999998</v>
      </c>
      <c r="G488">
        <v>0.01</v>
      </c>
      <c r="H488">
        <v>0.53</v>
      </c>
      <c r="I488">
        <v>0.1</v>
      </c>
      <c r="J488">
        <v>-7.0000000000000007E-2</v>
      </c>
      <c r="K488">
        <v>0.41</v>
      </c>
      <c r="L488">
        <v>0.01</v>
      </c>
      <c r="M488">
        <v>0.03</v>
      </c>
      <c r="P488">
        <v>-7.0000000000000007E-2</v>
      </c>
      <c r="Q488">
        <v>-0.05</v>
      </c>
      <c r="R488" t="s">
        <v>108</v>
      </c>
      <c r="S488">
        <v>2020</v>
      </c>
      <c r="U488" t="s">
        <v>1673</v>
      </c>
      <c r="V488" t="s">
        <v>39</v>
      </c>
      <c r="W488" t="s">
        <v>126</v>
      </c>
      <c r="X488">
        <v>33</v>
      </c>
      <c r="Y488">
        <v>1987</v>
      </c>
      <c r="Z488">
        <v>0.01</v>
      </c>
      <c r="AA488">
        <v>0.09</v>
      </c>
      <c r="AB488">
        <v>0</v>
      </c>
      <c r="AC488">
        <v>0.08</v>
      </c>
      <c r="AE488">
        <v>0.04</v>
      </c>
      <c r="AF488">
        <v>0.03</v>
      </c>
      <c r="AJ488">
        <v>-0.06</v>
      </c>
      <c r="AK488">
        <v>-0.05</v>
      </c>
      <c r="AL488" t="s">
        <v>108</v>
      </c>
      <c r="AM488">
        <v>2021</v>
      </c>
      <c r="AN488">
        <v>0.1</v>
      </c>
      <c r="AO488">
        <v>-0.03</v>
      </c>
      <c r="AP488">
        <v>-0.08</v>
      </c>
      <c r="AR488">
        <v>7.0000000000000007E-2</v>
      </c>
      <c r="AS488">
        <v>0</v>
      </c>
    </row>
    <row r="489" spans="1:45" x14ac:dyDescent="0.75">
      <c r="A489" t="s">
        <v>611</v>
      </c>
      <c r="B489" t="s">
        <v>606</v>
      </c>
      <c r="C489" t="s">
        <v>107</v>
      </c>
      <c r="D489">
        <v>26</v>
      </c>
      <c r="E489">
        <v>1994</v>
      </c>
      <c r="F489">
        <v>3.11</v>
      </c>
      <c r="G489">
        <v>-0.06</v>
      </c>
      <c r="H489">
        <v>0.61</v>
      </c>
      <c r="I489">
        <v>0.6</v>
      </c>
      <c r="J489">
        <v>99.94</v>
      </c>
      <c r="K489">
        <v>0.62</v>
      </c>
      <c r="L489">
        <v>0.6</v>
      </c>
      <c r="M489">
        <v>0.06</v>
      </c>
      <c r="N489">
        <v>0.04</v>
      </c>
      <c r="P489">
        <v>0.01</v>
      </c>
      <c r="Q489">
        <v>-0.02</v>
      </c>
      <c r="R489" t="s">
        <v>108</v>
      </c>
      <c r="S489">
        <v>2020</v>
      </c>
      <c r="U489" t="s">
        <v>1666</v>
      </c>
      <c r="V489" t="s">
        <v>39</v>
      </c>
      <c r="W489" t="s">
        <v>136</v>
      </c>
      <c r="X489">
        <v>29</v>
      </c>
      <c r="Y489">
        <v>1992</v>
      </c>
      <c r="Z489">
        <v>1.01</v>
      </c>
      <c r="AA489">
        <v>0.98</v>
      </c>
      <c r="AB489">
        <v>2.06</v>
      </c>
      <c r="AC489">
        <v>1.0900000000000001</v>
      </c>
      <c r="AD489">
        <v>50.01</v>
      </c>
      <c r="AE489">
        <v>2.0499999999999998</v>
      </c>
      <c r="AF489">
        <v>1.05</v>
      </c>
      <c r="AG489">
        <v>0.43</v>
      </c>
      <c r="AH489">
        <v>1.05</v>
      </c>
      <c r="AI489">
        <v>13.77</v>
      </c>
      <c r="AJ489">
        <v>0.04</v>
      </c>
      <c r="AK489">
        <v>7.0000000000000007E-2</v>
      </c>
      <c r="AL489" t="s">
        <v>108</v>
      </c>
      <c r="AM489">
        <v>2021</v>
      </c>
      <c r="AN489">
        <v>0.01</v>
      </c>
      <c r="AO489">
        <v>0.38</v>
      </c>
      <c r="AP489">
        <v>0.5</v>
      </c>
      <c r="AQ489">
        <v>0.13</v>
      </c>
      <c r="AR489">
        <v>0.52</v>
      </c>
      <c r="AS489">
        <v>0.59</v>
      </c>
    </row>
    <row r="490" spans="1:45" x14ac:dyDescent="0.75">
      <c r="A490" t="s">
        <v>612</v>
      </c>
      <c r="B490" t="s">
        <v>606</v>
      </c>
      <c r="C490" t="s">
        <v>107</v>
      </c>
      <c r="D490">
        <v>35</v>
      </c>
      <c r="E490">
        <v>1986</v>
      </c>
      <c r="F490">
        <v>3.52</v>
      </c>
      <c r="G490">
        <v>0.3</v>
      </c>
      <c r="H490">
        <v>0.93</v>
      </c>
      <c r="I490">
        <v>0.52</v>
      </c>
      <c r="J490">
        <v>66.790000000000006</v>
      </c>
      <c r="K490">
        <v>0.83</v>
      </c>
      <c r="L490">
        <v>0.5</v>
      </c>
      <c r="M490">
        <v>0.34</v>
      </c>
      <c r="N490">
        <v>0.52</v>
      </c>
      <c r="P490">
        <v>0.08</v>
      </c>
      <c r="Q490">
        <v>-7.0000000000000007E-2</v>
      </c>
      <c r="R490" t="s">
        <v>108</v>
      </c>
      <c r="S490">
        <v>2020</v>
      </c>
    </row>
    <row r="491" spans="1:45" x14ac:dyDescent="0.75">
      <c r="A491" t="s">
        <v>613</v>
      </c>
      <c r="B491" t="s">
        <v>606</v>
      </c>
      <c r="C491" t="s">
        <v>145</v>
      </c>
      <c r="D491">
        <v>34</v>
      </c>
      <c r="E491">
        <v>1987</v>
      </c>
      <c r="F491">
        <v>1.29</v>
      </c>
      <c r="G491">
        <v>-0.05</v>
      </c>
      <c r="H491">
        <v>0.83</v>
      </c>
      <c r="I491">
        <v>0.9</v>
      </c>
      <c r="J491">
        <v>100.06</v>
      </c>
      <c r="K491">
        <v>0.75</v>
      </c>
      <c r="L491">
        <v>0.78</v>
      </c>
      <c r="M491">
        <v>0.02</v>
      </c>
      <c r="N491">
        <v>0.08</v>
      </c>
      <c r="P491">
        <v>0.05</v>
      </c>
      <c r="Q491">
        <v>-7.0000000000000007E-2</v>
      </c>
      <c r="R491" t="s">
        <v>108</v>
      </c>
      <c r="S491">
        <v>2020</v>
      </c>
    </row>
    <row r="492" spans="1:45" x14ac:dyDescent="0.75">
      <c r="A492" t="s">
        <v>614</v>
      </c>
      <c r="B492" t="s">
        <v>606</v>
      </c>
      <c r="C492" t="s">
        <v>118</v>
      </c>
      <c r="D492">
        <v>33</v>
      </c>
      <c r="E492">
        <v>1988</v>
      </c>
      <c r="F492">
        <v>1.97</v>
      </c>
      <c r="G492">
        <v>-0.09</v>
      </c>
      <c r="H492">
        <v>1.52</v>
      </c>
      <c r="I492">
        <v>0.55000000000000004</v>
      </c>
      <c r="J492">
        <v>33.31</v>
      </c>
      <c r="K492">
        <v>1.57</v>
      </c>
      <c r="L492">
        <v>0.52</v>
      </c>
      <c r="M492">
        <v>-0.03</v>
      </c>
      <c r="N492">
        <v>-7.0000000000000007E-2</v>
      </c>
      <c r="P492">
        <v>0.01</v>
      </c>
      <c r="Q492">
        <v>-0.06</v>
      </c>
      <c r="R492" t="s">
        <v>108</v>
      </c>
      <c r="S492">
        <v>2020</v>
      </c>
    </row>
    <row r="493" spans="1:45" x14ac:dyDescent="0.75">
      <c r="A493" t="s">
        <v>615</v>
      </c>
      <c r="B493" t="s">
        <v>606</v>
      </c>
      <c r="C493" t="s">
        <v>118</v>
      </c>
      <c r="D493">
        <v>25</v>
      </c>
      <c r="E493">
        <v>1996</v>
      </c>
      <c r="F493">
        <v>0.43</v>
      </c>
      <c r="G493">
        <v>0.01</v>
      </c>
      <c r="H493">
        <v>0.06</v>
      </c>
      <c r="I493">
        <v>0.04</v>
      </c>
      <c r="K493">
        <v>0.09</v>
      </c>
      <c r="L493">
        <v>-0.06</v>
      </c>
      <c r="P493">
        <v>-0.03</v>
      </c>
      <c r="Q493">
        <v>-0.1</v>
      </c>
      <c r="R493" t="s">
        <v>108</v>
      </c>
      <c r="S493">
        <v>2020</v>
      </c>
    </row>
    <row r="494" spans="1:45" x14ac:dyDescent="0.75">
      <c r="A494" t="s">
        <v>616</v>
      </c>
      <c r="B494" t="s">
        <v>606</v>
      </c>
      <c r="C494" t="s">
        <v>118</v>
      </c>
      <c r="D494">
        <v>30</v>
      </c>
      <c r="E494">
        <v>1991</v>
      </c>
      <c r="F494">
        <v>0.52</v>
      </c>
      <c r="G494">
        <v>-0.01</v>
      </c>
      <c r="H494">
        <v>1.96</v>
      </c>
      <c r="I494">
        <v>-0.01</v>
      </c>
      <c r="J494">
        <v>0</v>
      </c>
      <c r="K494">
        <v>1.78</v>
      </c>
      <c r="L494">
        <v>0.03</v>
      </c>
      <c r="M494">
        <v>-0.03</v>
      </c>
      <c r="P494">
        <v>-0.04</v>
      </c>
      <c r="Q494">
        <v>0.08</v>
      </c>
      <c r="R494" t="s">
        <v>108</v>
      </c>
      <c r="S494">
        <v>2020</v>
      </c>
    </row>
    <row r="495" spans="1:45" x14ac:dyDescent="0.75">
      <c r="A495" t="s">
        <v>617</v>
      </c>
      <c r="B495" t="s">
        <v>606</v>
      </c>
      <c r="C495" t="s">
        <v>118</v>
      </c>
      <c r="D495">
        <v>31</v>
      </c>
      <c r="E495">
        <v>1989</v>
      </c>
      <c r="F495">
        <v>4.2</v>
      </c>
      <c r="G495">
        <v>0.3</v>
      </c>
      <c r="H495">
        <v>2.11</v>
      </c>
      <c r="I495">
        <v>0.66</v>
      </c>
      <c r="J495">
        <v>33.36</v>
      </c>
      <c r="K495">
        <v>2.02</v>
      </c>
      <c r="L495">
        <v>0.77</v>
      </c>
      <c r="M495">
        <v>0.09</v>
      </c>
      <c r="N495">
        <v>0.31</v>
      </c>
      <c r="P495">
        <v>-0.02</v>
      </c>
      <c r="Q495">
        <v>-7.0000000000000007E-2</v>
      </c>
      <c r="R495" t="s">
        <v>108</v>
      </c>
      <c r="S495">
        <v>2020</v>
      </c>
    </row>
    <row r="496" spans="1:45" x14ac:dyDescent="0.75">
      <c r="A496" t="s">
        <v>618</v>
      </c>
      <c r="B496" t="s">
        <v>606</v>
      </c>
      <c r="C496" t="s">
        <v>118</v>
      </c>
      <c r="D496">
        <v>24</v>
      </c>
      <c r="E496">
        <v>1997</v>
      </c>
      <c r="F496">
        <v>0.28000000000000003</v>
      </c>
      <c r="G496">
        <v>-0.08</v>
      </c>
      <c r="H496">
        <v>-0.05</v>
      </c>
      <c r="I496">
        <v>-0.03</v>
      </c>
      <c r="K496">
        <v>-0.06</v>
      </c>
      <c r="L496">
        <v>0.09</v>
      </c>
      <c r="P496">
        <v>-0.01</v>
      </c>
      <c r="Q496">
        <v>0.02</v>
      </c>
      <c r="R496" t="s">
        <v>108</v>
      </c>
      <c r="S496">
        <v>2020</v>
      </c>
    </row>
    <row r="497" spans="1:19" x14ac:dyDescent="0.75">
      <c r="A497" t="s">
        <v>619</v>
      </c>
      <c r="B497" t="s">
        <v>606</v>
      </c>
      <c r="C497" t="s">
        <v>118</v>
      </c>
      <c r="D497">
        <v>24</v>
      </c>
      <c r="E497">
        <v>1997</v>
      </c>
      <c r="F497">
        <v>0.57999999999999996</v>
      </c>
      <c r="G497">
        <v>-0.03</v>
      </c>
      <c r="H497">
        <v>1.74</v>
      </c>
      <c r="I497">
        <v>-0.09</v>
      </c>
      <c r="J497">
        <v>-0.02</v>
      </c>
      <c r="K497">
        <v>1.6</v>
      </c>
      <c r="L497">
        <v>0.02</v>
      </c>
      <c r="M497">
        <v>0.08</v>
      </c>
      <c r="P497">
        <v>-0.02</v>
      </c>
      <c r="Q497">
        <v>-0.02</v>
      </c>
      <c r="R497" t="s">
        <v>108</v>
      </c>
      <c r="S497">
        <v>2020</v>
      </c>
    </row>
    <row r="498" spans="1:19" x14ac:dyDescent="0.75">
      <c r="A498" t="s">
        <v>620</v>
      </c>
      <c r="B498" t="s">
        <v>606</v>
      </c>
      <c r="C498" t="s">
        <v>118</v>
      </c>
      <c r="D498">
        <v>23</v>
      </c>
      <c r="E498">
        <v>1998</v>
      </c>
      <c r="F498">
        <v>0.41</v>
      </c>
      <c r="G498">
        <v>0.04</v>
      </c>
      <c r="H498">
        <v>-0.03</v>
      </c>
      <c r="I498">
        <v>-0.03</v>
      </c>
      <c r="K498">
        <v>0.01</v>
      </c>
      <c r="L498">
        <v>0.09</v>
      </c>
      <c r="P498">
        <v>-0.05</v>
      </c>
      <c r="Q498">
        <v>0.1</v>
      </c>
      <c r="R498" t="s">
        <v>108</v>
      </c>
      <c r="S498">
        <v>2020</v>
      </c>
    </row>
    <row r="499" spans="1:19" x14ac:dyDescent="0.75">
      <c r="A499" t="s">
        <v>621</v>
      </c>
      <c r="B499" t="s">
        <v>606</v>
      </c>
      <c r="C499" t="s">
        <v>118</v>
      </c>
      <c r="D499">
        <v>23</v>
      </c>
      <c r="E499">
        <v>1998</v>
      </c>
      <c r="F499">
        <v>4.12</v>
      </c>
      <c r="G499">
        <v>0.53</v>
      </c>
      <c r="H499">
        <v>2.35</v>
      </c>
      <c r="I499">
        <v>1.02</v>
      </c>
      <c r="J499">
        <v>40.06</v>
      </c>
      <c r="K499">
        <v>2.48</v>
      </c>
      <c r="L499">
        <v>1.05</v>
      </c>
      <c r="M499">
        <v>0.11</v>
      </c>
      <c r="N499">
        <v>0.22</v>
      </c>
      <c r="P499">
        <v>0.21</v>
      </c>
      <c r="Q499">
        <v>0.19</v>
      </c>
      <c r="R499" t="s">
        <v>108</v>
      </c>
      <c r="S499">
        <v>2020</v>
      </c>
    </row>
    <row r="500" spans="1:19" x14ac:dyDescent="0.75">
      <c r="A500" t="s">
        <v>622</v>
      </c>
      <c r="B500" t="s">
        <v>606</v>
      </c>
      <c r="C500" t="s">
        <v>123</v>
      </c>
      <c r="D500">
        <v>33</v>
      </c>
      <c r="E500">
        <v>1988</v>
      </c>
      <c r="F500">
        <v>3.09</v>
      </c>
      <c r="G500">
        <v>0.02</v>
      </c>
      <c r="H500">
        <v>-0.05</v>
      </c>
      <c r="I500">
        <v>0.1</v>
      </c>
      <c r="K500">
        <v>0</v>
      </c>
      <c r="L500">
        <v>-7.0000000000000007E-2</v>
      </c>
      <c r="P500">
        <v>-0.02</v>
      </c>
      <c r="Q500">
        <v>0.03</v>
      </c>
      <c r="R500" t="s">
        <v>108</v>
      </c>
      <c r="S500">
        <v>2020</v>
      </c>
    </row>
    <row r="501" spans="1:19" x14ac:dyDescent="0.75">
      <c r="A501" t="s">
        <v>623</v>
      </c>
      <c r="B501" t="s">
        <v>606</v>
      </c>
      <c r="C501" t="s">
        <v>123</v>
      </c>
      <c r="D501">
        <v>32</v>
      </c>
      <c r="E501">
        <v>1989</v>
      </c>
      <c r="F501">
        <v>3.01</v>
      </c>
      <c r="G501">
        <v>-0.05</v>
      </c>
      <c r="H501">
        <v>-0.02</v>
      </c>
      <c r="I501">
        <v>7.0000000000000007E-2</v>
      </c>
      <c r="K501">
        <v>-0.06</v>
      </c>
      <c r="L501">
        <v>0.01</v>
      </c>
      <c r="P501">
        <v>0.04</v>
      </c>
      <c r="Q501">
        <v>0.09</v>
      </c>
      <c r="R501" t="s">
        <v>108</v>
      </c>
      <c r="S501">
        <v>2020</v>
      </c>
    </row>
    <row r="502" spans="1:19" x14ac:dyDescent="0.75">
      <c r="A502" t="s">
        <v>624</v>
      </c>
      <c r="B502" t="s">
        <v>606</v>
      </c>
      <c r="C502" t="s">
        <v>126</v>
      </c>
      <c r="D502">
        <v>22</v>
      </c>
      <c r="E502">
        <v>1999</v>
      </c>
      <c r="F502">
        <v>3.82</v>
      </c>
      <c r="G502">
        <v>0.47</v>
      </c>
      <c r="H502">
        <v>0.97</v>
      </c>
      <c r="I502">
        <v>0.72</v>
      </c>
      <c r="J502">
        <v>74.959999999999994</v>
      </c>
      <c r="K502">
        <v>0.97</v>
      </c>
      <c r="L502">
        <v>0.84</v>
      </c>
      <c r="M502">
        <v>0.56999999999999995</v>
      </c>
      <c r="N502">
        <v>0.76</v>
      </c>
      <c r="P502">
        <v>0</v>
      </c>
      <c r="Q502">
        <v>-0.05</v>
      </c>
      <c r="R502" t="s">
        <v>108</v>
      </c>
      <c r="S502">
        <v>2020</v>
      </c>
    </row>
    <row r="503" spans="1:19" x14ac:dyDescent="0.75">
      <c r="A503" t="s">
        <v>625</v>
      </c>
      <c r="B503" t="s">
        <v>606</v>
      </c>
      <c r="C503" t="s">
        <v>126</v>
      </c>
      <c r="D503">
        <v>23</v>
      </c>
      <c r="E503">
        <v>1998</v>
      </c>
      <c r="F503">
        <v>0.67</v>
      </c>
      <c r="G503">
        <v>0.08</v>
      </c>
      <c r="H503">
        <v>2.85</v>
      </c>
      <c r="I503">
        <v>-0.03</v>
      </c>
      <c r="J503">
        <v>0.02</v>
      </c>
      <c r="K503">
        <v>3.03</v>
      </c>
      <c r="L503">
        <v>0.09</v>
      </c>
      <c r="M503">
        <v>-7.0000000000000007E-2</v>
      </c>
      <c r="P503">
        <v>-0.09</v>
      </c>
      <c r="Q503">
        <v>-0.04</v>
      </c>
      <c r="R503" t="s">
        <v>108</v>
      </c>
      <c r="S503">
        <v>2020</v>
      </c>
    </row>
    <row r="504" spans="1:19" x14ac:dyDescent="0.75">
      <c r="A504" t="s">
        <v>626</v>
      </c>
      <c r="B504" t="s">
        <v>606</v>
      </c>
      <c r="C504" t="s">
        <v>126</v>
      </c>
      <c r="D504">
        <v>33</v>
      </c>
      <c r="E504">
        <v>1988</v>
      </c>
      <c r="F504">
        <v>1.89</v>
      </c>
      <c r="G504">
        <v>7.0000000000000007E-2</v>
      </c>
      <c r="H504">
        <v>0.45</v>
      </c>
      <c r="I504">
        <v>-0.08</v>
      </c>
      <c r="J504">
        <v>-0.05</v>
      </c>
      <c r="K504">
        <v>0.59</v>
      </c>
      <c r="L504">
        <v>0.1</v>
      </c>
      <c r="M504">
        <v>0.01</v>
      </c>
      <c r="P504">
        <v>-0.04</v>
      </c>
      <c r="Q504">
        <v>0.01</v>
      </c>
      <c r="R504" t="s">
        <v>108</v>
      </c>
      <c r="S504">
        <v>2020</v>
      </c>
    </row>
    <row r="505" spans="1:19" x14ac:dyDescent="0.75">
      <c r="A505" t="s">
        <v>627</v>
      </c>
      <c r="B505" t="s">
        <v>606</v>
      </c>
      <c r="C505" t="s">
        <v>126</v>
      </c>
      <c r="D505">
        <v>33</v>
      </c>
      <c r="E505">
        <v>1988</v>
      </c>
      <c r="F505">
        <v>2.72</v>
      </c>
      <c r="G505">
        <v>0.05</v>
      </c>
      <c r="H505">
        <v>0.67</v>
      </c>
      <c r="I505">
        <v>0.41</v>
      </c>
      <c r="J505">
        <v>50.06</v>
      </c>
      <c r="K505">
        <v>0.81</v>
      </c>
      <c r="L505">
        <v>0.41</v>
      </c>
      <c r="M505">
        <v>0.04</v>
      </c>
      <c r="N505">
        <v>-0.05</v>
      </c>
      <c r="P505">
        <v>7.0000000000000007E-2</v>
      </c>
      <c r="Q505">
        <v>-0.09</v>
      </c>
      <c r="R505" t="s">
        <v>108</v>
      </c>
      <c r="S505">
        <v>2020</v>
      </c>
    </row>
    <row r="506" spans="1:19" x14ac:dyDescent="0.75">
      <c r="A506" t="s">
        <v>628</v>
      </c>
      <c r="B506" t="s">
        <v>606</v>
      </c>
      <c r="C506" t="s">
        <v>126</v>
      </c>
      <c r="D506">
        <v>36</v>
      </c>
      <c r="E506">
        <v>1985</v>
      </c>
      <c r="F506">
        <v>5.57</v>
      </c>
      <c r="G506">
        <v>0.05</v>
      </c>
      <c r="H506">
        <v>0.41</v>
      </c>
      <c r="I506">
        <v>0.05</v>
      </c>
      <c r="J506">
        <v>-7.0000000000000007E-2</v>
      </c>
      <c r="K506">
        <v>0.28999999999999998</v>
      </c>
      <c r="L506">
        <v>0.09</v>
      </c>
      <c r="M506">
        <v>-0.03</v>
      </c>
      <c r="P506">
        <v>-0.03</v>
      </c>
      <c r="Q506">
        <v>-0.09</v>
      </c>
      <c r="R506" t="s">
        <v>108</v>
      </c>
      <c r="S506">
        <v>2020</v>
      </c>
    </row>
    <row r="507" spans="1:19" x14ac:dyDescent="0.75">
      <c r="A507" t="s">
        <v>629</v>
      </c>
      <c r="B507" t="s">
        <v>606</v>
      </c>
      <c r="C507" t="s">
        <v>126</v>
      </c>
      <c r="D507">
        <v>26</v>
      </c>
      <c r="E507">
        <v>1995</v>
      </c>
      <c r="F507">
        <v>4.59</v>
      </c>
      <c r="G507">
        <v>0.52</v>
      </c>
      <c r="H507">
        <v>1.92</v>
      </c>
      <c r="I507">
        <v>0.84</v>
      </c>
      <c r="J507">
        <v>44.38</v>
      </c>
      <c r="K507">
        <v>1.88</v>
      </c>
      <c r="L507">
        <v>0.9</v>
      </c>
      <c r="M507">
        <v>0.21</v>
      </c>
      <c r="N507">
        <v>0.44</v>
      </c>
      <c r="P507">
        <v>-0.08</v>
      </c>
      <c r="Q507">
        <v>-0.08</v>
      </c>
      <c r="R507" t="s">
        <v>108</v>
      </c>
      <c r="S507">
        <v>2020</v>
      </c>
    </row>
    <row r="508" spans="1:19" x14ac:dyDescent="0.75">
      <c r="A508" t="s">
        <v>630</v>
      </c>
      <c r="B508" t="s">
        <v>606</v>
      </c>
      <c r="C508" t="s">
        <v>126</v>
      </c>
      <c r="D508">
        <v>31</v>
      </c>
      <c r="E508">
        <v>1990</v>
      </c>
      <c r="F508">
        <v>0.96</v>
      </c>
      <c r="G508">
        <v>-0.02</v>
      </c>
      <c r="H508">
        <v>1.1299999999999999</v>
      </c>
      <c r="I508">
        <v>-0.06</v>
      </c>
      <c r="J508">
        <v>0.06</v>
      </c>
      <c r="K508">
        <v>1.06</v>
      </c>
      <c r="L508">
        <v>-0.03</v>
      </c>
      <c r="M508">
        <v>-0.08</v>
      </c>
      <c r="P508">
        <v>0.02</v>
      </c>
      <c r="Q508">
        <v>0.1</v>
      </c>
      <c r="R508" t="s">
        <v>108</v>
      </c>
      <c r="S508">
        <v>2020</v>
      </c>
    </row>
    <row r="509" spans="1:19" x14ac:dyDescent="0.75">
      <c r="A509" t="s">
        <v>631</v>
      </c>
      <c r="B509" t="s">
        <v>606</v>
      </c>
      <c r="C509" t="s">
        <v>126</v>
      </c>
      <c r="D509">
        <v>29</v>
      </c>
      <c r="E509">
        <v>1992</v>
      </c>
      <c r="F509">
        <v>0.45</v>
      </c>
      <c r="G509">
        <v>-0.04</v>
      </c>
      <c r="H509">
        <v>0.08</v>
      </c>
      <c r="I509">
        <v>-0.04</v>
      </c>
      <c r="K509">
        <v>-0.08</v>
      </c>
      <c r="L509">
        <v>7.0000000000000007E-2</v>
      </c>
      <c r="P509">
        <v>0.1</v>
      </c>
      <c r="Q509">
        <v>-0.06</v>
      </c>
      <c r="R509" t="s">
        <v>108</v>
      </c>
      <c r="S509">
        <v>2020</v>
      </c>
    </row>
    <row r="510" spans="1:19" x14ac:dyDescent="0.75">
      <c r="A510" t="s">
        <v>632</v>
      </c>
      <c r="B510" t="s">
        <v>606</v>
      </c>
      <c r="C510" t="s">
        <v>216</v>
      </c>
      <c r="D510">
        <v>24</v>
      </c>
      <c r="E510">
        <v>1997</v>
      </c>
      <c r="F510">
        <v>3.84</v>
      </c>
      <c r="G510">
        <v>0.18</v>
      </c>
      <c r="H510">
        <v>0.46</v>
      </c>
      <c r="I510">
        <v>0.25</v>
      </c>
      <c r="J510">
        <v>50.06</v>
      </c>
      <c r="K510">
        <v>0.56000000000000005</v>
      </c>
      <c r="L510">
        <v>0.24</v>
      </c>
      <c r="M510">
        <v>0.59</v>
      </c>
      <c r="N510">
        <v>1.07</v>
      </c>
      <c r="P510">
        <v>-0.03</v>
      </c>
      <c r="Q510">
        <v>0.01</v>
      </c>
      <c r="R510" t="s">
        <v>108</v>
      </c>
      <c r="S510">
        <v>2020</v>
      </c>
    </row>
    <row r="511" spans="1:19" x14ac:dyDescent="0.75">
      <c r="A511" t="s">
        <v>633</v>
      </c>
      <c r="B511" t="s">
        <v>634</v>
      </c>
      <c r="C511" t="s">
        <v>107</v>
      </c>
      <c r="D511">
        <v>30</v>
      </c>
      <c r="E511">
        <v>1991</v>
      </c>
      <c r="F511">
        <v>1.92</v>
      </c>
      <c r="G511">
        <v>-0.04</v>
      </c>
      <c r="H511">
        <v>0.04</v>
      </c>
      <c r="I511">
        <v>0</v>
      </c>
      <c r="K511">
        <v>-0.04</v>
      </c>
      <c r="L511">
        <v>-0.09</v>
      </c>
      <c r="P511">
        <v>0.05</v>
      </c>
      <c r="Q511">
        <v>-0.01</v>
      </c>
      <c r="R511" t="s">
        <v>108</v>
      </c>
      <c r="S511">
        <v>2020</v>
      </c>
    </row>
    <row r="512" spans="1:19" x14ac:dyDescent="0.75">
      <c r="A512" t="s">
        <v>635</v>
      </c>
      <c r="B512" t="s">
        <v>634</v>
      </c>
      <c r="C512" t="s">
        <v>107</v>
      </c>
      <c r="D512">
        <v>24</v>
      </c>
      <c r="E512">
        <v>1997</v>
      </c>
      <c r="F512">
        <v>0.08</v>
      </c>
      <c r="G512">
        <v>-0.04</v>
      </c>
      <c r="H512">
        <v>-0.09</v>
      </c>
      <c r="I512">
        <v>0.05</v>
      </c>
      <c r="K512">
        <v>-0.08</v>
      </c>
      <c r="L512">
        <v>-7.0000000000000007E-2</v>
      </c>
      <c r="P512">
        <v>0.08</v>
      </c>
      <c r="Q512">
        <v>-0.04</v>
      </c>
      <c r="R512" t="s">
        <v>108</v>
      </c>
      <c r="S512">
        <v>2020</v>
      </c>
    </row>
    <row r="513" spans="1:19" x14ac:dyDescent="0.75">
      <c r="A513" t="s">
        <v>636</v>
      </c>
      <c r="B513" t="s">
        <v>634</v>
      </c>
      <c r="C513" t="s">
        <v>107</v>
      </c>
      <c r="D513">
        <v>32</v>
      </c>
      <c r="E513">
        <v>1989</v>
      </c>
      <c r="F513">
        <v>4.08</v>
      </c>
      <c r="G513">
        <v>0.24</v>
      </c>
      <c r="H513">
        <v>0.46</v>
      </c>
      <c r="I513">
        <v>0.45</v>
      </c>
      <c r="J513">
        <v>100.06</v>
      </c>
      <c r="K513">
        <v>0.53</v>
      </c>
      <c r="L513">
        <v>0.45</v>
      </c>
      <c r="M513">
        <v>0.43</v>
      </c>
      <c r="N513">
        <v>0.47</v>
      </c>
      <c r="P513">
        <v>0.09</v>
      </c>
      <c r="Q513">
        <v>7.0000000000000007E-2</v>
      </c>
      <c r="R513" t="s">
        <v>108</v>
      </c>
      <c r="S513">
        <v>2020</v>
      </c>
    </row>
    <row r="514" spans="1:19" x14ac:dyDescent="0.75">
      <c r="A514" t="s">
        <v>637</v>
      </c>
      <c r="B514" t="s">
        <v>634</v>
      </c>
      <c r="C514" t="s">
        <v>107</v>
      </c>
      <c r="D514">
        <v>27</v>
      </c>
      <c r="E514">
        <v>1994</v>
      </c>
      <c r="F514">
        <v>4.95</v>
      </c>
      <c r="G514">
        <v>-0.03</v>
      </c>
      <c r="H514">
        <v>0.59</v>
      </c>
      <c r="I514">
        <v>0.22</v>
      </c>
      <c r="J514">
        <v>33.36</v>
      </c>
      <c r="K514">
        <v>0.68</v>
      </c>
      <c r="L514">
        <v>0.15</v>
      </c>
      <c r="M514">
        <v>0.04</v>
      </c>
      <c r="N514">
        <v>-0.03</v>
      </c>
      <c r="P514">
        <v>-0.1</v>
      </c>
      <c r="Q514">
        <v>-0.08</v>
      </c>
      <c r="R514" t="s">
        <v>108</v>
      </c>
      <c r="S514">
        <v>2020</v>
      </c>
    </row>
    <row r="515" spans="1:19" x14ac:dyDescent="0.75">
      <c r="A515" t="s">
        <v>638</v>
      </c>
      <c r="B515" t="s">
        <v>634</v>
      </c>
      <c r="C515" t="s">
        <v>107</v>
      </c>
      <c r="D515">
        <v>24</v>
      </c>
      <c r="E515">
        <v>1997</v>
      </c>
      <c r="F515">
        <v>2.81</v>
      </c>
      <c r="G515">
        <v>-0.02</v>
      </c>
      <c r="H515">
        <v>0.39</v>
      </c>
      <c r="I515">
        <v>0.09</v>
      </c>
      <c r="J515">
        <v>0.08</v>
      </c>
      <c r="K515">
        <v>0.3</v>
      </c>
      <c r="L515">
        <v>-0.1</v>
      </c>
      <c r="M515">
        <v>-0.06</v>
      </c>
      <c r="P515">
        <v>-0.09</v>
      </c>
      <c r="Q515">
        <v>-0.04</v>
      </c>
      <c r="R515" t="s">
        <v>108</v>
      </c>
      <c r="S515">
        <v>2020</v>
      </c>
    </row>
    <row r="516" spans="1:19" x14ac:dyDescent="0.75">
      <c r="A516" t="s">
        <v>639</v>
      </c>
      <c r="B516" t="s">
        <v>634</v>
      </c>
      <c r="C516" t="s">
        <v>107</v>
      </c>
      <c r="D516">
        <v>29</v>
      </c>
      <c r="E516">
        <v>1992</v>
      </c>
      <c r="F516">
        <v>3.2</v>
      </c>
      <c r="G516">
        <v>-0.04</v>
      </c>
      <c r="H516">
        <v>0.09</v>
      </c>
      <c r="I516">
        <v>-0.03</v>
      </c>
      <c r="K516">
        <v>0.02</v>
      </c>
      <c r="L516">
        <v>0.09</v>
      </c>
      <c r="P516">
        <v>0.02</v>
      </c>
      <c r="Q516">
        <v>-0.05</v>
      </c>
      <c r="R516" t="s">
        <v>108</v>
      </c>
      <c r="S516">
        <v>2020</v>
      </c>
    </row>
    <row r="517" spans="1:19" x14ac:dyDescent="0.75">
      <c r="A517" t="s">
        <v>640</v>
      </c>
      <c r="B517" t="s">
        <v>634</v>
      </c>
      <c r="C517" t="s">
        <v>107</v>
      </c>
      <c r="D517">
        <v>27</v>
      </c>
      <c r="E517">
        <v>1994</v>
      </c>
      <c r="F517">
        <v>0.54</v>
      </c>
      <c r="G517">
        <v>1.6</v>
      </c>
      <c r="H517">
        <v>3.3</v>
      </c>
      <c r="I517">
        <v>1.76</v>
      </c>
      <c r="J517">
        <v>49.97</v>
      </c>
      <c r="K517">
        <v>3.39</v>
      </c>
      <c r="L517">
        <v>1.66</v>
      </c>
      <c r="M517">
        <v>0.5</v>
      </c>
      <c r="N517">
        <v>1</v>
      </c>
      <c r="P517">
        <v>7.0000000000000007E-2</v>
      </c>
      <c r="Q517">
        <v>0.06</v>
      </c>
      <c r="R517" t="s">
        <v>108</v>
      </c>
      <c r="S517">
        <v>2020</v>
      </c>
    </row>
    <row r="518" spans="1:19" x14ac:dyDescent="0.75">
      <c r="A518" t="s">
        <v>641</v>
      </c>
      <c r="B518" t="s">
        <v>634</v>
      </c>
      <c r="C518" t="s">
        <v>107</v>
      </c>
      <c r="D518">
        <v>30</v>
      </c>
      <c r="E518">
        <v>1991</v>
      </c>
      <c r="F518">
        <v>6.08</v>
      </c>
      <c r="G518">
        <v>0.06</v>
      </c>
      <c r="H518">
        <v>0.1</v>
      </c>
      <c r="I518">
        <v>-7.0000000000000007E-2</v>
      </c>
      <c r="J518">
        <v>7.0000000000000007E-2</v>
      </c>
      <c r="K518">
        <v>0.13</v>
      </c>
      <c r="L518">
        <v>-0.03</v>
      </c>
      <c r="M518">
        <v>-0.09</v>
      </c>
      <c r="P518">
        <v>0.04</v>
      </c>
      <c r="Q518">
        <v>-0.06</v>
      </c>
      <c r="R518" t="s">
        <v>108</v>
      </c>
      <c r="S518">
        <v>2020</v>
      </c>
    </row>
    <row r="519" spans="1:19" x14ac:dyDescent="0.75">
      <c r="A519" t="s">
        <v>642</v>
      </c>
      <c r="B519" t="s">
        <v>634</v>
      </c>
      <c r="C519" t="s">
        <v>107</v>
      </c>
      <c r="D519">
        <v>24</v>
      </c>
      <c r="E519">
        <v>1997</v>
      </c>
      <c r="F519">
        <v>0.16</v>
      </c>
      <c r="G519">
        <v>7.0000000000000007E-2</v>
      </c>
      <c r="H519">
        <v>-0.05</v>
      </c>
      <c r="I519">
        <v>0.03</v>
      </c>
      <c r="K519">
        <v>-0.01</v>
      </c>
      <c r="L519">
        <v>7.0000000000000007E-2</v>
      </c>
      <c r="P519">
        <v>-0.05</v>
      </c>
      <c r="Q519">
        <v>0.09</v>
      </c>
      <c r="R519" t="s">
        <v>108</v>
      </c>
      <c r="S519">
        <v>2020</v>
      </c>
    </row>
    <row r="520" spans="1:19" x14ac:dyDescent="0.75">
      <c r="A520" t="s">
        <v>643</v>
      </c>
      <c r="B520" t="s">
        <v>634</v>
      </c>
      <c r="C520" t="s">
        <v>118</v>
      </c>
      <c r="D520">
        <v>34</v>
      </c>
      <c r="E520">
        <v>1987</v>
      </c>
      <c r="F520">
        <v>1.54</v>
      </c>
      <c r="G520">
        <v>0.76</v>
      </c>
      <c r="H520">
        <v>1.41</v>
      </c>
      <c r="I520">
        <v>0.56999999999999995</v>
      </c>
      <c r="J520">
        <v>50.09</v>
      </c>
      <c r="K520">
        <v>1.22</v>
      </c>
      <c r="L520">
        <v>0.62</v>
      </c>
      <c r="M520">
        <v>0.43</v>
      </c>
      <c r="N520">
        <v>1.04</v>
      </c>
      <c r="P520">
        <v>-0.01</v>
      </c>
      <c r="Q520">
        <v>0.09</v>
      </c>
      <c r="R520" t="s">
        <v>108</v>
      </c>
      <c r="S520">
        <v>2020</v>
      </c>
    </row>
    <row r="521" spans="1:19" x14ac:dyDescent="0.75">
      <c r="A521" t="s">
        <v>644</v>
      </c>
      <c r="B521" t="s">
        <v>634</v>
      </c>
      <c r="C521" t="s">
        <v>118</v>
      </c>
      <c r="D521">
        <v>28</v>
      </c>
      <c r="E521">
        <v>1993</v>
      </c>
      <c r="F521">
        <v>0.01</v>
      </c>
      <c r="G521">
        <v>7.0000000000000007E-2</v>
      </c>
      <c r="H521">
        <v>0.01</v>
      </c>
      <c r="I521">
        <v>0.02</v>
      </c>
      <c r="K521">
        <v>-0.09</v>
      </c>
      <c r="L521">
        <v>-0.01</v>
      </c>
      <c r="P521">
        <v>-0.03</v>
      </c>
      <c r="Q521">
        <v>0.01</v>
      </c>
      <c r="R521" t="s">
        <v>108</v>
      </c>
      <c r="S521">
        <v>2020</v>
      </c>
    </row>
    <row r="522" spans="1:19" x14ac:dyDescent="0.75">
      <c r="A522" t="s">
        <v>645</v>
      </c>
      <c r="B522" t="s">
        <v>634</v>
      </c>
      <c r="C522" t="s">
        <v>118</v>
      </c>
      <c r="D522">
        <v>31</v>
      </c>
      <c r="E522">
        <v>1990</v>
      </c>
      <c r="F522">
        <v>5.6</v>
      </c>
      <c r="G522">
        <v>0.69</v>
      </c>
      <c r="H522">
        <v>1.92</v>
      </c>
      <c r="I522">
        <v>1.41</v>
      </c>
      <c r="J522">
        <v>72.680000000000007</v>
      </c>
      <c r="K522">
        <v>1.92</v>
      </c>
      <c r="L522">
        <v>1.43</v>
      </c>
      <c r="M522">
        <v>0.32</v>
      </c>
      <c r="N522">
        <v>0.59</v>
      </c>
      <c r="P522">
        <v>0.08</v>
      </c>
      <c r="Q522">
        <v>-7.0000000000000007E-2</v>
      </c>
      <c r="R522" t="s">
        <v>108</v>
      </c>
      <c r="S522">
        <v>2020</v>
      </c>
    </row>
    <row r="523" spans="1:19" x14ac:dyDescent="0.75">
      <c r="A523" t="s">
        <v>646</v>
      </c>
      <c r="B523" t="s">
        <v>634</v>
      </c>
      <c r="C523" t="s">
        <v>118</v>
      </c>
      <c r="D523">
        <v>26</v>
      </c>
      <c r="E523">
        <v>1995</v>
      </c>
      <c r="F523">
        <v>0.82</v>
      </c>
      <c r="G523">
        <v>-0.09</v>
      </c>
      <c r="H523">
        <v>2.29</v>
      </c>
      <c r="I523">
        <v>1.1000000000000001</v>
      </c>
      <c r="J523">
        <v>50.03</v>
      </c>
      <c r="K523">
        <v>2.31</v>
      </c>
      <c r="L523">
        <v>1.07</v>
      </c>
      <c r="M523">
        <v>-0.04</v>
      </c>
      <c r="N523">
        <v>0.09</v>
      </c>
      <c r="P523">
        <v>0.01</v>
      </c>
      <c r="Q523">
        <v>-0.04</v>
      </c>
      <c r="R523" t="s">
        <v>108</v>
      </c>
      <c r="S523">
        <v>2020</v>
      </c>
    </row>
    <row r="524" spans="1:19" x14ac:dyDescent="0.75">
      <c r="A524" t="s">
        <v>647</v>
      </c>
      <c r="B524" t="s">
        <v>634</v>
      </c>
      <c r="C524" t="s">
        <v>178</v>
      </c>
      <c r="D524">
        <v>24</v>
      </c>
      <c r="E524">
        <v>1997</v>
      </c>
      <c r="F524">
        <v>3.39</v>
      </c>
      <c r="G524">
        <v>0.03</v>
      </c>
      <c r="H524">
        <v>1.67</v>
      </c>
      <c r="I524">
        <v>0.65</v>
      </c>
      <c r="J524">
        <v>33.39</v>
      </c>
      <c r="K524">
        <v>1.85</v>
      </c>
      <c r="L524">
        <v>0.5</v>
      </c>
      <c r="M524">
        <v>0.09</v>
      </c>
      <c r="N524">
        <v>-0.04</v>
      </c>
      <c r="P524">
        <v>-0.09</v>
      </c>
      <c r="Q524">
        <v>-0.03</v>
      </c>
      <c r="R524" t="s">
        <v>108</v>
      </c>
      <c r="S524">
        <v>2020</v>
      </c>
    </row>
    <row r="525" spans="1:19" x14ac:dyDescent="0.75">
      <c r="A525" t="s">
        <v>648</v>
      </c>
      <c r="B525" t="s">
        <v>634</v>
      </c>
      <c r="C525" t="s">
        <v>178</v>
      </c>
      <c r="D525">
        <v>30</v>
      </c>
      <c r="E525">
        <v>1991</v>
      </c>
      <c r="F525">
        <v>0.71</v>
      </c>
      <c r="G525">
        <v>0</v>
      </c>
      <c r="H525">
        <v>2.91</v>
      </c>
      <c r="I525">
        <v>1.43</v>
      </c>
      <c r="J525">
        <v>49.97</v>
      </c>
      <c r="K525">
        <v>2.98</v>
      </c>
      <c r="L525">
        <v>1.54</v>
      </c>
      <c r="M525">
        <v>0.02</v>
      </c>
      <c r="N525">
        <v>-0.05</v>
      </c>
      <c r="P525">
        <v>0.09</v>
      </c>
      <c r="Q525">
        <v>-0.06</v>
      </c>
      <c r="R525" t="s">
        <v>108</v>
      </c>
      <c r="S525">
        <v>2020</v>
      </c>
    </row>
    <row r="526" spans="1:19" x14ac:dyDescent="0.75">
      <c r="A526" t="s">
        <v>649</v>
      </c>
      <c r="B526" t="s">
        <v>634</v>
      </c>
      <c r="C526" t="s">
        <v>123</v>
      </c>
      <c r="D526">
        <v>35</v>
      </c>
      <c r="E526">
        <v>1986</v>
      </c>
      <c r="F526">
        <v>1.0900000000000001</v>
      </c>
      <c r="G526">
        <v>0.04</v>
      </c>
      <c r="H526">
        <v>0.09</v>
      </c>
      <c r="I526">
        <v>-0.08</v>
      </c>
      <c r="K526">
        <v>0.04</v>
      </c>
      <c r="L526">
        <v>0.08</v>
      </c>
      <c r="P526">
        <v>-0.06</v>
      </c>
      <c r="Q526">
        <v>-0.04</v>
      </c>
      <c r="R526" t="s">
        <v>108</v>
      </c>
      <c r="S526">
        <v>2020</v>
      </c>
    </row>
    <row r="527" spans="1:19" x14ac:dyDescent="0.75">
      <c r="A527" t="s">
        <v>650</v>
      </c>
      <c r="B527" t="s">
        <v>634</v>
      </c>
      <c r="C527" t="s">
        <v>123</v>
      </c>
      <c r="D527">
        <v>29</v>
      </c>
      <c r="E527">
        <v>1992</v>
      </c>
      <c r="F527">
        <v>4.93</v>
      </c>
      <c r="G527">
        <v>-0.04</v>
      </c>
      <c r="H527">
        <v>0.1</v>
      </c>
      <c r="I527">
        <v>-0.04</v>
      </c>
      <c r="K527">
        <v>-0.04</v>
      </c>
      <c r="L527">
        <v>0.05</v>
      </c>
      <c r="P527">
        <v>-7.0000000000000007E-2</v>
      </c>
      <c r="Q527">
        <v>-7.0000000000000007E-2</v>
      </c>
      <c r="R527" t="s">
        <v>108</v>
      </c>
      <c r="S527">
        <v>2020</v>
      </c>
    </row>
    <row r="528" spans="1:19" x14ac:dyDescent="0.75">
      <c r="A528" t="s">
        <v>651</v>
      </c>
      <c r="B528" t="s">
        <v>634</v>
      </c>
      <c r="C528" t="s">
        <v>126</v>
      </c>
      <c r="D528">
        <v>35</v>
      </c>
      <c r="E528">
        <v>1986</v>
      </c>
      <c r="F528">
        <v>5.6</v>
      </c>
      <c r="G528">
        <v>-7.0000000000000007E-2</v>
      </c>
      <c r="H528">
        <v>0.82</v>
      </c>
      <c r="I528">
        <v>0.08</v>
      </c>
      <c r="J528">
        <v>0.09</v>
      </c>
      <c r="K528">
        <v>0.7</v>
      </c>
      <c r="L528">
        <v>0.08</v>
      </c>
      <c r="M528">
        <v>-0.08</v>
      </c>
      <c r="P528">
        <v>-0.04</v>
      </c>
      <c r="Q528">
        <v>0.08</v>
      </c>
      <c r="R528" t="s">
        <v>108</v>
      </c>
      <c r="S528">
        <v>2020</v>
      </c>
    </row>
    <row r="529" spans="1:19" x14ac:dyDescent="0.75">
      <c r="A529" t="s">
        <v>652</v>
      </c>
      <c r="B529" t="s">
        <v>634</v>
      </c>
      <c r="C529" t="s">
        <v>126</v>
      </c>
      <c r="D529">
        <v>25</v>
      </c>
      <c r="E529">
        <v>1995</v>
      </c>
      <c r="F529">
        <v>4.03</v>
      </c>
      <c r="G529">
        <v>0.32</v>
      </c>
      <c r="H529">
        <v>2.2799999999999998</v>
      </c>
      <c r="I529">
        <v>1.1299999999999999</v>
      </c>
      <c r="J529">
        <v>55.69</v>
      </c>
      <c r="K529">
        <v>2.12</v>
      </c>
      <c r="L529">
        <v>1.1499999999999999</v>
      </c>
      <c r="M529">
        <v>0.14000000000000001</v>
      </c>
      <c r="N529">
        <v>0.18</v>
      </c>
      <c r="P529">
        <v>0.05</v>
      </c>
      <c r="Q529">
        <v>-7.0000000000000007E-2</v>
      </c>
      <c r="R529" t="s">
        <v>108</v>
      </c>
      <c r="S529">
        <v>2020</v>
      </c>
    </row>
    <row r="530" spans="1:19" x14ac:dyDescent="0.75">
      <c r="A530" t="s">
        <v>653</v>
      </c>
      <c r="B530" t="s">
        <v>634</v>
      </c>
      <c r="C530" t="s">
        <v>126</v>
      </c>
      <c r="D530">
        <v>29</v>
      </c>
      <c r="E530">
        <v>1992</v>
      </c>
      <c r="F530">
        <v>4.91</v>
      </c>
      <c r="G530">
        <v>-7.0000000000000007E-2</v>
      </c>
      <c r="H530">
        <v>0.95</v>
      </c>
      <c r="I530">
        <v>0.57999999999999996</v>
      </c>
      <c r="J530">
        <v>59.98</v>
      </c>
      <c r="K530">
        <v>1.1100000000000001</v>
      </c>
      <c r="L530">
        <v>0.66</v>
      </c>
      <c r="M530">
        <v>-0.08</v>
      </c>
      <c r="N530">
        <v>0.1</v>
      </c>
      <c r="P530">
        <v>0.01</v>
      </c>
      <c r="Q530">
        <v>0.15</v>
      </c>
      <c r="R530" t="s">
        <v>108</v>
      </c>
      <c r="S530">
        <v>2020</v>
      </c>
    </row>
    <row r="531" spans="1:19" x14ac:dyDescent="0.75">
      <c r="A531" t="s">
        <v>654</v>
      </c>
      <c r="B531" t="s">
        <v>634</v>
      </c>
      <c r="C531" t="s">
        <v>126</v>
      </c>
      <c r="D531">
        <v>25</v>
      </c>
      <c r="E531">
        <v>1996</v>
      </c>
      <c r="F531">
        <v>0.3</v>
      </c>
      <c r="G531">
        <v>0.08</v>
      </c>
      <c r="H531">
        <v>3.3</v>
      </c>
      <c r="I531">
        <v>3.32</v>
      </c>
      <c r="J531">
        <v>100.05</v>
      </c>
      <c r="K531">
        <v>3.53</v>
      </c>
      <c r="L531">
        <v>3.5</v>
      </c>
      <c r="M531">
        <v>-7.0000000000000007E-2</v>
      </c>
      <c r="N531">
        <v>-0.03</v>
      </c>
      <c r="P531">
        <v>-0.03</v>
      </c>
      <c r="Q531">
        <v>-0.03</v>
      </c>
      <c r="R531" t="s">
        <v>108</v>
      </c>
      <c r="S531">
        <v>2020</v>
      </c>
    </row>
    <row r="532" spans="1:19" x14ac:dyDescent="0.75">
      <c r="A532" t="s">
        <v>655</v>
      </c>
      <c r="B532" t="s">
        <v>634</v>
      </c>
      <c r="C532" t="s">
        <v>126</v>
      </c>
      <c r="D532">
        <v>23</v>
      </c>
      <c r="E532">
        <v>1998</v>
      </c>
      <c r="F532">
        <v>0.02</v>
      </c>
      <c r="G532">
        <v>-0.04</v>
      </c>
      <c r="H532">
        <v>-0.04</v>
      </c>
      <c r="I532">
        <v>-0.05</v>
      </c>
      <c r="K532">
        <v>-0.06</v>
      </c>
      <c r="L532">
        <v>0.03</v>
      </c>
      <c r="P532">
        <v>0.04</v>
      </c>
      <c r="Q532">
        <v>0.08</v>
      </c>
      <c r="R532" t="s">
        <v>108</v>
      </c>
      <c r="S532">
        <v>2020</v>
      </c>
    </row>
    <row r="533" spans="1:19" x14ac:dyDescent="0.75">
      <c r="A533" t="s">
        <v>656</v>
      </c>
      <c r="B533" t="s">
        <v>634</v>
      </c>
      <c r="C533" t="s">
        <v>126</v>
      </c>
      <c r="D533">
        <v>31</v>
      </c>
      <c r="E533">
        <v>1989</v>
      </c>
      <c r="F533">
        <v>1.04</v>
      </c>
      <c r="G533">
        <v>-0.01</v>
      </c>
      <c r="H533">
        <v>0.95</v>
      </c>
      <c r="I533">
        <v>-0.02</v>
      </c>
      <c r="J533">
        <v>7.0000000000000007E-2</v>
      </c>
      <c r="K533">
        <v>1.02</v>
      </c>
      <c r="L533">
        <v>0.04</v>
      </c>
      <c r="M533">
        <v>-0.01</v>
      </c>
      <c r="P533">
        <v>0.09</v>
      </c>
      <c r="Q533">
        <v>-0.09</v>
      </c>
      <c r="R533" t="s">
        <v>108</v>
      </c>
      <c r="S533">
        <v>2020</v>
      </c>
    </row>
    <row r="534" spans="1:19" x14ac:dyDescent="0.75">
      <c r="A534" t="s">
        <v>657</v>
      </c>
      <c r="B534" t="s">
        <v>634</v>
      </c>
      <c r="C534" t="s">
        <v>216</v>
      </c>
      <c r="D534">
        <v>26</v>
      </c>
      <c r="E534">
        <v>1995</v>
      </c>
      <c r="F534">
        <v>2.88</v>
      </c>
      <c r="G534">
        <v>0.37</v>
      </c>
      <c r="H534">
        <v>0.98</v>
      </c>
      <c r="I534">
        <v>0.43</v>
      </c>
      <c r="J534">
        <v>33.33</v>
      </c>
      <c r="K534">
        <v>1.1200000000000001</v>
      </c>
      <c r="L534">
        <v>0.32</v>
      </c>
      <c r="M534">
        <v>0.36</v>
      </c>
      <c r="N534">
        <v>1.0900000000000001</v>
      </c>
      <c r="P534">
        <v>0.1</v>
      </c>
      <c r="Q534">
        <v>0</v>
      </c>
      <c r="R534" t="s">
        <v>108</v>
      </c>
      <c r="S534">
        <v>2020</v>
      </c>
    </row>
    <row r="535" spans="1:19" x14ac:dyDescent="0.75">
      <c r="A535" t="s">
        <v>658</v>
      </c>
      <c r="B535" t="s">
        <v>634</v>
      </c>
      <c r="C535" t="s">
        <v>136</v>
      </c>
      <c r="D535">
        <v>25</v>
      </c>
      <c r="E535">
        <v>1996</v>
      </c>
      <c r="F535">
        <v>5.22</v>
      </c>
      <c r="G535">
        <v>0.06</v>
      </c>
      <c r="H535">
        <v>2.42</v>
      </c>
      <c r="I535">
        <v>0.84</v>
      </c>
      <c r="J535">
        <v>30.78</v>
      </c>
      <c r="K535">
        <v>2.44</v>
      </c>
      <c r="L535">
        <v>0.7</v>
      </c>
      <c r="M535">
        <v>-0.04</v>
      </c>
      <c r="N535">
        <v>0.1</v>
      </c>
      <c r="P535">
        <v>-7.0000000000000007E-2</v>
      </c>
      <c r="Q535">
        <v>-0.04</v>
      </c>
      <c r="R535" t="s">
        <v>108</v>
      </c>
      <c r="S535">
        <v>2020</v>
      </c>
    </row>
    <row r="536" spans="1:19" x14ac:dyDescent="0.75">
      <c r="A536" t="s">
        <v>659</v>
      </c>
      <c r="B536" t="s">
        <v>660</v>
      </c>
      <c r="C536" t="s">
        <v>107</v>
      </c>
      <c r="D536">
        <v>24</v>
      </c>
      <c r="E536">
        <v>1997</v>
      </c>
      <c r="F536">
        <v>3.63</v>
      </c>
      <c r="G536">
        <v>0</v>
      </c>
      <c r="H536">
        <v>0.27</v>
      </c>
      <c r="I536">
        <v>0.08</v>
      </c>
      <c r="J536">
        <v>-0.01</v>
      </c>
      <c r="K536">
        <v>0.28999999999999998</v>
      </c>
      <c r="L536">
        <v>0.02</v>
      </c>
      <c r="M536">
        <v>0.02</v>
      </c>
      <c r="P536">
        <v>-0.01</v>
      </c>
      <c r="Q536">
        <v>-0.03</v>
      </c>
      <c r="R536" t="s">
        <v>108</v>
      </c>
      <c r="S536">
        <v>2020</v>
      </c>
    </row>
    <row r="537" spans="1:19" x14ac:dyDescent="0.75">
      <c r="A537" t="s">
        <v>661</v>
      </c>
      <c r="B537" t="s">
        <v>660</v>
      </c>
      <c r="C537" t="s">
        <v>107</v>
      </c>
      <c r="D537">
        <v>33</v>
      </c>
      <c r="E537">
        <v>1987</v>
      </c>
      <c r="F537">
        <v>3.82</v>
      </c>
      <c r="G537">
        <v>-0.08</v>
      </c>
      <c r="H537">
        <v>0.23</v>
      </c>
      <c r="I537">
        <v>0.09</v>
      </c>
      <c r="J537">
        <v>0.1</v>
      </c>
      <c r="K537">
        <v>0.31</v>
      </c>
      <c r="L537">
        <v>7.0000000000000007E-2</v>
      </c>
      <c r="M537">
        <v>0</v>
      </c>
      <c r="P537">
        <v>0.04</v>
      </c>
      <c r="Q537">
        <v>0.05</v>
      </c>
      <c r="R537" t="s">
        <v>108</v>
      </c>
      <c r="S537">
        <v>2020</v>
      </c>
    </row>
    <row r="538" spans="1:19" x14ac:dyDescent="0.75">
      <c r="A538" t="s">
        <v>662</v>
      </c>
      <c r="B538" t="s">
        <v>660</v>
      </c>
      <c r="C538" t="s">
        <v>107</v>
      </c>
      <c r="D538">
        <v>26</v>
      </c>
      <c r="E538">
        <v>1995</v>
      </c>
      <c r="F538">
        <v>4.03</v>
      </c>
      <c r="G538">
        <v>-0.03</v>
      </c>
      <c r="H538">
        <v>0.84</v>
      </c>
      <c r="I538">
        <v>-0.02</v>
      </c>
      <c r="J538">
        <v>7.0000000000000007E-2</v>
      </c>
      <c r="K538">
        <v>0.82</v>
      </c>
      <c r="L538">
        <v>0.04</v>
      </c>
      <c r="M538">
        <v>-0.04</v>
      </c>
      <c r="P538">
        <v>0.04</v>
      </c>
      <c r="Q538">
        <v>-0.08</v>
      </c>
      <c r="R538" t="s">
        <v>108</v>
      </c>
      <c r="S538">
        <v>2020</v>
      </c>
    </row>
    <row r="539" spans="1:19" x14ac:dyDescent="0.75">
      <c r="A539" t="s">
        <v>663</v>
      </c>
      <c r="B539" t="s">
        <v>660</v>
      </c>
      <c r="C539" t="s">
        <v>107</v>
      </c>
      <c r="D539">
        <v>25</v>
      </c>
      <c r="E539">
        <v>1996</v>
      </c>
      <c r="F539">
        <v>0.35</v>
      </c>
      <c r="G539">
        <v>0.02</v>
      </c>
      <c r="H539">
        <v>0.04</v>
      </c>
      <c r="I539">
        <v>0</v>
      </c>
      <c r="K539">
        <v>-7.0000000000000007E-2</v>
      </c>
      <c r="L539">
        <v>0.04</v>
      </c>
      <c r="P539">
        <v>-0.03</v>
      </c>
      <c r="Q539">
        <v>0.06</v>
      </c>
      <c r="R539" t="s">
        <v>108</v>
      </c>
      <c r="S539">
        <v>2020</v>
      </c>
    </row>
    <row r="540" spans="1:19" x14ac:dyDescent="0.75">
      <c r="A540" t="s">
        <v>664</v>
      </c>
      <c r="B540" t="s">
        <v>660</v>
      </c>
      <c r="C540" t="s">
        <v>107</v>
      </c>
      <c r="D540">
        <v>30</v>
      </c>
      <c r="E540">
        <v>1991</v>
      </c>
      <c r="F540">
        <v>1.95</v>
      </c>
      <c r="G540">
        <v>-0.06</v>
      </c>
      <c r="H540">
        <v>0.05</v>
      </c>
      <c r="I540">
        <v>-0.02</v>
      </c>
      <c r="K540">
        <v>-0.01</v>
      </c>
      <c r="L540">
        <v>0.08</v>
      </c>
      <c r="P540">
        <v>-0.08</v>
      </c>
      <c r="Q540">
        <v>0</v>
      </c>
      <c r="R540" t="s">
        <v>108</v>
      </c>
      <c r="S540">
        <v>2020</v>
      </c>
    </row>
    <row r="541" spans="1:19" x14ac:dyDescent="0.75">
      <c r="A541" t="s">
        <v>665</v>
      </c>
      <c r="B541" t="s">
        <v>660</v>
      </c>
      <c r="C541" t="s">
        <v>107</v>
      </c>
      <c r="D541">
        <v>27</v>
      </c>
      <c r="E541">
        <v>1994</v>
      </c>
      <c r="F541">
        <v>1.93</v>
      </c>
      <c r="G541">
        <v>-0.06</v>
      </c>
      <c r="H541">
        <v>-0.03</v>
      </c>
      <c r="I541">
        <v>-0.08</v>
      </c>
      <c r="K541">
        <v>-0.03</v>
      </c>
      <c r="L541">
        <v>-0.05</v>
      </c>
      <c r="P541">
        <v>-7.0000000000000007E-2</v>
      </c>
      <c r="Q541">
        <v>0.05</v>
      </c>
      <c r="R541" t="s">
        <v>108</v>
      </c>
      <c r="S541">
        <v>2020</v>
      </c>
    </row>
    <row r="542" spans="1:19" x14ac:dyDescent="0.75">
      <c r="A542" t="s">
        <v>666</v>
      </c>
      <c r="B542" t="s">
        <v>660</v>
      </c>
      <c r="C542" t="s">
        <v>107</v>
      </c>
      <c r="D542">
        <v>33</v>
      </c>
      <c r="E542">
        <v>1988</v>
      </c>
      <c r="F542">
        <v>1.6</v>
      </c>
      <c r="G542">
        <v>0.72</v>
      </c>
      <c r="H542">
        <v>3.13</v>
      </c>
      <c r="I542">
        <v>1.1599999999999999</v>
      </c>
      <c r="J542">
        <v>40.049999999999997</v>
      </c>
      <c r="K542">
        <v>3.18</v>
      </c>
      <c r="L542">
        <v>1.25</v>
      </c>
      <c r="M542">
        <v>0.26</v>
      </c>
      <c r="N542">
        <v>0.52</v>
      </c>
      <c r="P542">
        <v>7.0000000000000007E-2</v>
      </c>
      <c r="Q542">
        <v>-0.03</v>
      </c>
      <c r="R542" t="s">
        <v>108</v>
      </c>
      <c r="S542">
        <v>2020</v>
      </c>
    </row>
    <row r="543" spans="1:19" x14ac:dyDescent="0.75">
      <c r="A543" t="s">
        <v>667</v>
      </c>
      <c r="B543" t="s">
        <v>660</v>
      </c>
      <c r="C543" t="s">
        <v>107</v>
      </c>
      <c r="D543">
        <v>31</v>
      </c>
      <c r="E543">
        <v>1990</v>
      </c>
      <c r="F543">
        <v>0.12</v>
      </c>
      <c r="G543">
        <v>0.05</v>
      </c>
      <c r="H543">
        <v>0.1</v>
      </c>
      <c r="I543">
        <v>0.08</v>
      </c>
      <c r="K543">
        <v>-0.03</v>
      </c>
      <c r="L543">
        <v>-0.09</v>
      </c>
      <c r="P543">
        <v>-0.09</v>
      </c>
      <c r="Q543">
        <v>-0.01</v>
      </c>
      <c r="R543" t="s">
        <v>108</v>
      </c>
      <c r="S543">
        <v>2020</v>
      </c>
    </row>
    <row r="544" spans="1:19" x14ac:dyDescent="0.75">
      <c r="A544" t="s">
        <v>668</v>
      </c>
      <c r="B544" t="s">
        <v>660</v>
      </c>
      <c r="C544" t="s">
        <v>107</v>
      </c>
      <c r="D544">
        <v>27</v>
      </c>
      <c r="E544">
        <v>1993</v>
      </c>
      <c r="F544">
        <v>0.42</v>
      </c>
      <c r="G544">
        <v>-0.08</v>
      </c>
      <c r="H544">
        <v>0.06</v>
      </c>
      <c r="I544">
        <v>-0.1</v>
      </c>
      <c r="K544">
        <v>-0.05</v>
      </c>
      <c r="L544">
        <v>7.0000000000000007E-2</v>
      </c>
      <c r="P544">
        <v>0.09</v>
      </c>
      <c r="Q544">
        <v>0.03</v>
      </c>
      <c r="R544" t="s">
        <v>108</v>
      </c>
      <c r="S544">
        <v>2020</v>
      </c>
    </row>
    <row r="545" spans="1:19" x14ac:dyDescent="0.75">
      <c r="A545" t="s">
        <v>669</v>
      </c>
      <c r="B545" t="s">
        <v>660</v>
      </c>
      <c r="C545" t="s">
        <v>107</v>
      </c>
      <c r="D545">
        <v>24</v>
      </c>
      <c r="E545">
        <v>1997</v>
      </c>
      <c r="F545">
        <v>0.11</v>
      </c>
      <c r="G545">
        <v>-0.09</v>
      </c>
      <c r="H545">
        <v>0.08</v>
      </c>
      <c r="I545">
        <v>0.06</v>
      </c>
      <c r="K545">
        <v>-0.08</v>
      </c>
      <c r="L545">
        <v>-0.03</v>
      </c>
      <c r="P545">
        <v>0.05</v>
      </c>
      <c r="Q545">
        <v>-0.02</v>
      </c>
      <c r="R545" t="s">
        <v>108</v>
      </c>
      <c r="S545">
        <v>2020</v>
      </c>
    </row>
    <row r="546" spans="1:19" x14ac:dyDescent="0.75">
      <c r="A546" t="s">
        <v>670</v>
      </c>
      <c r="B546" t="s">
        <v>660</v>
      </c>
      <c r="C546" t="s">
        <v>107</v>
      </c>
      <c r="D546">
        <v>23</v>
      </c>
      <c r="E546">
        <v>1997</v>
      </c>
      <c r="F546">
        <v>4.07</v>
      </c>
      <c r="G546">
        <v>-0.02</v>
      </c>
      <c r="H546">
        <v>0.15</v>
      </c>
      <c r="I546">
        <v>0.21</v>
      </c>
      <c r="J546">
        <v>100.1</v>
      </c>
      <c r="K546">
        <v>0.31</v>
      </c>
      <c r="L546">
        <v>0.32</v>
      </c>
      <c r="M546">
        <v>0.02</v>
      </c>
      <c r="N546">
        <v>-0.05</v>
      </c>
      <c r="P546">
        <v>0.02</v>
      </c>
      <c r="Q546">
        <v>-0.02</v>
      </c>
      <c r="R546" t="s">
        <v>108</v>
      </c>
      <c r="S546">
        <v>2020</v>
      </c>
    </row>
    <row r="547" spans="1:19" x14ac:dyDescent="0.75">
      <c r="A547" t="s">
        <v>671</v>
      </c>
      <c r="B547" t="s">
        <v>660</v>
      </c>
      <c r="C547" t="s">
        <v>107</v>
      </c>
      <c r="D547">
        <v>25</v>
      </c>
      <c r="E547">
        <v>1996</v>
      </c>
      <c r="F547">
        <v>1.8</v>
      </c>
      <c r="G547">
        <v>-0.06</v>
      </c>
      <c r="H547">
        <v>0.68</v>
      </c>
      <c r="I547">
        <v>0.59</v>
      </c>
      <c r="J547">
        <v>99.96</v>
      </c>
      <c r="K547">
        <v>0.56999999999999995</v>
      </c>
      <c r="L547">
        <v>0.52</v>
      </c>
      <c r="M547">
        <v>-0.02</v>
      </c>
      <c r="N547">
        <v>0.05</v>
      </c>
      <c r="P547">
        <v>-0.05</v>
      </c>
      <c r="Q547">
        <v>0.02</v>
      </c>
      <c r="R547" t="s">
        <v>108</v>
      </c>
      <c r="S547">
        <v>2020</v>
      </c>
    </row>
    <row r="548" spans="1:19" x14ac:dyDescent="0.75">
      <c r="A548" t="s">
        <v>672</v>
      </c>
      <c r="B548" t="s">
        <v>660</v>
      </c>
      <c r="C548" t="s">
        <v>118</v>
      </c>
      <c r="D548">
        <v>22</v>
      </c>
      <c r="E548">
        <v>1998</v>
      </c>
      <c r="F548">
        <v>4.04</v>
      </c>
      <c r="G548">
        <v>-0.04</v>
      </c>
      <c r="H548">
        <v>2.74</v>
      </c>
      <c r="I548">
        <v>1.39</v>
      </c>
      <c r="J548">
        <v>54.51</v>
      </c>
      <c r="K548">
        <v>2.7</v>
      </c>
      <c r="L548">
        <v>1.47</v>
      </c>
      <c r="M548">
        <v>-0.04</v>
      </c>
      <c r="N548">
        <v>-0.05</v>
      </c>
      <c r="P548">
        <v>0.01</v>
      </c>
      <c r="Q548">
        <v>-0.05</v>
      </c>
      <c r="R548" t="s">
        <v>108</v>
      </c>
      <c r="S548">
        <v>2020</v>
      </c>
    </row>
    <row r="549" spans="1:19" x14ac:dyDescent="0.75">
      <c r="A549" t="s">
        <v>673</v>
      </c>
      <c r="B549" t="s">
        <v>660</v>
      </c>
      <c r="C549" t="s">
        <v>118</v>
      </c>
      <c r="D549">
        <v>25</v>
      </c>
      <c r="E549">
        <v>1996</v>
      </c>
      <c r="F549">
        <v>0.88</v>
      </c>
      <c r="G549">
        <v>-0.09</v>
      </c>
      <c r="H549">
        <v>3.4</v>
      </c>
      <c r="I549">
        <v>-0.08</v>
      </c>
      <c r="J549">
        <v>-0.09</v>
      </c>
      <c r="K549">
        <v>3.24</v>
      </c>
      <c r="L549">
        <v>0.01</v>
      </c>
      <c r="M549">
        <v>-0.01</v>
      </c>
      <c r="P549">
        <v>0.06</v>
      </c>
      <c r="Q549">
        <v>-0.03</v>
      </c>
      <c r="R549" t="s">
        <v>108</v>
      </c>
      <c r="S549">
        <v>2020</v>
      </c>
    </row>
    <row r="550" spans="1:19" x14ac:dyDescent="0.75">
      <c r="A550" t="s">
        <v>674</v>
      </c>
      <c r="B550" t="s">
        <v>660</v>
      </c>
      <c r="C550" t="s">
        <v>118</v>
      </c>
      <c r="D550">
        <v>26</v>
      </c>
      <c r="E550">
        <v>1994</v>
      </c>
      <c r="F550">
        <v>0.65</v>
      </c>
      <c r="G550">
        <v>-0.01</v>
      </c>
      <c r="H550">
        <v>3.34</v>
      </c>
      <c r="I550">
        <v>1.58</v>
      </c>
      <c r="J550">
        <v>49.99</v>
      </c>
      <c r="K550">
        <v>3.12</v>
      </c>
      <c r="L550">
        <v>1.5</v>
      </c>
      <c r="M550">
        <v>0.06</v>
      </c>
      <c r="N550">
        <v>0</v>
      </c>
      <c r="P550">
        <v>-7.0000000000000007E-2</v>
      </c>
      <c r="Q550">
        <v>0.01</v>
      </c>
      <c r="R550" t="s">
        <v>108</v>
      </c>
      <c r="S550">
        <v>2020</v>
      </c>
    </row>
    <row r="551" spans="1:19" x14ac:dyDescent="0.75">
      <c r="A551" t="s">
        <v>675</v>
      </c>
      <c r="B551" t="s">
        <v>660</v>
      </c>
      <c r="C551" t="s">
        <v>178</v>
      </c>
      <c r="D551">
        <v>26</v>
      </c>
      <c r="E551">
        <v>1995</v>
      </c>
      <c r="F551">
        <v>0.59</v>
      </c>
      <c r="G551">
        <v>-0.1</v>
      </c>
      <c r="H551">
        <v>3.43</v>
      </c>
      <c r="I551">
        <v>1.59</v>
      </c>
      <c r="J551">
        <v>49.92</v>
      </c>
      <c r="K551">
        <v>3.39</v>
      </c>
      <c r="L551">
        <v>1.74</v>
      </c>
      <c r="M551">
        <v>0.04</v>
      </c>
      <c r="N551">
        <v>-0.06</v>
      </c>
      <c r="P551">
        <v>0.02</v>
      </c>
      <c r="Q551">
        <v>0.1</v>
      </c>
      <c r="R551" t="s">
        <v>108</v>
      </c>
      <c r="S551">
        <v>2020</v>
      </c>
    </row>
    <row r="552" spans="1:19" x14ac:dyDescent="0.75">
      <c r="A552" t="s">
        <v>676</v>
      </c>
      <c r="B552" t="s">
        <v>660</v>
      </c>
      <c r="C552" t="s">
        <v>178</v>
      </c>
      <c r="D552">
        <v>24</v>
      </c>
      <c r="E552">
        <v>1997</v>
      </c>
      <c r="F552">
        <v>0.1</v>
      </c>
      <c r="G552">
        <v>-0.1</v>
      </c>
      <c r="H552">
        <v>-0.03</v>
      </c>
      <c r="I552">
        <v>0.03</v>
      </c>
      <c r="K552">
        <v>0.03</v>
      </c>
      <c r="L552">
        <v>-0.05</v>
      </c>
      <c r="P552">
        <v>-0.05</v>
      </c>
      <c r="Q552">
        <v>-0.01</v>
      </c>
      <c r="R552" t="s">
        <v>108</v>
      </c>
      <c r="S552">
        <v>2020</v>
      </c>
    </row>
    <row r="553" spans="1:19" x14ac:dyDescent="0.75">
      <c r="A553" t="s">
        <v>677</v>
      </c>
      <c r="B553" t="s">
        <v>660</v>
      </c>
      <c r="C553" t="s">
        <v>178</v>
      </c>
      <c r="D553">
        <v>19</v>
      </c>
      <c r="E553">
        <v>2002</v>
      </c>
      <c r="F553">
        <v>0.64</v>
      </c>
      <c r="G553">
        <v>-0.06</v>
      </c>
      <c r="H553">
        <v>0.06</v>
      </c>
      <c r="I553">
        <v>0.01</v>
      </c>
      <c r="K553">
        <v>0.03</v>
      </c>
      <c r="L553">
        <v>-0.1</v>
      </c>
      <c r="P553">
        <v>0.04</v>
      </c>
      <c r="Q553">
        <v>0.05</v>
      </c>
      <c r="R553" t="s">
        <v>108</v>
      </c>
      <c r="S553">
        <v>2020</v>
      </c>
    </row>
    <row r="554" spans="1:19" x14ac:dyDescent="0.75">
      <c r="A554" t="s">
        <v>678</v>
      </c>
      <c r="B554" t="s">
        <v>660</v>
      </c>
      <c r="C554" t="s">
        <v>178</v>
      </c>
      <c r="D554">
        <v>27</v>
      </c>
      <c r="E554">
        <v>1994</v>
      </c>
      <c r="F554">
        <v>0.51</v>
      </c>
      <c r="G554">
        <v>-0.09</v>
      </c>
      <c r="H554">
        <v>1.97</v>
      </c>
      <c r="I554">
        <v>-0.04</v>
      </c>
      <c r="J554">
        <v>0.04</v>
      </c>
      <c r="K554">
        <v>1.81</v>
      </c>
      <c r="L554">
        <v>-0.06</v>
      </c>
      <c r="M554">
        <v>0.02</v>
      </c>
      <c r="P554">
        <v>0.01</v>
      </c>
      <c r="Q554">
        <v>-0.04</v>
      </c>
      <c r="R554" t="s">
        <v>108</v>
      </c>
      <c r="S554">
        <v>2020</v>
      </c>
    </row>
    <row r="555" spans="1:19" x14ac:dyDescent="0.75">
      <c r="A555" t="s">
        <v>679</v>
      </c>
      <c r="B555" t="s">
        <v>660</v>
      </c>
      <c r="C555" t="s">
        <v>123</v>
      </c>
      <c r="D555">
        <v>27</v>
      </c>
      <c r="E555">
        <v>1994</v>
      </c>
      <c r="F555">
        <v>3.95</v>
      </c>
      <c r="G555">
        <v>0.06</v>
      </c>
      <c r="H555">
        <v>0.02</v>
      </c>
      <c r="I555">
        <v>7.0000000000000007E-2</v>
      </c>
      <c r="K555">
        <v>-0.05</v>
      </c>
      <c r="L555">
        <v>0.02</v>
      </c>
      <c r="P555">
        <v>-0.04</v>
      </c>
      <c r="Q555">
        <v>0.1</v>
      </c>
      <c r="R555" t="s">
        <v>108</v>
      </c>
      <c r="S555">
        <v>2020</v>
      </c>
    </row>
    <row r="556" spans="1:19" x14ac:dyDescent="0.75">
      <c r="A556" t="s">
        <v>680</v>
      </c>
      <c r="B556" t="s">
        <v>660</v>
      </c>
      <c r="C556" t="s">
        <v>123</v>
      </c>
      <c r="D556">
        <v>27</v>
      </c>
      <c r="E556">
        <v>1994</v>
      </c>
      <c r="F556">
        <v>2.09</v>
      </c>
      <c r="G556">
        <v>7.0000000000000007E-2</v>
      </c>
      <c r="H556">
        <v>7.0000000000000007E-2</v>
      </c>
      <c r="I556">
        <v>0.08</v>
      </c>
      <c r="K556">
        <v>-0.05</v>
      </c>
      <c r="L556">
        <v>-0.08</v>
      </c>
      <c r="P556">
        <v>-0.08</v>
      </c>
      <c r="Q556">
        <v>0.09</v>
      </c>
      <c r="R556" t="s">
        <v>108</v>
      </c>
      <c r="S556">
        <v>2020</v>
      </c>
    </row>
    <row r="557" spans="1:19" x14ac:dyDescent="0.75">
      <c r="A557" t="s">
        <v>681</v>
      </c>
      <c r="B557" t="s">
        <v>660</v>
      </c>
      <c r="C557" t="s">
        <v>126</v>
      </c>
      <c r="D557">
        <v>33</v>
      </c>
      <c r="E557">
        <v>1988</v>
      </c>
      <c r="F557">
        <v>5.42</v>
      </c>
      <c r="G557">
        <v>7.0000000000000007E-2</v>
      </c>
      <c r="H557">
        <v>0.65</v>
      </c>
      <c r="I557">
        <v>0.19</v>
      </c>
      <c r="J557">
        <v>33.33</v>
      </c>
      <c r="K557">
        <v>0.49</v>
      </c>
      <c r="L557">
        <v>0.15</v>
      </c>
      <c r="M557">
        <v>0.04</v>
      </c>
      <c r="N557">
        <v>-0.01</v>
      </c>
      <c r="P557">
        <v>0.04</v>
      </c>
      <c r="Q557">
        <v>0.04</v>
      </c>
      <c r="R557" t="s">
        <v>108</v>
      </c>
      <c r="S557">
        <v>2020</v>
      </c>
    </row>
    <row r="558" spans="1:19" x14ac:dyDescent="0.75">
      <c r="A558" t="s">
        <v>682</v>
      </c>
      <c r="B558" t="s">
        <v>660</v>
      </c>
      <c r="C558" t="s">
        <v>126</v>
      </c>
      <c r="D558">
        <v>28</v>
      </c>
      <c r="E558">
        <v>1993</v>
      </c>
      <c r="F558">
        <v>5.78</v>
      </c>
      <c r="G558">
        <v>0.42</v>
      </c>
      <c r="H558">
        <v>3.1</v>
      </c>
      <c r="I558">
        <v>1.8</v>
      </c>
      <c r="J558">
        <v>55.52</v>
      </c>
      <c r="K558">
        <v>3.19</v>
      </c>
      <c r="L558">
        <v>1.65</v>
      </c>
      <c r="M558">
        <v>0.04</v>
      </c>
      <c r="N558">
        <v>0.06</v>
      </c>
      <c r="P558">
        <v>7.0000000000000007E-2</v>
      </c>
      <c r="Q558">
        <v>0.43</v>
      </c>
      <c r="R558" t="s">
        <v>108</v>
      </c>
      <c r="S558">
        <v>2020</v>
      </c>
    </row>
    <row r="559" spans="1:19" x14ac:dyDescent="0.75">
      <c r="A559" t="s">
        <v>683</v>
      </c>
      <c r="B559" t="s">
        <v>660</v>
      </c>
      <c r="C559" t="s">
        <v>126</v>
      </c>
      <c r="D559">
        <v>29</v>
      </c>
      <c r="E559">
        <v>1992</v>
      </c>
      <c r="F559">
        <v>2.82</v>
      </c>
      <c r="G559">
        <v>0.42</v>
      </c>
      <c r="H559">
        <v>4.03</v>
      </c>
      <c r="I559">
        <v>1.81</v>
      </c>
      <c r="J559">
        <v>45.59</v>
      </c>
      <c r="K559">
        <v>3.84</v>
      </c>
      <c r="L559">
        <v>1.68</v>
      </c>
      <c r="M559">
        <v>7.0000000000000007E-2</v>
      </c>
      <c r="N559">
        <v>0.28000000000000003</v>
      </c>
      <c r="P559">
        <v>0.08</v>
      </c>
      <c r="Q559">
        <v>-0.1</v>
      </c>
      <c r="R559" t="s">
        <v>108</v>
      </c>
      <c r="S559">
        <v>2020</v>
      </c>
    </row>
    <row r="560" spans="1:19" x14ac:dyDescent="0.75">
      <c r="A560" t="s">
        <v>684</v>
      </c>
      <c r="B560" t="s">
        <v>660</v>
      </c>
      <c r="C560" t="s">
        <v>126</v>
      </c>
      <c r="D560">
        <v>28</v>
      </c>
      <c r="E560">
        <v>1993</v>
      </c>
      <c r="F560">
        <v>4.91</v>
      </c>
      <c r="G560">
        <v>0.05</v>
      </c>
      <c r="H560">
        <v>0.67</v>
      </c>
      <c r="I560">
        <v>0</v>
      </c>
      <c r="J560">
        <v>7.0000000000000007E-2</v>
      </c>
      <c r="K560">
        <v>0.61</v>
      </c>
      <c r="L560">
        <v>0.08</v>
      </c>
      <c r="M560">
        <v>-0.05</v>
      </c>
      <c r="P560">
        <v>0.09</v>
      </c>
      <c r="Q560">
        <v>0.02</v>
      </c>
      <c r="R560" t="s">
        <v>108</v>
      </c>
      <c r="S560">
        <v>2020</v>
      </c>
    </row>
    <row r="561" spans="1:19" x14ac:dyDescent="0.75">
      <c r="A561" t="s">
        <v>685</v>
      </c>
      <c r="B561" t="s">
        <v>660</v>
      </c>
      <c r="C561" t="s">
        <v>126</v>
      </c>
      <c r="D561">
        <v>28</v>
      </c>
      <c r="E561">
        <v>1993</v>
      </c>
      <c r="F561">
        <v>0.5</v>
      </c>
      <c r="G561">
        <v>-0.06</v>
      </c>
      <c r="H561">
        <v>2.4</v>
      </c>
      <c r="I561">
        <v>-0.09</v>
      </c>
      <c r="J561">
        <v>-7.0000000000000007E-2</v>
      </c>
      <c r="K561">
        <v>2.75</v>
      </c>
      <c r="L561">
        <v>0</v>
      </c>
      <c r="M561">
        <v>0.06</v>
      </c>
      <c r="P561">
        <v>0.02</v>
      </c>
      <c r="Q561">
        <v>0.1</v>
      </c>
      <c r="R561" t="s">
        <v>108</v>
      </c>
      <c r="S561">
        <v>2020</v>
      </c>
    </row>
    <row r="562" spans="1:19" x14ac:dyDescent="0.75">
      <c r="A562" t="s">
        <v>686</v>
      </c>
      <c r="B562" t="s">
        <v>660</v>
      </c>
      <c r="C562" t="s">
        <v>126</v>
      </c>
      <c r="D562">
        <v>28</v>
      </c>
      <c r="E562">
        <v>1993</v>
      </c>
      <c r="F562">
        <v>1.5</v>
      </c>
      <c r="G562">
        <v>0</v>
      </c>
      <c r="H562">
        <v>2.09</v>
      </c>
      <c r="I562">
        <v>0.1</v>
      </c>
      <c r="J562">
        <v>-0.04</v>
      </c>
      <c r="K562">
        <v>2.21</v>
      </c>
      <c r="L562">
        <v>-0.08</v>
      </c>
      <c r="M562">
        <v>0.04</v>
      </c>
      <c r="P562">
        <v>0.03</v>
      </c>
      <c r="Q562">
        <v>-0.03</v>
      </c>
      <c r="R562" t="s">
        <v>108</v>
      </c>
      <c r="S562">
        <v>2020</v>
      </c>
    </row>
    <row r="563" spans="1:19" x14ac:dyDescent="0.75">
      <c r="A563" t="s">
        <v>687</v>
      </c>
      <c r="B563" t="s">
        <v>660</v>
      </c>
      <c r="C563" t="s">
        <v>136</v>
      </c>
      <c r="D563">
        <v>30</v>
      </c>
      <c r="E563">
        <v>1991</v>
      </c>
      <c r="F563">
        <v>2.5299999999999998</v>
      </c>
      <c r="G563">
        <v>0.3</v>
      </c>
      <c r="H563">
        <v>2.4300000000000002</v>
      </c>
      <c r="I563">
        <v>0.47</v>
      </c>
      <c r="J563">
        <v>16.66</v>
      </c>
      <c r="K563">
        <v>2.37</v>
      </c>
      <c r="L563">
        <v>0.39</v>
      </c>
      <c r="M563">
        <v>0.18</v>
      </c>
      <c r="N563">
        <v>1</v>
      </c>
      <c r="P563">
        <v>0.01</v>
      </c>
      <c r="Q563">
        <v>-7.0000000000000007E-2</v>
      </c>
      <c r="R563" t="s">
        <v>108</v>
      </c>
      <c r="S563">
        <v>2020</v>
      </c>
    </row>
    <row r="564" spans="1:19" x14ac:dyDescent="0.75">
      <c r="A564" t="s">
        <v>688</v>
      </c>
      <c r="B564" t="s">
        <v>660</v>
      </c>
      <c r="C564" t="s">
        <v>136</v>
      </c>
      <c r="D564">
        <v>23</v>
      </c>
      <c r="E564">
        <v>1998</v>
      </c>
      <c r="F564">
        <v>5.55</v>
      </c>
      <c r="G564">
        <v>0.26</v>
      </c>
      <c r="H564">
        <v>2.13</v>
      </c>
      <c r="I564">
        <v>1.01</v>
      </c>
      <c r="J564">
        <v>50.08</v>
      </c>
      <c r="K564">
        <v>2.2200000000000002</v>
      </c>
      <c r="L564">
        <v>1.1200000000000001</v>
      </c>
      <c r="M564">
        <v>0</v>
      </c>
      <c r="N564">
        <v>0.24</v>
      </c>
      <c r="P564">
        <v>0.08</v>
      </c>
      <c r="Q564">
        <v>0.05</v>
      </c>
      <c r="R564" t="s">
        <v>108</v>
      </c>
      <c r="S564">
        <v>2020</v>
      </c>
    </row>
    <row r="565" spans="1:19" x14ac:dyDescent="0.75">
      <c r="A565" t="s">
        <v>689</v>
      </c>
      <c r="B565" t="s">
        <v>690</v>
      </c>
      <c r="C565" t="s">
        <v>107</v>
      </c>
      <c r="D565">
        <v>21</v>
      </c>
      <c r="E565">
        <v>1999</v>
      </c>
      <c r="F565">
        <v>4.07</v>
      </c>
      <c r="G565">
        <v>-0.08</v>
      </c>
      <c r="H565">
        <v>0.17</v>
      </c>
      <c r="I565">
        <v>0.06</v>
      </c>
      <c r="J565">
        <v>0.06</v>
      </c>
      <c r="K565">
        <v>0.22</v>
      </c>
      <c r="L565">
        <v>0.02</v>
      </c>
      <c r="M565">
        <v>-0.01</v>
      </c>
      <c r="P565">
        <v>-0.1</v>
      </c>
      <c r="Q565">
        <v>-0.02</v>
      </c>
      <c r="R565" t="s">
        <v>108</v>
      </c>
      <c r="S565">
        <v>2020</v>
      </c>
    </row>
    <row r="566" spans="1:19" x14ac:dyDescent="0.75">
      <c r="A566" t="s">
        <v>691</v>
      </c>
      <c r="B566" t="s">
        <v>690</v>
      </c>
      <c r="C566" t="s">
        <v>107</v>
      </c>
      <c r="D566">
        <v>31</v>
      </c>
      <c r="E566">
        <v>1990</v>
      </c>
      <c r="F566">
        <v>4.5999999999999996</v>
      </c>
      <c r="G566">
        <v>-0.09</v>
      </c>
      <c r="H566">
        <v>0.15</v>
      </c>
      <c r="I566">
        <v>0.04</v>
      </c>
      <c r="J566">
        <v>0.01</v>
      </c>
      <c r="K566">
        <v>0.31</v>
      </c>
      <c r="L566">
        <v>-0.09</v>
      </c>
      <c r="M566">
        <v>-0.04</v>
      </c>
      <c r="P566">
        <v>-0.09</v>
      </c>
      <c r="Q566">
        <v>0.08</v>
      </c>
      <c r="R566" t="s">
        <v>108</v>
      </c>
      <c r="S566">
        <v>2020</v>
      </c>
    </row>
    <row r="567" spans="1:19" x14ac:dyDescent="0.75">
      <c r="A567" t="s">
        <v>692</v>
      </c>
      <c r="B567" t="s">
        <v>690</v>
      </c>
      <c r="C567" t="s">
        <v>107</v>
      </c>
      <c r="D567">
        <v>32</v>
      </c>
      <c r="E567">
        <v>1989</v>
      </c>
      <c r="F567">
        <v>2.41</v>
      </c>
      <c r="G567">
        <v>0.02</v>
      </c>
      <c r="H567">
        <v>-0.05</v>
      </c>
      <c r="I567">
        <v>0.02</v>
      </c>
      <c r="K567">
        <v>0.01</v>
      </c>
      <c r="L567">
        <v>-0.05</v>
      </c>
      <c r="P567">
        <v>0</v>
      </c>
      <c r="Q567">
        <v>-0.01</v>
      </c>
      <c r="R567" t="s">
        <v>108</v>
      </c>
      <c r="S567">
        <v>2020</v>
      </c>
    </row>
    <row r="568" spans="1:19" x14ac:dyDescent="0.75">
      <c r="A568" t="s">
        <v>693</v>
      </c>
      <c r="B568" t="s">
        <v>690</v>
      </c>
      <c r="C568" t="s">
        <v>107</v>
      </c>
      <c r="D568">
        <v>33</v>
      </c>
      <c r="E568">
        <v>1988</v>
      </c>
      <c r="F568">
        <v>1.07</v>
      </c>
      <c r="G568">
        <v>-7.0000000000000007E-2</v>
      </c>
      <c r="H568">
        <v>0</v>
      </c>
      <c r="I568">
        <v>0.05</v>
      </c>
      <c r="K568">
        <v>0.08</v>
      </c>
      <c r="L568">
        <v>0.04</v>
      </c>
      <c r="P568">
        <v>0.02</v>
      </c>
      <c r="Q568">
        <v>0.03</v>
      </c>
      <c r="R568" t="s">
        <v>108</v>
      </c>
      <c r="S568">
        <v>2020</v>
      </c>
    </row>
    <row r="569" spans="1:19" x14ac:dyDescent="0.75">
      <c r="A569" t="s">
        <v>694</v>
      </c>
      <c r="B569" t="s">
        <v>690</v>
      </c>
      <c r="C569" t="s">
        <v>107</v>
      </c>
      <c r="D569">
        <v>31</v>
      </c>
      <c r="E569">
        <v>1990</v>
      </c>
      <c r="F569">
        <v>2.99</v>
      </c>
      <c r="G569">
        <v>-0.01</v>
      </c>
      <c r="H569">
        <v>0.41</v>
      </c>
      <c r="I569">
        <v>0.38</v>
      </c>
      <c r="J569">
        <v>100.1</v>
      </c>
      <c r="K569">
        <v>0.28000000000000003</v>
      </c>
      <c r="L569">
        <v>0.24</v>
      </c>
      <c r="M569">
        <v>0.06</v>
      </c>
      <c r="N569">
        <v>0.03</v>
      </c>
      <c r="P569">
        <v>-0.1</v>
      </c>
      <c r="Q569">
        <v>0</v>
      </c>
      <c r="R569" t="s">
        <v>108</v>
      </c>
      <c r="S569">
        <v>2020</v>
      </c>
    </row>
    <row r="570" spans="1:19" x14ac:dyDescent="0.75">
      <c r="A570" t="s">
        <v>695</v>
      </c>
      <c r="B570" t="s">
        <v>690</v>
      </c>
      <c r="C570" t="s">
        <v>107</v>
      </c>
      <c r="D570">
        <v>28</v>
      </c>
      <c r="E570">
        <v>1993</v>
      </c>
      <c r="F570">
        <v>1.91</v>
      </c>
      <c r="G570">
        <v>-0.02</v>
      </c>
      <c r="H570">
        <v>1.55</v>
      </c>
      <c r="I570">
        <v>-0.09</v>
      </c>
      <c r="J570">
        <v>7.0000000000000007E-2</v>
      </c>
      <c r="K570">
        <v>1.57</v>
      </c>
      <c r="L570">
        <v>0.04</v>
      </c>
      <c r="M570">
        <v>0.09</v>
      </c>
      <c r="P570">
        <v>0.01</v>
      </c>
      <c r="Q570">
        <v>-0.05</v>
      </c>
      <c r="R570" t="s">
        <v>108</v>
      </c>
      <c r="S570">
        <v>2020</v>
      </c>
    </row>
    <row r="571" spans="1:19" x14ac:dyDescent="0.75">
      <c r="A571" t="s">
        <v>696</v>
      </c>
      <c r="B571" t="s">
        <v>690</v>
      </c>
      <c r="C571" t="s">
        <v>145</v>
      </c>
      <c r="D571">
        <v>29</v>
      </c>
      <c r="E571">
        <v>1992</v>
      </c>
      <c r="F571">
        <v>3.07</v>
      </c>
      <c r="G571">
        <v>-0.01</v>
      </c>
      <c r="H571">
        <v>0.3</v>
      </c>
      <c r="I571">
        <v>0.06</v>
      </c>
      <c r="J571">
        <v>-0.02</v>
      </c>
      <c r="K571">
        <v>0.39</v>
      </c>
      <c r="L571">
        <v>0.09</v>
      </c>
      <c r="M571">
        <v>0.04</v>
      </c>
      <c r="P571">
        <v>-0.06</v>
      </c>
      <c r="Q571">
        <v>-0.06</v>
      </c>
      <c r="R571" t="s">
        <v>108</v>
      </c>
      <c r="S571">
        <v>2020</v>
      </c>
    </row>
    <row r="572" spans="1:19" x14ac:dyDescent="0.75">
      <c r="A572" t="s">
        <v>697</v>
      </c>
      <c r="B572" t="s">
        <v>690</v>
      </c>
      <c r="C572" t="s">
        <v>145</v>
      </c>
      <c r="D572">
        <v>29</v>
      </c>
      <c r="E572">
        <v>1992</v>
      </c>
      <c r="F572">
        <v>0.11</v>
      </c>
      <c r="G572">
        <v>-0.02</v>
      </c>
      <c r="H572">
        <v>4.95</v>
      </c>
      <c r="I572">
        <v>-0.08</v>
      </c>
      <c r="J572">
        <v>0.05</v>
      </c>
      <c r="K572">
        <v>4</v>
      </c>
      <c r="L572">
        <v>-0.03</v>
      </c>
      <c r="M572">
        <v>-0.1</v>
      </c>
      <c r="P572">
        <v>0.01</v>
      </c>
      <c r="Q572">
        <v>0.08</v>
      </c>
      <c r="R572" t="s">
        <v>108</v>
      </c>
      <c r="S572">
        <v>2020</v>
      </c>
    </row>
    <row r="573" spans="1:19" x14ac:dyDescent="0.75">
      <c r="A573" t="s">
        <v>698</v>
      </c>
      <c r="B573" t="s">
        <v>690</v>
      </c>
      <c r="C573" t="s">
        <v>118</v>
      </c>
      <c r="D573">
        <v>24</v>
      </c>
      <c r="E573">
        <v>1997</v>
      </c>
      <c r="F573">
        <v>0.92</v>
      </c>
      <c r="G573">
        <v>0.09</v>
      </c>
      <c r="H573">
        <v>-0.05</v>
      </c>
      <c r="I573">
        <v>-0.04</v>
      </c>
      <c r="K573">
        <v>0.09</v>
      </c>
      <c r="L573">
        <v>-0.01</v>
      </c>
      <c r="P573">
        <v>0.06</v>
      </c>
      <c r="Q573">
        <v>0.05</v>
      </c>
      <c r="R573" t="s">
        <v>108</v>
      </c>
      <c r="S573">
        <v>2020</v>
      </c>
    </row>
    <row r="574" spans="1:19" x14ac:dyDescent="0.75">
      <c r="A574" t="s">
        <v>699</v>
      </c>
      <c r="B574" t="s">
        <v>690</v>
      </c>
      <c r="C574" t="s">
        <v>118</v>
      </c>
      <c r="D574">
        <v>30</v>
      </c>
      <c r="E574">
        <v>1991</v>
      </c>
      <c r="F574">
        <v>1.92</v>
      </c>
      <c r="G574">
        <v>0.01</v>
      </c>
      <c r="H574">
        <v>2.02</v>
      </c>
      <c r="I574">
        <v>0.6</v>
      </c>
      <c r="J574">
        <v>24.95</v>
      </c>
      <c r="K574">
        <v>1.94</v>
      </c>
      <c r="L574">
        <v>0.55000000000000004</v>
      </c>
      <c r="M574">
        <v>0.06</v>
      </c>
      <c r="N574">
        <v>0.08</v>
      </c>
      <c r="P574">
        <v>0.02</v>
      </c>
      <c r="Q574">
        <v>-0.05</v>
      </c>
      <c r="R574" t="s">
        <v>108</v>
      </c>
      <c r="S574">
        <v>2020</v>
      </c>
    </row>
    <row r="575" spans="1:19" x14ac:dyDescent="0.75">
      <c r="A575" t="s">
        <v>700</v>
      </c>
      <c r="B575" t="s">
        <v>690</v>
      </c>
      <c r="C575" t="s">
        <v>118</v>
      </c>
      <c r="D575">
        <v>30</v>
      </c>
      <c r="E575">
        <v>1991</v>
      </c>
      <c r="F575">
        <v>0.42</v>
      </c>
      <c r="G575">
        <v>0.06</v>
      </c>
      <c r="H575">
        <v>0.06</v>
      </c>
      <c r="I575">
        <v>-0.01</v>
      </c>
      <c r="K575">
        <v>-0.04</v>
      </c>
      <c r="L575">
        <v>0.06</v>
      </c>
      <c r="P575">
        <v>-0.02</v>
      </c>
      <c r="Q575">
        <v>0.09</v>
      </c>
      <c r="R575" t="s">
        <v>108</v>
      </c>
      <c r="S575">
        <v>2020</v>
      </c>
    </row>
    <row r="576" spans="1:19" x14ac:dyDescent="0.75">
      <c r="A576" t="s">
        <v>701</v>
      </c>
      <c r="B576" t="s">
        <v>690</v>
      </c>
      <c r="C576" t="s">
        <v>118</v>
      </c>
      <c r="D576">
        <v>24</v>
      </c>
      <c r="E576">
        <v>1997</v>
      </c>
      <c r="F576">
        <v>0.4</v>
      </c>
      <c r="G576">
        <v>-7.0000000000000007E-2</v>
      </c>
      <c r="H576">
        <v>0.03</v>
      </c>
      <c r="I576">
        <v>-0.06</v>
      </c>
      <c r="K576">
        <v>-0.02</v>
      </c>
      <c r="L576">
        <v>-0.04</v>
      </c>
      <c r="P576">
        <v>-0.04</v>
      </c>
      <c r="Q576">
        <v>-0.06</v>
      </c>
      <c r="R576" t="s">
        <v>108</v>
      </c>
      <c r="S576">
        <v>2020</v>
      </c>
    </row>
    <row r="577" spans="1:19" x14ac:dyDescent="0.75">
      <c r="A577" t="s">
        <v>702</v>
      </c>
      <c r="B577" t="s">
        <v>690</v>
      </c>
      <c r="C577" t="s">
        <v>118</v>
      </c>
      <c r="D577">
        <v>25</v>
      </c>
      <c r="E577">
        <v>1996</v>
      </c>
      <c r="F577">
        <v>2.0499999999999998</v>
      </c>
      <c r="G577">
        <v>0.06</v>
      </c>
      <c r="H577">
        <v>-0.02</v>
      </c>
      <c r="I577">
        <v>-0.06</v>
      </c>
      <c r="K577">
        <v>-0.04</v>
      </c>
      <c r="L577">
        <v>-0.1</v>
      </c>
      <c r="P577">
        <v>0.02</v>
      </c>
      <c r="Q577">
        <v>0.09</v>
      </c>
      <c r="R577" t="s">
        <v>108</v>
      </c>
      <c r="S577">
        <v>2020</v>
      </c>
    </row>
    <row r="578" spans="1:19" x14ac:dyDescent="0.75">
      <c r="A578" t="s">
        <v>703</v>
      </c>
      <c r="B578" t="s">
        <v>690</v>
      </c>
      <c r="C578" t="s">
        <v>118</v>
      </c>
      <c r="D578">
        <v>28</v>
      </c>
      <c r="E578">
        <v>1993</v>
      </c>
      <c r="F578">
        <v>0.28000000000000003</v>
      </c>
      <c r="G578">
        <v>-7.0000000000000007E-2</v>
      </c>
      <c r="H578">
        <v>0.04</v>
      </c>
      <c r="I578">
        <v>-0.03</v>
      </c>
      <c r="K578">
        <v>0.06</v>
      </c>
      <c r="L578">
        <v>0.01</v>
      </c>
      <c r="P578">
        <v>-0.03</v>
      </c>
      <c r="Q578">
        <v>0.08</v>
      </c>
      <c r="R578" t="s">
        <v>108</v>
      </c>
      <c r="S578">
        <v>2020</v>
      </c>
    </row>
    <row r="579" spans="1:19" x14ac:dyDescent="0.75">
      <c r="A579" t="s">
        <v>704</v>
      </c>
      <c r="B579" t="s">
        <v>690</v>
      </c>
      <c r="C579" t="s">
        <v>118</v>
      </c>
      <c r="D579">
        <v>26</v>
      </c>
      <c r="E579">
        <v>1995</v>
      </c>
      <c r="F579">
        <v>3.96</v>
      </c>
      <c r="G579">
        <v>0.54</v>
      </c>
      <c r="H579">
        <v>2.62</v>
      </c>
      <c r="I579">
        <v>1.29</v>
      </c>
      <c r="J579">
        <v>50.06</v>
      </c>
      <c r="K579">
        <v>2.5299999999999998</v>
      </c>
      <c r="L579">
        <v>1.35</v>
      </c>
      <c r="M579">
        <v>0.19</v>
      </c>
      <c r="N579">
        <v>0.34</v>
      </c>
      <c r="P579">
        <v>0.08</v>
      </c>
      <c r="Q579">
        <v>0.03</v>
      </c>
      <c r="R579" t="s">
        <v>108</v>
      </c>
      <c r="S579">
        <v>2020</v>
      </c>
    </row>
    <row r="580" spans="1:19" x14ac:dyDescent="0.75">
      <c r="A580" t="s">
        <v>705</v>
      </c>
      <c r="B580" t="s">
        <v>690</v>
      </c>
      <c r="C580" t="s">
        <v>178</v>
      </c>
      <c r="D580">
        <v>23</v>
      </c>
      <c r="E580">
        <v>1998</v>
      </c>
      <c r="F580">
        <v>2.38</v>
      </c>
      <c r="G580">
        <v>0.46</v>
      </c>
      <c r="H580">
        <v>1.83</v>
      </c>
      <c r="I580">
        <v>0.9</v>
      </c>
      <c r="J580">
        <v>50.06</v>
      </c>
      <c r="K580">
        <v>1.85</v>
      </c>
      <c r="L580">
        <v>0.95</v>
      </c>
      <c r="M580">
        <v>0.21</v>
      </c>
      <c r="N580">
        <v>0.59</v>
      </c>
      <c r="P580">
        <v>0.06</v>
      </c>
      <c r="Q580">
        <v>0</v>
      </c>
      <c r="R580" t="s">
        <v>108</v>
      </c>
      <c r="S580">
        <v>2020</v>
      </c>
    </row>
    <row r="581" spans="1:19" x14ac:dyDescent="0.75">
      <c r="A581" t="s">
        <v>706</v>
      </c>
      <c r="B581" t="s">
        <v>690</v>
      </c>
      <c r="C581" t="s">
        <v>123</v>
      </c>
      <c r="D581">
        <v>28</v>
      </c>
      <c r="E581">
        <v>1992</v>
      </c>
      <c r="F581">
        <v>6.05</v>
      </c>
      <c r="G581">
        <v>-0.05</v>
      </c>
      <c r="H581">
        <v>-0.09</v>
      </c>
      <c r="I581">
        <v>-0.1</v>
      </c>
      <c r="K581">
        <v>0.02</v>
      </c>
      <c r="L581">
        <v>-0.08</v>
      </c>
      <c r="P581">
        <v>7.0000000000000007E-2</v>
      </c>
      <c r="Q581">
        <v>-0.06</v>
      </c>
      <c r="R581" t="s">
        <v>108</v>
      </c>
      <c r="S581">
        <v>2020</v>
      </c>
    </row>
    <row r="582" spans="1:19" x14ac:dyDescent="0.75">
      <c r="A582" t="s">
        <v>707</v>
      </c>
      <c r="B582" t="s">
        <v>690</v>
      </c>
      <c r="C582" t="s">
        <v>126</v>
      </c>
      <c r="D582">
        <v>32</v>
      </c>
      <c r="E582">
        <v>1989</v>
      </c>
      <c r="F582">
        <v>-7.0000000000000007E-2</v>
      </c>
      <c r="G582">
        <v>0.04</v>
      </c>
      <c r="H582">
        <v>0.04</v>
      </c>
      <c r="I582">
        <v>-0.03</v>
      </c>
      <c r="K582">
        <v>-0.02</v>
      </c>
      <c r="L582">
        <v>-0.02</v>
      </c>
      <c r="P582">
        <v>-7.0000000000000007E-2</v>
      </c>
      <c r="Q582">
        <v>-7.0000000000000007E-2</v>
      </c>
      <c r="R582" t="s">
        <v>108</v>
      </c>
      <c r="S582">
        <v>2020</v>
      </c>
    </row>
    <row r="583" spans="1:19" x14ac:dyDescent="0.75">
      <c r="A583" t="s">
        <v>708</v>
      </c>
      <c r="B583" t="s">
        <v>690</v>
      </c>
      <c r="C583" t="s">
        <v>126</v>
      </c>
      <c r="D583">
        <v>31</v>
      </c>
      <c r="E583">
        <v>1990</v>
      </c>
      <c r="F583">
        <v>3.58</v>
      </c>
      <c r="G583">
        <v>-0.03</v>
      </c>
      <c r="H583">
        <v>1.71</v>
      </c>
      <c r="I583">
        <v>0.83</v>
      </c>
      <c r="J583">
        <v>50</v>
      </c>
      <c r="K583">
        <v>1.7</v>
      </c>
      <c r="L583">
        <v>0.77</v>
      </c>
      <c r="M583">
        <v>-0.04</v>
      </c>
      <c r="N583">
        <v>-0.02</v>
      </c>
      <c r="P583">
        <v>-0.05</v>
      </c>
      <c r="Q583">
        <v>-0.03</v>
      </c>
      <c r="R583" t="s">
        <v>108</v>
      </c>
      <c r="S583">
        <v>2020</v>
      </c>
    </row>
    <row r="584" spans="1:19" x14ac:dyDescent="0.75">
      <c r="A584" t="s">
        <v>709</v>
      </c>
      <c r="B584" t="s">
        <v>690</v>
      </c>
      <c r="C584" t="s">
        <v>126</v>
      </c>
      <c r="D584">
        <v>25</v>
      </c>
      <c r="E584">
        <v>1996</v>
      </c>
      <c r="F584">
        <v>1.36</v>
      </c>
      <c r="G584">
        <v>-0.01</v>
      </c>
      <c r="H584">
        <v>0.84</v>
      </c>
      <c r="I584">
        <v>-0.09</v>
      </c>
      <c r="J584">
        <v>-0.1</v>
      </c>
      <c r="K584">
        <v>0.82</v>
      </c>
      <c r="L584">
        <v>-0.09</v>
      </c>
      <c r="M584">
        <v>-0.05</v>
      </c>
      <c r="P584">
        <v>0.06</v>
      </c>
      <c r="Q584">
        <v>0</v>
      </c>
      <c r="R584" t="s">
        <v>108</v>
      </c>
      <c r="S584">
        <v>2020</v>
      </c>
    </row>
    <row r="585" spans="1:19" x14ac:dyDescent="0.75">
      <c r="A585" t="s">
        <v>710</v>
      </c>
      <c r="B585" t="s">
        <v>690</v>
      </c>
      <c r="C585" t="s">
        <v>126</v>
      </c>
      <c r="D585">
        <v>28</v>
      </c>
      <c r="E585">
        <v>1992</v>
      </c>
      <c r="F585">
        <v>2.65</v>
      </c>
      <c r="G585">
        <v>-0.06</v>
      </c>
      <c r="H585">
        <v>1.19</v>
      </c>
      <c r="I585">
        <v>0.3</v>
      </c>
      <c r="J585">
        <v>33.299999999999997</v>
      </c>
      <c r="K585">
        <v>1.06</v>
      </c>
      <c r="L585">
        <v>0.48</v>
      </c>
      <c r="M585">
        <v>0.03</v>
      </c>
      <c r="N585">
        <v>-0.05</v>
      </c>
      <c r="P585">
        <v>-0.08</v>
      </c>
      <c r="Q585">
        <v>0.08</v>
      </c>
      <c r="R585" t="s">
        <v>108</v>
      </c>
      <c r="S585">
        <v>2020</v>
      </c>
    </row>
    <row r="586" spans="1:19" x14ac:dyDescent="0.75">
      <c r="A586" t="s">
        <v>711</v>
      </c>
      <c r="B586" t="s">
        <v>690</v>
      </c>
      <c r="C586" t="s">
        <v>126</v>
      </c>
      <c r="D586">
        <v>25</v>
      </c>
      <c r="E586">
        <v>1996</v>
      </c>
      <c r="F586">
        <v>5.19</v>
      </c>
      <c r="G586">
        <v>-0.02</v>
      </c>
      <c r="H586">
        <v>1.3</v>
      </c>
      <c r="I586">
        <v>0.15</v>
      </c>
      <c r="J586">
        <v>14.26</v>
      </c>
      <c r="K586">
        <v>1.3</v>
      </c>
      <c r="L586">
        <v>0.25</v>
      </c>
      <c r="M586">
        <v>-0.09</v>
      </c>
      <c r="N586">
        <v>-0.01</v>
      </c>
      <c r="P586">
        <v>0.02</v>
      </c>
      <c r="Q586">
        <v>-0.08</v>
      </c>
      <c r="R586" t="s">
        <v>108</v>
      </c>
      <c r="S586">
        <v>2020</v>
      </c>
    </row>
    <row r="587" spans="1:19" x14ac:dyDescent="0.75">
      <c r="A587" t="s">
        <v>712</v>
      </c>
      <c r="B587" t="s">
        <v>690</v>
      </c>
      <c r="C587" t="s">
        <v>126</v>
      </c>
      <c r="D587">
        <v>28</v>
      </c>
      <c r="E587">
        <v>1993</v>
      </c>
      <c r="F587">
        <v>0</v>
      </c>
      <c r="G587">
        <v>-0.02</v>
      </c>
      <c r="H587">
        <v>0</v>
      </c>
      <c r="I587">
        <v>-0.04</v>
      </c>
      <c r="K587">
        <v>0.09</v>
      </c>
      <c r="L587">
        <v>0.04</v>
      </c>
      <c r="P587">
        <v>-7.0000000000000007E-2</v>
      </c>
      <c r="Q587">
        <v>-0.08</v>
      </c>
      <c r="R587" t="s">
        <v>108</v>
      </c>
      <c r="S587">
        <v>2020</v>
      </c>
    </row>
    <row r="588" spans="1:19" x14ac:dyDescent="0.75">
      <c r="A588" t="s">
        <v>713</v>
      </c>
      <c r="B588" t="s">
        <v>690</v>
      </c>
      <c r="C588" t="s">
        <v>216</v>
      </c>
      <c r="D588">
        <v>32</v>
      </c>
      <c r="E588">
        <v>1989</v>
      </c>
      <c r="F588">
        <v>1.88</v>
      </c>
      <c r="G588">
        <v>0.01</v>
      </c>
      <c r="H588">
        <v>1.1299999999999999</v>
      </c>
      <c r="I588">
        <v>-0.09</v>
      </c>
      <c r="J588">
        <v>-0.05</v>
      </c>
      <c r="K588">
        <v>1.21</v>
      </c>
      <c r="L588">
        <v>0.06</v>
      </c>
      <c r="M588">
        <v>0.02</v>
      </c>
      <c r="P588">
        <v>-0.02</v>
      </c>
      <c r="Q588">
        <v>7.0000000000000007E-2</v>
      </c>
      <c r="R588" t="s">
        <v>108</v>
      </c>
      <c r="S588">
        <v>2020</v>
      </c>
    </row>
    <row r="589" spans="1:19" x14ac:dyDescent="0.75">
      <c r="A589" t="s">
        <v>714</v>
      </c>
      <c r="B589" t="s">
        <v>690</v>
      </c>
      <c r="C589" t="s">
        <v>136</v>
      </c>
      <c r="D589">
        <v>28</v>
      </c>
      <c r="E589">
        <v>1993</v>
      </c>
      <c r="F589">
        <v>1.62</v>
      </c>
      <c r="G589">
        <v>7.0000000000000007E-2</v>
      </c>
      <c r="H589">
        <v>0.04</v>
      </c>
      <c r="I589">
        <v>0.08</v>
      </c>
      <c r="K589">
        <v>-0.01</v>
      </c>
      <c r="L589">
        <v>7.0000000000000007E-2</v>
      </c>
      <c r="P589">
        <v>-7.0000000000000007E-2</v>
      </c>
      <c r="Q589">
        <v>-7.0000000000000007E-2</v>
      </c>
      <c r="R589" t="s">
        <v>108</v>
      </c>
      <c r="S589">
        <v>2020</v>
      </c>
    </row>
    <row r="590" spans="1:19" x14ac:dyDescent="0.75">
      <c r="A590" t="s">
        <v>715</v>
      </c>
      <c r="B590" t="s">
        <v>690</v>
      </c>
      <c r="C590" t="s">
        <v>136</v>
      </c>
      <c r="D590">
        <v>25</v>
      </c>
      <c r="E590">
        <v>1996</v>
      </c>
      <c r="F590">
        <v>3.96</v>
      </c>
      <c r="G590">
        <v>0.06</v>
      </c>
      <c r="H590">
        <v>1.23</v>
      </c>
      <c r="I590">
        <v>1.1000000000000001</v>
      </c>
      <c r="J590">
        <v>79.97</v>
      </c>
      <c r="K590">
        <v>1.34</v>
      </c>
      <c r="L590">
        <v>0.96</v>
      </c>
      <c r="M590">
        <v>0.09</v>
      </c>
      <c r="N590">
        <v>0.08</v>
      </c>
      <c r="P590">
        <v>0.05</v>
      </c>
      <c r="Q590">
        <v>0.03</v>
      </c>
      <c r="R590" t="s">
        <v>108</v>
      </c>
      <c r="S590">
        <v>2020</v>
      </c>
    </row>
    <row r="591" spans="1:19" x14ac:dyDescent="0.75">
      <c r="A591" t="s">
        <v>716</v>
      </c>
      <c r="B591" t="s">
        <v>690</v>
      </c>
      <c r="C591" t="s">
        <v>136</v>
      </c>
      <c r="D591">
        <v>31</v>
      </c>
      <c r="E591">
        <v>1990</v>
      </c>
      <c r="F591">
        <v>3.74</v>
      </c>
      <c r="G591">
        <v>0.04</v>
      </c>
      <c r="H591">
        <v>1.57</v>
      </c>
      <c r="I591">
        <v>0.01</v>
      </c>
      <c r="J591">
        <v>-7.0000000000000007E-2</v>
      </c>
      <c r="K591">
        <v>1.52</v>
      </c>
      <c r="L591">
        <v>-7.0000000000000007E-2</v>
      </c>
      <c r="M591">
        <v>-0.06</v>
      </c>
      <c r="P591">
        <v>-0.01</v>
      </c>
      <c r="Q591">
        <v>0.01</v>
      </c>
      <c r="R591" t="s">
        <v>108</v>
      </c>
      <c r="S591">
        <v>2020</v>
      </c>
    </row>
    <row r="592" spans="1:19" x14ac:dyDescent="0.75">
      <c r="A592" t="s">
        <v>717</v>
      </c>
      <c r="B592" t="s">
        <v>690</v>
      </c>
      <c r="C592" t="s">
        <v>136</v>
      </c>
      <c r="D592">
        <v>28</v>
      </c>
      <c r="E592">
        <v>1993</v>
      </c>
      <c r="F592">
        <v>3.03</v>
      </c>
      <c r="G592">
        <v>0.74</v>
      </c>
      <c r="H592">
        <v>0.39</v>
      </c>
      <c r="I592">
        <v>0.38</v>
      </c>
      <c r="J592">
        <v>99.99</v>
      </c>
      <c r="K592">
        <v>0.31</v>
      </c>
      <c r="L592">
        <v>0.34</v>
      </c>
      <c r="M592">
        <v>1.96</v>
      </c>
      <c r="N592">
        <v>1.96</v>
      </c>
      <c r="P592">
        <v>7.0000000000000007E-2</v>
      </c>
      <c r="Q592">
        <v>-7.0000000000000007E-2</v>
      </c>
      <c r="R592" t="s">
        <v>108</v>
      </c>
      <c r="S592">
        <v>2020</v>
      </c>
    </row>
    <row r="593" spans="1:19" x14ac:dyDescent="0.75">
      <c r="A593" t="s">
        <v>718</v>
      </c>
      <c r="B593" t="s">
        <v>719</v>
      </c>
      <c r="C593" t="s">
        <v>107</v>
      </c>
      <c r="D593">
        <v>31</v>
      </c>
      <c r="E593">
        <v>1990</v>
      </c>
      <c r="F593">
        <v>3.91</v>
      </c>
      <c r="G593">
        <v>0.34</v>
      </c>
      <c r="H593">
        <v>0.43</v>
      </c>
      <c r="I593">
        <v>0.26</v>
      </c>
      <c r="J593">
        <v>50.02</v>
      </c>
      <c r="K593">
        <v>0.48</v>
      </c>
      <c r="L593">
        <v>0.34</v>
      </c>
      <c r="M593">
        <v>0.42</v>
      </c>
      <c r="N593">
        <v>0.94</v>
      </c>
      <c r="P593">
        <v>-0.04</v>
      </c>
      <c r="Q593">
        <v>-0.03</v>
      </c>
      <c r="R593" t="s">
        <v>108</v>
      </c>
      <c r="S593">
        <v>2020</v>
      </c>
    </row>
    <row r="594" spans="1:19" x14ac:dyDescent="0.75">
      <c r="A594" t="s">
        <v>720</v>
      </c>
      <c r="B594" t="s">
        <v>719</v>
      </c>
      <c r="C594" t="s">
        <v>107</v>
      </c>
      <c r="D594">
        <v>29</v>
      </c>
      <c r="E594">
        <v>1992</v>
      </c>
      <c r="F594">
        <v>5.05</v>
      </c>
      <c r="G594">
        <v>0.02</v>
      </c>
      <c r="H594">
        <v>0.65</v>
      </c>
      <c r="I594">
        <v>0.24</v>
      </c>
      <c r="J594">
        <v>33.270000000000003</v>
      </c>
      <c r="K594">
        <v>0.64</v>
      </c>
      <c r="L594">
        <v>0.13</v>
      </c>
      <c r="M594">
        <v>0.08</v>
      </c>
      <c r="N594">
        <v>-0.04</v>
      </c>
      <c r="P594">
        <v>0.06</v>
      </c>
      <c r="Q594">
        <v>0.08</v>
      </c>
      <c r="R594" t="s">
        <v>108</v>
      </c>
      <c r="S594">
        <v>2020</v>
      </c>
    </row>
    <row r="595" spans="1:19" x14ac:dyDescent="0.75">
      <c r="A595" t="s">
        <v>721</v>
      </c>
      <c r="B595" t="s">
        <v>719</v>
      </c>
      <c r="C595" t="s">
        <v>107</v>
      </c>
      <c r="D595">
        <v>26</v>
      </c>
      <c r="E595">
        <v>1995</v>
      </c>
      <c r="F595">
        <v>1.46</v>
      </c>
      <c r="G595">
        <v>-0.03</v>
      </c>
      <c r="H595">
        <v>0.01</v>
      </c>
      <c r="I595">
        <v>-0.06</v>
      </c>
      <c r="K595">
        <v>-0.05</v>
      </c>
      <c r="L595">
        <v>0.02</v>
      </c>
      <c r="P595">
        <v>0.04</v>
      </c>
      <c r="Q595">
        <v>0.09</v>
      </c>
      <c r="R595" t="s">
        <v>108</v>
      </c>
      <c r="S595">
        <v>2020</v>
      </c>
    </row>
    <row r="596" spans="1:19" x14ac:dyDescent="0.75">
      <c r="A596" t="s">
        <v>722</v>
      </c>
      <c r="B596" t="s">
        <v>719</v>
      </c>
      <c r="C596" t="s">
        <v>107</v>
      </c>
      <c r="D596">
        <v>28</v>
      </c>
      <c r="E596">
        <v>1993</v>
      </c>
      <c r="F596">
        <v>3.22</v>
      </c>
      <c r="G596">
        <v>0.03</v>
      </c>
      <c r="H596">
        <v>-0.1</v>
      </c>
      <c r="I596">
        <v>-0.04</v>
      </c>
      <c r="K596">
        <v>-7.0000000000000007E-2</v>
      </c>
      <c r="L596">
        <v>0.03</v>
      </c>
      <c r="P596">
        <v>0.05</v>
      </c>
      <c r="Q596">
        <v>0.1</v>
      </c>
      <c r="R596" t="s">
        <v>108</v>
      </c>
      <c r="S596">
        <v>2020</v>
      </c>
    </row>
    <row r="597" spans="1:19" x14ac:dyDescent="0.75">
      <c r="A597" t="s">
        <v>723</v>
      </c>
      <c r="B597" t="s">
        <v>719</v>
      </c>
      <c r="C597" t="s">
        <v>107</v>
      </c>
      <c r="D597">
        <v>32</v>
      </c>
      <c r="E597">
        <v>1989</v>
      </c>
      <c r="F597">
        <v>0.09</v>
      </c>
      <c r="G597">
        <v>-7.0000000000000007E-2</v>
      </c>
      <c r="H597">
        <v>-0.04</v>
      </c>
      <c r="I597">
        <v>-0.06</v>
      </c>
      <c r="K597">
        <v>7.0000000000000007E-2</v>
      </c>
      <c r="L597">
        <v>0.03</v>
      </c>
      <c r="P597">
        <v>-0.09</v>
      </c>
      <c r="Q597">
        <v>-0.01</v>
      </c>
      <c r="R597" t="s">
        <v>108</v>
      </c>
      <c r="S597">
        <v>2020</v>
      </c>
    </row>
    <row r="598" spans="1:19" x14ac:dyDescent="0.75">
      <c r="A598" t="s">
        <v>724</v>
      </c>
      <c r="B598" t="s">
        <v>719</v>
      </c>
      <c r="C598" t="s">
        <v>107</v>
      </c>
      <c r="D598">
        <v>28</v>
      </c>
      <c r="E598">
        <v>1993</v>
      </c>
      <c r="F598">
        <v>2.54</v>
      </c>
      <c r="G598">
        <v>0.02</v>
      </c>
      <c r="H598">
        <v>0.45</v>
      </c>
      <c r="I598">
        <v>0</v>
      </c>
      <c r="J598">
        <v>-0.02</v>
      </c>
      <c r="K598">
        <v>0.41</v>
      </c>
      <c r="L598">
        <v>7.0000000000000007E-2</v>
      </c>
      <c r="M598">
        <v>0.04</v>
      </c>
      <c r="P598">
        <v>-7.0000000000000007E-2</v>
      </c>
      <c r="Q598">
        <v>-0.08</v>
      </c>
      <c r="R598" t="s">
        <v>108</v>
      </c>
      <c r="S598">
        <v>2020</v>
      </c>
    </row>
    <row r="599" spans="1:19" x14ac:dyDescent="0.75">
      <c r="A599" t="s">
        <v>725</v>
      </c>
      <c r="B599" t="s">
        <v>719</v>
      </c>
      <c r="C599" t="s">
        <v>107</v>
      </c>
      <c r="D599">
        <v>31</v>
      </c>
      <c r="E599">
        <v>1990</v>
      </c>
      <c r="F599">
        <v>4.5999999999999996</v>
      </c>
      <c r="G599">
        <v>-0.06</v>
      </c>
      <c r="H599">
        <v>-0.02</v>
      </c>
      <c r="I599">
        <v>-0.02</v>
      </c>
      <c r="K599">
        <v>0.03</v>
      </c>
      <c r="L599">
        <v>-7.0000000000000007E-2</v>
      </c>
      <c r="P599">
        <v>0.04</v>
      </c>
      <c r="Q599">
        <v>-0.04</v>
      </c>
      <c r="R599" t="s">
        <v>108</v>
      </c>
      <c r="S599">
        <v>2020</v>
      </c>
    </row>
    <row r="600" spans="1:19" x14ac:dyDescent="0.75">
      <c r="A600" t="s">
        <v>726</v>
      </c>
      <c r="B600" t="s">
        <v>719</v>
      </c>
      <c r="C600" t="s">
        <v>145</v>
      </c>
      <c r="D600">
        <v>29</v>
      </c>
      <c r="E600">
        <v>1992</v>
      </c>
      <c r="F600">
        <v>3.84</v>
      </c>
      <c r="G600">
        <v>0.24</v>
      </c>
      <c r="H600">
        <v>0.55000000000000004</v>
      </c>
      <c r="I600">
        <v>0.52</v>
      </c>
      <c r="J600">
        <v>99.99</v>
      </c>
      <c r="K600">
        <v>0.55000000000000004</v>
      </c>
      <c r="L600">
        <v>0.48</v>
      </c>
      <c r="M600">
        <v>0.41</v>
      </c>
      <c r="N600">
        <v>0.56999999999999995</v>
      </c>
      <c r="P600">
        <v>0</v>
      </c>
      <c r="Q600">
        <v>0.05</v>
      </c>
      <c r="R600" t="s">
        <v>108</v>
      </c>
      <c r="S600">
        <v>2020</v>
      </c>
    </row>
    <row r="601" spans="1:19" x14ac:dyDescent="0.75">
      <c r="A601" t="s">
        <v>727</v>
      </c>
      <c r="B601" t="s">
        <v>719</v>
      </c>
      <c r="C601" t="s">
        <v>118</v>
      </c>
      <c r="D601">
        <v>29</v>
      </c>
      <c r="E601">
        <v>1992</v>
      </c>
      <c r="F601">
        <v>0.9</v>
      </c>
      <c r="G601">
        <v>7.0000000000000007E-2</v>
      </c>
      <c r="H601">
        <v>0.92</v>
      </c>
      <c r="I601">
        <v>0.08</v>
      </c>
      <c r="J601">
        <v>0.08</v>
      </c>
      <c r="K601">
        <v>0.96</v>
      </c>
      <c r="L601">
        <v>-7.0000000000000007E-2</v>
      </c>
      <c r="M601">
        <v>-0.02</v>
      </c>
      <c r="P601">
        <v>0.08</v>
      </c>
      <c r="Q601">
        <v>0</v>
      </c>
      <c r="R601" t="s">
        <v>108</v>
      </c>
      <c r="S601">
        <v>2020</v>
      </c>
    </row>
    <row r="602" spans="1:19" x14ac:dyDescent="0.75">
      <c r="A602" t="s">
        <v>728</v>
      </c>
      <c r="B602" t="s">
        <v>719</v>
      </c>
      <c r="C602" t="s">
        <v>118</v>
      </c>
      <c r="D602">
        <v>33</v>
      </c>
      <c r="E602">
        <v>1987</v>
      </c>
      <c r="F602">
        <v>4.87</v>
      </c>
      <c r="G602">
        <v>0.21</v>
      </c>
      <c r="H602">
        <v>1.93</v>
      </c>
      <c r="I602">
        <v>1.05</v>
      </c>
      <c r="J602">
        <v>55.6</v>
      </c>
      <c r="K602">
        <v>1.82</v>
      </c>
      <c r="L602">
        <v>1.05</v>
      </c>
      <c r="M602">
        <v>0.2</v>
      </c>
      <c r="N602">
        <v>0.28999999999999998</v>
      </c>
      <c r="P602">
        <v>7.0000000000000007E-2</v>
      </c>
      <c r="Q602">
        <v>0.01</v>
      </c>
      <c r="R602" t="s">
        <v>108</v>
      </c>
      <c r="S602">
        <v>2020</v>
      </c>
    </row>
    <row r="603" spans="1:19" x14ac:dyDescent="0.75">
      <c r="A603" t="s">
        <v>729</v>
      </c>
      <c r="B603" t="s">
        <v>719</v>
      </c>
      <c r="C603" t="s">
        <v>118</v>
      </c>
      <c r="D603">
        <v>22</v>
      </c>
      <c r="E603">
        <v>1999</v>
      </c>
      <c r="F603">
        <v>1.1399999999999999</v>
      </c>
      <c r="G603">
        <v>0.1</v>
      </c>
      <c r="H603">
        <v>5.39</v>
      </c>
      <c r="I603">
        <v>0.94</v>
      </c>
      <c r="J603">
        <v>16.73</v>
      </c>
      <c r="K603">
        <v>5.6</v>
      </c>
      <c r="L603">
        <v>1.03</v>
      </c>
      <c r="M603">
        <v>0.02</v>
      </c>
      <c r="N603">
        <v>-0.03</v>
      </c>
      <c r="P603">
        <v>0.05</v>
      </c>
      <c r="Q603">
        <v>7.0000000000000007E-2</v>
      </c>
      <c r="R603" t="s">
        <v>108</v>
      </c>
      <c r="S603">
        <v>2020</v>
      </c>
    </row>
    <row r="604" spans="1:19" x14ac:dyDescent="0.75">
      <c r="A604" t="s">
        <v>730</v>
      </c>
      <c r="B604" t="s">
        <v>719</v>
      </c>
      <c r="C604" t="s">
        <v>118</v>
      </c>
      <c r="D604">
        <v>28</v>
      </c>
      <c r="E604">
        <v>1993</v>
      </c>
      <c r="F604">
        <v>0.99</v>
      </c>
      <c r="G604">
        <v>1.0900000000000001</v>
      </c>
      <c r="H604">
        <v>0.97</v>
      </c>
      <c r="I604">
        <v>1.03</v>
      </c>
      <c r="J604">
        <v>99.99</v>
      </c>
      <c r="K604">
        <v>1.04</v>
      </c>
      <c r="L604">
        <v>0.93</v>
      </c>
      <c r="M604">
        <v>0.97</v>
      </c>
      <c r="N604">
        <v>1.01</v>
      </c>
      <c r="P604">
        <v>0</v>
      </c>
      <c r="Q604">
        <v>0.02</v>
      </c>
      <c r="R604" t="s">
        <v>108</v>
      </c>
      <c r="S604">
        <v>2020</v>
      </c>
    </row>
    <row r="605" spans="1:19" x14ac:dyDescent="0.75">
      <c r="A605" t="s">
        <v>731</v>
      </c>
      <c r="B605" t="s">
        <v>719</v>
      </c>
      <c r="C605" t="s">
        <v>178</v>
      </c>
      <c r="D605">
        <v>25</v>
      </c>
      <c r="E605">
        <v>1996</v>
      </c>
      <c r="F605">
        <v>0.25</v>
      </c>
      <c r="G605">
        <v>0.08</v>
      </c>
      <c r="H605">
        <v>4.9000000000000004</v>
      </c>
      <c r="I605">
        <v>-0.05</v>
      </c>
      <c r="J605">
        <v>-0.04</v>
      </c>
      <c r="K605">
        <v>5.95</v>
      </c>
      <c r="L605">
        <v>-7.0000000000000007E-2</v>
      </c>
      <c r="M605">
        <v>0.08</v>
      </c>
      <c r="P605">
        <v>-0.03</v>
      </c>
      <c r="Q605">
        <v>7.0000000000000007E-2</v>
      </c>
      <c r="R605" t="s">
        <v>108</v>
      </c>
      <c r="S605">
        <v>2020</v>
      </c>
    </row>
    <row r="606" spans="1:19" x14ac:dyDescent="0.75">
      <c r="A606" t="s">
        <v>732</v>
      </c>
      <c r="B606" t="s">
        <v>719</v>
      </c>
      <c r="C606" t="s">
        <v>123</v>
      </c>
      <c r="D606">
        <v>35</v>
      </c>
      <c r="E606">
        <v>1986</v>
      </c>
      <c r="F606">
        <v>5.95</v>
      </c>
      <c r="G606">
        <v>-0.04</v>
      </c>
      <c r="H606">
        <v>-0.05</v>
      </c>
      <c r="I606">
        <v>-0.06</v>
      </c>
      <c r="K606">
        <v>-0.09</v>
      </c>
      <c r="L606">
        <v>-7.0000000000000007E-2</v>
      </c>
      <c r="P606">
        <v>0.01</v>
      </c>
      <c r="Q606">
        <v>-0.05</v>
      </c>
      <c r="R606" t="s">
        <v>108</v>
      </c>
      <c r="S606">
        <v>2020</v>
      </c>
    </row>
    <row r="607" spans="1:19" x14ac:dyDescent="0.75">
      <c r="A607" t="s">
        <v>733</v>
      </c>
      <c r="B607" t="s">
        <v>719</v>
      </c>
      <c r="C607" t="s">
        <v>126</v>
      </c>
      <c r="D607">
        <v>32</v>
      </c>
      <c r="E607">
        <v>1989</v>
      </c>
      <c r="F607">
        <v>2.0299999999999998</v>
      </c>
      <c r="G607">
        <v>0.49</v>
      </c>
      <c r="H607">
        <v>0.97</v>
      </c>
      <c r="I607">
        <v>0.49</v>
      </c>
      <c r="J607">
        <v>49.99</v>
      </c>
      <c r="K607">
        <v>1.0900000000000001</v>
      </c>
      <c r="L607">
        <v>0.41</v>
      </c>
      <c r="M607">
        <v>0.03</v>
      </c>
      <c r="N607">
        <v>-7.0000000000000007E-2</v>
      </c>
      <c r="P607">
        <v>0.5</v>
      </c>
      <c r="Q607">
        <v>0.53</v>
      </c>
      <c r="R607" t="s">
        <v>108</v>
      </c>
      <c r="S607">
        <v>2020</v>
      </c>
    </row>
    <row r="608" spans="1:19" x14ac:dyDescent="0.75">
      <c r="A608" t="s">
        <v>734</v>
      </c>
      <c r="B608" t="s">
        <v>719</v>
      </c>
      <c r="C608" t="s">
        <v>126</v>
      </c>
      <c r="D608">
        <v>33</v>
      </c>
      <c r="E608">
        <v>1988</v>
      </c>
      <c r="F608">
        <v>1.23</v>
      </c>
      <c r="G608">
        <v>0.77</v>
      </c>
      <c r="H608">
        <v>2.52</v>
      </c>
      <c r="I608">
        <v>0.89</v>
      </c>
      <c r="J608">
        <v>33.35</v>
      </c>
      <c r="K608">
        <v>2.36</v>
      </c>
      <c r="L608">
        <v>0.78</v>
      </c>
      <c r="M608">
        <v>0.39</v>
      </c>
      <c r="N608">
        <v>0.94</v>
      </c>
      <c r="P608">
        <v>-0.06</v>
      </c>
      <c r="Q608">
        <v>-0.04</v>
      </c>
      <c r="R608" t="s">
        <v>108</v>
      </c>
      <c r="S608">
        <v>2020</v>
      </c>
    </row>
    <row r="609" spans="1:19" x14ac:dyDescent="0.75">
      <c r="A609" t="s">
        <v>735</v>
      </c>
      <c r="B609" t="s">
        <v>719</v>
      </c>
      <c r="C609" t="s">
        <v>126</v>
      </c>
      <c r="D609">
        <v>26</v>
      </c>
      <c r="E609">
        <v>1995</v>
      </c>
      <c r="F609">
        <v>2.66</v>
      </c>
      <c r="G609">
        <v>-0.04</v>
      </c>
      <c r="H609">
        <v>1.24</v>
      </c>
      <c r="I609">
        <v>0.06</v>
      </c>
      <c r="J609">
        <v>0.08</v>
      </c>
      <c r="K609">
        <v>1.1499999999999999</v>
      </c>
      <c r="L609">
        <v>0.01</v>
      </c>
      <c r="M609">
        <v>-0.1</v>
      </c>
      <c r="P609">
        <v>-0.03</v>
      </c>
      <c r="Q609">
        <v>-0.08</v>
      </c>
      <c r="R609" t="s">
        <v>108</v>
      </c>
      <c r="S609">
        <v>2020</v>
      </c>
    </row>
    <row r="610" spans="1:19" x14ac:dyDescent="0.75">
      <c r="A610" t="s">
        <v>736</v>
      </c>
      <c r="B610" t="s">
        <v>719</v>
      </c>
      <c r="C610" t="s">
        <v>126</v>
      </c>
      <c r="D610">
        <v>26</v>
      </c>
      <c r="E610">
        <v>1995</v>
      </c>
      <c r="F610">
        <v>1.48</v>
      </c>
      <c r="G610">
        <v>0.01</v>
      </c>
      <c r="H610">
        <v>2.78</v>
      </c>
      <c r="I610">
        <v>0.7</v>
      </c>
      <c r="J610">
        <v>25.06</v>
      </c>
      <c r="K610">
        <v>2.79</v>
      </c>
      <c r="L610">
        <v>0.74</v>
      </c>
      <c r="M610">
        <v>-0.02</v>
      </c>
      <c r="N610">
        <v>-7.0000000000000007E-2</v>
      </c>
      <c r="P610">
        <v>-0.09</v>
      </c>
      <c r="Q610">
        <v>0.03</v>
      </c>
      <c r="R610" t="s">
        <v>108</v>
      </c>
      <c r="S610">
        <v>2020</v>
      </c>
    </row>
    <row r="611" spans="1:19" x14ac:dyDescent="0.75">
      <c r="A611" t="s">
        <v>737</v>
      </c>
      <c r="B611" t="s">
        <v>719</v>
      </c>
      <c r="C611" t="s">
        <v>126</v>
      </c>
      <c r="D611">
        <v>26</v>
      </c>
      <c r="E611">
        <v>1995</v>
      </c>
      <c r="F611">
        <v>1.97</v>
      </c>
      <c r="G611">
        <v>-0.04</v>
      </c>
      <c r="H611">
        <v>-0.01</v>
      </c>
      <c r="I611">
        <v>0.09</v>
      </c>
      <c r="K611">
        <v>0.06</v>
      </c>
      <c r="L611">
        <v>-0.05</v>
      </c>
      <c r="P611">
        <v>-0.06</v>
      </c>
      <c r="Q611">
        <v>-0.09</v>
      </c>
      <c r="R611" t="s">
        <v>108</v>
      </c>
      <c r="S611">
        <v>2020</v>
      </c>
    </row>
    <row r="612" spans="1:19" x14ac:dyDescent="0.75">
      <c r="A612" t="s">
        <v>738</v>
      </c>
      <c r="B612" t="s">
        <v>719</v>
      </c>
      <c r="C612" t="s">
        <v>126</v>
      </c>
      <c r="D612">
        <v>27</v>
      </c>
      <c r="E612">
        <v>1994</v>
      </c>
      <c r="F612">
        <v>0.35</v>
      </c>
      <c r="G612">
        <v>-0.01</v>
      </c>
      <c r="H612">
        <v>7.0000000000000007E-2</v>
      </c>
      <c r="I612">
        <v>0.06</v>
      </c>
      <c r="K612">
        <v>0.06</v>
      </c>
      <c r="L612">
        <v>-0.01</v>
      </c>
      <c r="P612">
        <v>0.06</v>
      </c>
      <c r="Q612">
        <v>7.0000000000000007E-2</v>
      </c>
      <c r="R612" t="s">
        <v>108</v>
      </c>
      <c r="S612">
        <v>2020</v>
      </c>
    </row>
    <row r="613" spans="1:19" x14ac:dyDescent="0.75">
      <c r="A613" t="s">
        <v>739</v>
      </c>
      <c r="B613" t="s">
        <v>719</v>
      </c>
      <c r="C613" t="s">
        <v>126</v>
      </c>
      <c r="D613">
        <v>24</v>
      </c>
      <c r="E613">
        <v>1997</v>
      </c>
      <c r="F613">
        <v>0.83</v>
      </c>
      <c r="G613">
        <v>0.09</v>
      </c>
      <c r="H613">
        <v>-0.05</v>
      </c>
      <c r="I613">
        <v>0</v>
      </c>
      <c r="K613">
        <v>-0.1</v>
      </c>
      <c r="L613">
        <v>-0.06</v>
      </c>
      <c r="P613">
        <v>-0.09</v>
      </c>
      <c r="Q613">
        <v>0.04</v>
      </c>
      <c r="R613" t="s">
        <v>108</v>
      </c>
      <c r="S613">
        <v>2020</v>
      </c>
    </row>
    <row r="614" spans="1:19" x14ac:dyDescent="0.75">
      <c r="A614" t="s">
        <v>740</v>
      </c>
      <c r="B614" t="s">
        <v>719</v>
      </c>
      <c r="C614" t="s">
        <v>126</v>
      </c>
      <c r="D614">
        <v>29</v>
      </c>
      <c r="E614">
        <v>1992</v>
      </c>
      <c r="F614">
        <v>0.34</v>
      </c>
      <c r="G614">
        <v>-0.09</v>
      </c>
      <c r="H614">
        <v>0.06</v>
      </c>
      <c r="I614">
        <v>0.02</v>
      </c>
      <c r="K614">
        <v>-7.0000000000000007E-2</v>
      </c>
      <c r="L614">
        <v>-0.08</v>
      </c>
      <c r="P614">
        <v>-0.03</v>
      </c>
      <c r="Q614">
        <v>0.02</v>
      </c>
      <c r="R614" t="s">
        <v>108</v>
      </c>
      <c r="S614">
        <v>2020</v>
      </c>
    </row>
    <row r="615" spans="1:19" x14ac:dyDescent="0.75">
      <c r="A615" t="s">
        <v>741</v>
      </c>
      <c r="B615" t="s">
        <v>719</v>
      </c>
      <c r="C615" t="s">
        <v>126</v>
      </c>
      <c r="D615">
        <v>29</v>
      </c>
      <c r="E615">
        <v>1992</v>
      </c>
      <c r="F615">
        <v>1.64</v>
      </c>
      <c r="G615">
        <v>0.66</v>
      </c>
      <c r="H615">
        <v>1.69</v>
      </c>
      <c r="I615">
        <v>0.67</v>
      </c>
      <c r="J615">
        <v>33.33</v>
      </c>
      <c r="K615">
        <v>1.72</v>
      </c>
      <c r="L615">
        <v>0.51</v>
      </c>
      <c r="M615">
        <v>0.25</v>
      </c>
      <c r="N615">
        <v>0.96</v>
      </c>
      <c r="P615">
        <v>0.04</v>
      </c>
      <c r="Q615">
        <v>-0.06</v>
      </c>
      <c r="R615" t="s">
        <v>108</v>
      </c>
      <c r="S615">
        <v>2020</v>
      </c>
    </row>
    <row r="616" spans="1:19" x14ac:dyDescent="0.75">
      <c r="A616" t="s">
        <v>742</v>
      </c>
      <c r="B616" t="s">
        <v>719</v>
      </c>
      <c r="C616" t="s">
        <v>126</v>
      </c>
      <c r="D616">
        <v>29</v>
      </c>
      <c r="E616">
        <v>1992</v>
      </c>
      <c r="F616">
        <v>4.16</v>
      </c>
      <c r="G616">
        <v>0.27</v>
      </c>
      <c r="H616">
        <v>-0.1</v>
      </c>
      <c r="I616">
        <v>-0.05</v>
      </c>
      <c r="K616">
        <v>-0.01</v>
      </c>
      <c r="L616">
        <v>0.08</v>
      </c>
      <c r="P616">
        <v>7.0000000000000007E-2</v>
      </c>
      <c r="Q616">
        <v>0.06</v>
      </c>
      <c r="R616" t="s">
        <v>108</v>
      </c>
      <c r="S616">
        <v>2020</v>
      </c>
    </row>
    <row r="617" spans="1:19" x14ac:dyDescent="0.75">
      <c r="A617" t="s">
        <v>743</v>
      </c>
      <c r="B617" t="s">
        <v>719</v>
      </c>
      <c r="C617" t="s">
        <v>126</v>
      </c>
      <c r="D617">
        <v>34</v>
      </c>
      <c r="E617">
        <v>1987</v>
      </c>
      <c r="F617">
        <v>5.58</v>
      </c>
      <c r="G617">
        <v>0.01</v>
      </c>
      <c r="H617">
        <v>0.64</v>
      </c>
      <c r="I617">
        <v>0.05</v>
      </c>
      <c r="J617">
        <v>0.08</v>
      </c>
      <c r="K617">
        <v>0.48</v>
      </c>
      <c r="L617">
        <v>7.0000000000000007E-2</v>
      </c>
      <c r="M617">
        <v>-0.09</v>
      </c>
      <c r="P617">
        <v>0.04</v>
      </c>
      <c r="Q617">
        <v>-0.09</v>
      </c>
      <c r="R617" t="s">
        <v>108</v>
      </c>
      <c r="S617">
        <v>2020</v>
      </c>
    </row>
    <row r="618" spans="1:19" x14ac:dyDescent="0.75">
      <c r="A618" t="s">
        <v>744</v>
      </c>
      <c r="B618" t="s">
        <v>719</v>
      </c>
      <c r="C618" t="s">
        <v>136</v>
      </c>
      <c r="D618">
        <v>28</v>
      </c>
      <c r="E618">
        <v>1993</v>
      </c>
      <c r="F618">
        <v>5.36</v>
      </c>
      <c r="G618">
        <v>0.18</v>
      </c>
      <c r="H618">
        <v>4.05</v>
      </c>
      <c r="I618">
        <v>1.67</v>
      </c>
      <c r="J618">
        <v>40.81</v>
      </c>
      <c r="K618">
        <v>4.01</v>
      </c>
      <c r="L618">
        <v>1.74</v>
      </c>
      <c r="M618">
        <v>-0.08</v>
      </c>
      <c r="N618">
        <v>0.01</v>
      </c>
      <c r="P618">
        <v>0.24</v>
      </c>
      <c r="Q618">
        <v>0.26</v>
      </c>
      <c r="R618" t="s">
        <v>108</v>
      </c>
      <c r="S618">
        <v>2020</v>
      </c>
    </row>
    <row r="619" spans="1:19" x14ac:dyDescent="0.75">
      <c r="A619" t="s">
        <v>745</v>
      </c>
      <c r="B619" t="s">
        <v>746</v>
      </c>
      <c r="C619" t="s">
        <v>107</v>
      </c>
      <c r="D619">
        <v>30</v>
      </c>
      <c r="E619">
        <v>1990</v>
      </c>
      <c r="F619">
        <v>4.05</v>
      </c>
      <c r="G619">
        <v>-0.01</v>
      </c>
      <c r="H619">
        <v>0.82</v>
      </c>
      <c r="I619">
        <v>-0.05</v>
      </c>
      <c r="J619">
        <v>0.03</v>
      </c>
      <c r="K619">
        <v>0.8</v>
      </c>
      <c r="L619">
        <v>0.09</v>
      </c>
      <c r="M619">
        <v>-0.06</v>
      </c>
      <c r="P619">
        <v>-0.04</v>
      </c>
      <c r="Q619">
        <v>0.09</v>
      </c>
      <c r="R619" t="s">
        <v>108</v>
      </c>
      <c r="S619">
        <v>2020</v>
      </c>
    </row>
    <row r="620" spans="1:19" x14ac:dyDescent="0.75">
      <c r="A620" t="s">
        <v>747</v>
      </c>
      <c r="B620" t="s">
        <v>746</v>
      </c>
      <c r="C620" t="s">
        <v>107</v>
      </c>
      <c r="D620">
        <v>28</v>
      </c>
      <c r="E620">
        <v>1993</v>
      </c>
      <c r="F620">
        <v>0.96</v>
      </c>
      <c r="G620">
        <v>-0.05</v>
      </c>
      <c r="H620">
        <v>-0.05</v>
      </c>
      <c r="I620">
        <v>0.01</v>
      </c>
      <c r="K620">
        <v>-0.05</v>
      </c>
      <c r="L620">
        <v>0.05</v>
      </c>
      <c r="P620">
        <v>0.03</v>
      </c>
      <c r="Q620">
        <v>-0.08</v>
      </c>
      <c r="R620" t="s">
        <v>108</v>
      </c>
      <c r="S620">
        <v>2020</v>
      </c>
    </row>
    <row r="621" spans="1:19" x14ac:dyDescent="0.75">
      <c r="A621" t="s">
        <v>748</v>
      </c>
      <c r="B621" t="s">
        <v>746</v>
      </c>
      <c r="C621" t="s">
        <v>107</v>
      </c>
      <c r="D621">
        <v>25</v>
      </c>
      <c r="E621">
        <v>1996</v>
      </c>
      <c r="F621">
        <v>3.9</v>
      </c>
      <c r="G621">
        <v>0.32</v>
      </c>
      <c r="H621">
        <v>0.17</v>
      </c>
      <c r="I621">
        <v>0.31</v>
      </c>
      <c r="J621">
        <v>99.96</v>
      </c>
      <c r="K621">
        <v>0.33</v>
      </c>
      <c r="L621">
        <v>0.24</v>
      </c>
      <c r="M621">
        <v>1.06</v>
      </c>
      <c r="N621">
        <v>1.03</v>
      </c>
      <c r="P621">
        <v>0.09</v>
      </c>
      <c r="Q621">
        <v>-0.08</v>
      </c>
      <c r="R621" t="s">
        <v>108</v>
      </c>
      <c r="S621">
        <v>2020</v>
      </c>
    </row>
    <row r="622" spans="1:19" x14ac:dyDescent="0.75">
      <c r="A622" t="s">
        <v>749</v>
      </c>
      <c r="B622" t="s">
        <v>746</v>
      </c>
      <c r="C622" t="s">
        <v>107</v>
      </c>
      <c r="D622">
        <v>30</v>
      </c>
      <c r="E622">
        <v>1991</v>
      </c>
      <c r="F622">
        <v>1.98</v>
      </c>
      <c r="G622">
        <v>0.02</v>
      </c>
      <c r="H622">
        <v>2.04</v>
      </c>
      <c r="I622">
        <v>0.97</v>
      </c>
      <c r="J622">
        <v>50.04</v>
      </c>
      <c r="K622">
        <v>1.98</v>
      </c>
      <c r="L622">
        <v>0.95</v>
      </c>
      <c r="M622">
        <v>-0.04</v>
      </c>
      <c r="N622">
        <v>-0.05</v>
      </c>
      <c r="P622">
        <v>0</v>
      </c>
      <c r="Q622">
        <v>-0.06</v>
      </c>
      <c r="R622" t="s">
        <v>108</v>
      </c>
      <c r="S622">
        <v>2020</v>
      </c>
    </row>
    <row r="623" spans="1:19" x14ac:dyDescent="0.75">
      <c r="A623" t="s">
        <v>750</v>
      </c>
      <c r="B623" t="s">
        <v>746</v>
      </c>
      <c r="C623" t="s">
        <v>107</v>
      </c>
      <c r="D623">
        <v>33</v>
      </c>
      <c r="E623">
        <v>1988</v>
      </c>
      <c r="F623">
        <v>1.03</v>
      </c>
      <c r="G623">
        <v>0.01</v>
      </c>
      <c r="H623">
        <v>-0.09</v>
      </c>
      <c r="I623">
        <v>0.09</v>
      </c>
      <c r="K623">
        <v>0.05</v>
      </c>
      <c r="L623">
        <v>0.04</v>
      </c>
      <c r="P623">
        <v>-0.09</v>
      </c>
      <c r="Q623">
        <v>0.01</v>
      </c>
      <c r="R623" t="s">
        <v>108</v>
      </c>
      <c r="S623">
        <v>2020</v>
      </c>
    </row>
    <row r="624" spans="1:19" x14ac:dyDescent="0.75">
      <c r="A624" t="s">
        <v>751</v>
      </c>
      <c r="B624" t="s">
        <v>746</v>
      </c>
      <c r="C624" t="s">
        <v>107</v>
      </c>
      <c r="D624">
        <v>28</v>
      </c>
      <c r="E624">
        <v>1993</v>
      </c>
      <c r="F624">
        <v>5.64</v>
      </c>
      <c r="G624">
        <v>-0.03</v>
      </c>
      <c r="H624">
        <v>0.47</v>
      </c>
      <c r="I624">
        <v>0.3</v>
      </c>
      <c r="J624">
        <v>66.77</v>
      </c>
      <c r="K624">
        <v>0.51</v>
      </c>
      <c r="L624">
        <v>0.43</v>
      </c>
      <c r="M624">
        <v>-0.03</v>
      </c>
      <c r="N624">
        <v>-0.09</v>
      </c>
      <c r="P624">
        <v>-0.08</v>
      </c>
      <c r="Q624">
        <v>7.0000000000000007E-2</v>
      </c>
      <c r="R624" t="s">
        <v>108</v>
      </c>
      <c r="S624">
        <v>2020</v>
      </c>
    </row>
    <row r="625" spans="1:19" x14ac:dyDescent="0.75">
      <c r="A625" t="s">
        <v>752</v>
      </c>
      <c r="B625" t="s">
        <v>746</v>
      </c>
      <c r="C625" t="s">
        <v>107</v>
      </c>
      <c r="D625">
        <v>24</v>
      </c>
      <c r="E625">
        <v>1996</v>
      </c>
      <c r="F625">
        <v>4.9800000000000004</v>
      </c>
      <c r="G625">
        <v>0.06</v>
      </c>
      <c r="H625">
        <v>0.61</v>
      </c>
      <c r="I625">
        <v>0.17</v>
      </c>
      <c r="J625">
        <v>33.26</v>
      </c>
      <c r="K625">
        <v>0.7</v>
      </c>
      <c r="L625">
        <v>0.26</v>
      </c>
      <c r="M625">
        <v>0.1</v>
      </c>
      <c r="N625">
        <v>0.08</v>
      </c>
      <c r="P625">
        <v>-7.0000000000000007E-2</v>
      </c>
      <c r="Q625">
        <v>-7.0000000000000007E-2</v>
      </c>
      <c r="R625" t="s">
        <v>108</v>
      </c>
      <c r="S625">
        <v>2020</v>
      </c>
    </row>
    <row r="626" spans="1:19" x14ac:dyDescent="0.75">
      <c r="A626" t="s">
        <v>753</v>
      </c>
      <c r="B626" t="s">
        <v>746</v>
      </c>
      <c r="C626" t="s">
        <v>118</v>
      </c>
      <c r="D626">
        <v>26</v>
      </c>
      <c r="E626">
        <v>1995</v>
      </c>
      <c r="F626">
        <v>3.34</v>
      </c>
      <c r="G626">
        <v>0.36</v>
      </c>
      <c r="H626">
        <v>3.27</v>
      </c>
      <c r="I626">
        <v>0.92</v>
      </c>
      <c r="J626">
        <v>27.32</v>
      </c>
      <c r="K626">
        <v>3.34</v>
      </c>
      <c r="L626">
        <v>0.93</v>
      </c>
      <c r="M626">
        <v>0.03</v>
      </c>
      <c r="N626">
        <v>-0.08</v>
      </c>
      <c r="P626">
        <v>0.26</v>
      </c>
      <c r="Q626">
        <v>0.31</v>
      </c>
      <c r="R626" t="s">
        <v>108</v>
      </c>
      <c r="S626">
        <v>2020</v>
      </c>
    </row>
    <row r="627" spans="1:19" x14ac:dyDescent="0.75">
      <c r="A627" t="s">
        <v>754</v>
      </c>
      <c r="B627" t="s">
        <v>746</v>
      </c>
      <c r="C627" t="s">
        <v>118</v>
      </c>
      <c r="D627">
        <v>20</v>
      </c>
      <c r="E627">
        <v>2001</v>
      </c>
      <c r="F627">
        <v>1.06</v>
      </c>
      <c r="G627">
        <v>0.99</v>
      </c>
      <c r="H627">
        <v>-0.01</v>
      </c>
      <c r="I627">
        <v>-0.08</v>
      </c>
      <c r="K627">
        <v>-0.04</v>
      </c>
      <c r="L627">
        <v>0.02</v>
      </c>
      <c r="P627">
        <v>1.02</v>
      </c>
      <c r="Q627">
        <v>1.05</v>
      </c>
      <c r="R627" t="s">
        <v>108</v>
      </c>
      <c r="S627">
        <v>2020</v>
      </c>
    </row>
    <row r="628" spans="1:19" x14ac:dyDescent="0.75">
      <c r="A628" t="s">
        <v>755</v>
      </c>
      <c r="B628" t="s">
        <v>746</v>
      </c>
      <c r="C628" t="s">
        <v>118</v>
      </c>
      <c r="D628">
        <v>23</v>
      </c>
      <c r="E628">
        <v>1998</v>
      </c>
      <c r="F628">
        <v>1.71</v>
      </c>
      <c r="G628">
        <v>-7.0000000000000007E-2</v>
      </c>
      <c r="H628">
        <v>2.36</v>
      </c>
      <c r="I628">
        <v>1.72</v>
      </c>
      <c r="J628">
        <v>74.959999999999994</v>
      </c>
      <c r="K628">
        <v>2.4300000000000002</v>
      </c>
      <c r="L628">
        <v>1.74</v>
      </c>
      <c r="M628">
        <v>-0.04</v>
      </c>
      <c r="N628">
        <v>-0.05</v>
      </c>
      <c r="P628">
        <v>0.04</v>
      </c>
      <c r="Q628">
        <v>-0.1</v>
      </c>
      <c r="R628" t="s">
        <v>108</v>
      </c>
      <c r="S628">
        <v>2020</v>
      </c>
    </row>
    <row r="629" spans="1:19" x14ac:dyDescent="0.75">
      <c r="A629" t="s">
        <v>756</v>
      </c>
      <c r="B629" t="s">
        <v>746</v>
      </c>
      <c r="C629" t="s">
        <v>123</v>
      </c>
      <c r="D629">
        <v>36</v>
      </c>
      <c r="E629">
        <v>1985</v>
      </c>
      <c r="F629">
        <v>4.09</v>
      </c>
      <c r="G629">
        <v>-0.03</v>
      </c>
      <c r="H629">
        <v>0.02</v>
      </c>
      <c r="I629">
        <v>-7.0000000000000007E-2</v>
      </c>
      <c r="K629">
        <v>-0.03</v>
      </c>
      <c r="L629">
        <v>0.01</v>
      </c>
      <c r="P629">
        <v>-0.01</v>
      </c>
      <c r="Q629">
        <v>0.02</v>
      </c>
      <c r="R629" t="s">
        <v>108</v>
      </c>
      <c r="S629">
        <v>2020</v>
      </c>
    </row>
    <row r="630" spans="1:19" x14ac:dyDescent="0.75">
      <c r="A630" t="s">
        <v>757</v>
      </c>
      <c r="B630" t="s">
        <v>746</v>
      </c>
      <c r="C630" t="s">
        <v>123</v>
      </c>
      <c r="D630">
        <v>26</v>
      </c>
      <c r="E630">
        <v>1995</v>
      </c>
      <c r="F630">
        <v>2.04</v>
      </c>
      <c r="G630">
        <v>0.04</v>
      </c>
      <c r="H630">
        <v>0</v>
      </c>
      <c r="I630">
        <v>-0.02</v>
      </c>
      <c r="K630">
        <v>7.0000000000000007E-2</v>
      </c>
      <c r="L630">
        <v>0</v>
      </c>
      <c r="P630">
        <v>-7.0000000000000007E-2</v>
      </c>
      <c r="Q630">
        <v>0.03</v>
      </c>
      <c r="R630" t="s">
        <v>108</v>
      </c>
      <c r="S630">
        <v>2020</v>
      </c>
    </row>
    <row r="631" spans="1:19" x14ac:dyDescent="0.75">
      <c r="A631" t="s">
        <v>758</v>
      </c>
      <c r="B631" t="s">
        <v>746</v>
      </c>
      <c r="C631" t="s">
        <v>126</v>
      </c>
      <c r="D631">
        <v>25</v>
      </c>
      <c r="E631">
        <v>1996</v>
      </c>
      <c r="F631">
        <v>2.4300000000000002</v>
      </c>
      <c r="G631">
        <v>-0.06</v>
      </c>
      <c r="H631">
        <v>0.03</v>
      </c>
      <c r="I631">
        <v>-0.04</v>
      </c>
      <c r="K631">
        <v>0</v>
      </c>
      <c r="L631">
        <v>-0.04</v>
      </c>
      <c r="P631">
        <v>-0.08</v>
      </c>
      <c r="Q631">
        <v>0.02</v>
      </c>
      <c r="R631" t="s">
        <v>108</v>
      </c>
      <c r="S631">
        <v>2020</v>
      </c>
    </row>
    <row r="632" spans="1:19" x14ac:dyDescent="0.75">
      <c r="A632" t="s">
        <v>759</v>
      </c>
      <c r="B632" t="s">
        <v>746</v>
      </c>
      <c r="C632" t="s">
        <v>126</v>
      </c>
      <c r="D632">
        <v>25</v>
      </c>
      <c r="E632">
        <v>1996</v>
      </c>
      <c r="F632">
        <v>2.77</v>
      </c>
      <c r="G632">
        <v>-0.04</v>
      </c>
      <c r="H632">
        <v>0.81</v>
      </c>
      <c r="I632">
        <v>0.39</v>
      </c>
      <c r="J632">
        <v>50.05</v>
      </c>
      <c r="K632">
        <v>0.82</v>
      </c>
      <c r="L632">
        <v>0.42</v>
      </c>
      <c r="M632">
        <v>0.01</v>
      </c>
      <c r="N632">
        <v>-0.03</v>
      </c>
      <c r="P632">
        <v>0.08</v>
      </c>
      <c r="Q632">
        <v>0.1</v>
      </c>
      <c r="R632" t="s">
        <v>108</v>
      </c>
      <c r="S632">
        <v>2020</v>
      </c>
    </row>
    <row r="633" spans="1:19" x14ac:dyDescent="0.75">
      <c r="A633" t="s">
        <v>760</v>
      </c>
      <c r="B633" t="s">
        <v>746</v>
      </c>
      <c r="C633" t="s">
        <v>126</v>
      </c>
      <c r="D633">
        <v>24</v>
      </c>
      <c r="E633">
        <v>1997</v>
      </c>
      <c r="F633">
        <v>1.19</v>
      </c>
      <c r="G633">
        <v>0.08</v>
      </c>
      <c r="H633">
        <v>1.9</v>
      </c>
      <c r="I633">
        <v>0.89</v>
      </c>
      <c r="J633">
        <v>50.03</v>
      </c>
      <c r="K633">
        <v>1.84</v>
      </c>
      <c r="L633">
        <v>0.99</v>
      </c>
      <c r="M633">
        <v>-0.05</v>
      </c>
      <c r="N633">
        <v>0.09</v>
      </c>
      <c r="P633">
        <v>-0.01</v>
      </c>
      <c r="Q633">
        <v>0.09</v>
      </c>
      <c r="R633" t="s">
        <v>108</v>
      </c>
      <c r="S633">
        <v>2020</v>
      </c>
    </row>
    <row r="634" spans="1:19" x14ac:dyDescent="0.75">
      <c r="A634" t="s">
        <v>761</v>
      </c>
      <c r="B634" t="s">
        <v>746</v>
      </c>
      <c r="C634" t="s">
        <v>126</v>
      </c>
      <c r="D634">
        <v>25</v>
      </c>
      <c r="E634">
        <v>1996</v>
      </c>
      <c r="F634">
        <v>0.57999999999999996</v>
      </c>
      <c r="G634">
        <v>-0.1</v>
      </c>
      <c r="H634">
        <v>1.91</v>
      </c>
      <c r="I634">
        <v>-0.03</v>
      </c>
      <c r="J634">
        <v>0</v>
      </c>
      <c r="K634">
        <v>1.91</v>
      </c>
      <c r="L634">
        <v>-0.04</v>
      </c>
      <c r="M634">
        <v>-0.01</v>
      </c>
      <c r="P634">
        <v>-0.08</v>
      </c>
      <c r="Q634">
        <v>-7.0000000000000007E-2</v>
      </c>
      <c r="R634" t="s">
        <v>108</v>
      </c>
      <c r="S634">
        <v>2020</v>
      </c>
    </row>
    <row r="635" spans="1:19" x14ac:dyDescent="0.75">
      <c r="A635" t="s">
        <v>762</v>
      </c>
      <c r="B635" t="s">
        <v>746</v>
      </c>
      <c r="C635" t="s">
        <v>126</v>
      </c>
      <c r="D635">
        <v>24</v>
      </c>
      <c r="E635">
        <v>1997</v>
      </c>
      <c r="F635">
        <v>5.56</v>
      </c>
      <c r="G635">
        <v>0.02</v>
      </c>
      <c r="H635">
        <v>1.46</v>
      </c>
      <c r="I635">
        <v>0.22</v>
      </c>
      <c r="J635">
        <v>12.48</v>
      </c>
      <c r="K635">
        <v>1.53</v>
      </c>
      <c r="L635">
        <v>0.16</v>
      </c>
      <c r="M635">
        <v>-0.08</v>
      </c>
      <c r="N635">
        <v>-0.09</v>
      </c>
      <c r="P635">
        <v>-0.04</v>
      </c>
      <c r="Q635">
        <v>-0.09</v>
      </c>
      <c r="R635" t="s">
        <v>108</v>
      </c>
      <c r="S635">
        <v>2020</v>
      </c>
    </row>
    <row r="636" spans="1:19" x14ac:dyDescent="0.75">
      <c r="A636" t="s">
        <v>763</v>
      </c>
      <c r="B636" t="s">
        <v>746</v>
      </c>
      <c r="C636" t="s">
        <v>126</v>
      </c>
      <c r="D636">
        <v>20</v>
      </c>
      <c r="E636">
        <v>2000</v>
      </c>
      <c r="F636">
        <v>1.47</v>
      </c>
      <c r="G636">
        <v>-0.01</v>
      </c>
      <c r="H636">
        <v>1.39</v>
      </c>
      <c r="I636">
        <v>0.02</v>
      </c>
      <c r="J636">
        <v>0.01</v>
      </c>
      <c r="K636">
        <v>1.44</v>
      </c>
      <c r="L636">
        <v>0</v>
      </c>
      <c r="M636">
        <v>0.04</v>
      </c>
      <c r="P636">
        <v>0.02</v>
      </c>
      <c r="Q636">
        <v>0.03</v>
      </c>
      <c r="R636" t="s">
        <v>108</v>
      </c>
      <c r="S636">
        <v>2020</v>
      </c>
    </row>
    <row r="637" spans="1:19" x14ac:dyDescent="0.75">
      <c r="A637" t="s">
        <v>764</v>
      </c>
      <c r="B637" t="s">
        <v>746</v>
      </c>
      <c r="C637" t="s">
        <v>126</v>
      </c>
      <c r="D637">
        <v>22</v>
      </c>
      <c r="E637">
        <v>1999</v>
      </c>
      <c r="F637">
        <v>1.81</v>
      </c>
      <c r="G637">
        <v>-0.08</v>
      </c>
      <c r="H637">
        <v>0.54</v>
      </c>
      <c r="I637">
        <v>0.08</v>
      </c>
      <c r="J637">
        <v>-0.08</v>
      </c>
      <c r="K637">
        <v>0.49</v>
      </c>
      <c r="L637">
        <v>-0.02</v>
      </c>
      <c r="M637">
        <v>0.01</v>
      </c>
      <c r="P637">
        <v>0.06</v>
      </c>
      <c r="Q637">
        <v>0.03</v>
      </c>
      <c r="R637" t="s">
        <v>108</v>
      </c>
      <c r="S637">
        <v>2020</v>
      </c>
    </row>
    <row r="638" spans="1:19" x14ac:dyDescent="0.75">
      <c r="A638" t="s">
        <v>765</v>
      </c>
      <c r="B638" t="s">
        <v>746</v>
      </c>
      <c r="C638" t="s">
        <v>126</v>
      </c>
      <c r="D638">
        <v>30</v>
      </c>
      <c r="E638">
        <v>1991</v>
      </c>
      <c r="F638">
        <v>3.98</v>
      </c>
      <c r="G638">
        <v>0</v>
      </c>
      <c r="H638">
        <v>1.22</v>
      </c>
      <c r="I638">
        <v>0.3</v>
      </c>
      <c r="J638">
        <v>20.079999999999998</v>
      </c>
      <c r="K638">
        <v>1.31</v>
      </c>
      <c r="L638">
        <v>0.23</v>
      </c>
      <c r="M638">
        <v>-0.03</v>
      </c>
      <c r="N638">
        <v>0.04</v>
      </c>
      <c r="P638">
        <v>0</v>
      </c>
      <c r="Q638">
        <v>-7.0000000000000007E-2</v>
      </c>
      <c r="R638" t="s">
        <v>108</v>
      </c>
      <c r="S638">
        <v>2020</v>
      </c>
    </row>
    <row r="639" spans="1:19" x14ac:dyDescent="0.75">
      <c r="A639" t="s">
        <v>766</v>
      </c>
      <c r="B639" t="s">
        <v>746</v>
      </c>
      <c r="C639" t="s">
        <v>126</v>
      </c>
      <c r="D639">
        <v>22</v>
      </c>
      <c r="E639">
        <v>1999</v>
      </c>
      <c r="F639">
        <v>0.6</v>
      </c>
      <c r="G639">
        <v>-0.03</v>
      </c>
      <c r="H639">
        <v>1.45</v>
      </c>
      <c r="I639">
        <v>0.01</v>
      </c>
      <c r="J639">
        <v>-0.09</v>
      </c>
      <c r="K639">
        <v>1.26</v>
      </c>
      <c r="L639">
        <v>-0.06</v>
      </c>
      <c r="M639">
        <v>-0.01</v>
      </c>
      <c r="P639">
        <v>0.05</v>
      </c>
      <c r="Q639">
        <v>0.01</v>
      </c>
      <c r="R639" t="s">
        <v>108</v>
      </c>
      <c r="S639">
        <v>2020</v>
      </c>
    </row>
    <row r="640" spans="1:19" x14ac:dyDescent="0.75">
      <c r="A640" t="s">
        <v>767</v>
      </c>
      <c r="B640" t="s">
        <v>746</v>
      </c>
      <c r="C640" t="s">
        <v>126</v>
      </c>
      <c r="D640">
        <v>33</v>
      </c>
      <c r="E640">
        <v>1988</v>
      </c>
      <c r="F640">
        <v>1.53</v>
      </c>
      <c r="G640">
        <v>0.62</v>
      </c>
      <c r="H640">
        <v>1.94</v>
      </c>
      <c r="I640">
        <v>1.36</v>
      </c>
      <c r="J640">
        <v>66.7</v>
      </c>
      <c r="K640">
        <v>1.95</v>
      </c>
      <c r="L640">
        <v>1.4</v>
      </c>
      <c r="M640">
        <v>0.43</v>
      </c>
      <c r="N640">
        <v>0.41</v>
      </c>
      <c r="P640">
        <v>-0.05</v>
      </c>
      <c r="Q640">
        <v>0.02</v>
      </c>
      <c r="R640" t="s">
        <v>108</v>
      </c>
      <c r="S640">
        <v>2020</v>
      </c>
    </row>
    <row r="641" spans="1:19" x14ac:dyDescent="0.75">
      <c r="A641" t="s">
        <v>768</v>
      </c>
      <c r="B641" t="s">
        <v>746</v>
      </c>
      <c r="C641" t="s">
        <v>126</v>
      </c>
      <c r="D641">
        <v>21</v>
      </c>
      <c r="E641">
        <v>2000</v>
      </c>
      <c r="F641">
        <v>0.51</v>
      </c>
      <c r="G641">
        <v>-0.09</v>
      </c>
      <c r="H641">
        <v>-0.03</v>
      </c>
      <c r="I641">
        <v>0.09</v>
      </c>
      <c r="K641">
        <v>0.03</v>
      </c>
      <c r="L641">
        <v>0</v>
      </c>
      <c r="P641">
        <v>-0.04</v>
      </c>
      <c r="Q641">
        <v>0.06</v>
      </c>
      <c r="R641" t="s">
        <v>108</v>
      </c>
      <c r="S641">
        <v>2020</v>
      </c>
    </row>
    <row r="642" spans="1:19" x14ac:dyDescent="0.75">
      <c r="A642" t="s">
        <v>769</v>
      </c>
      <c r="B642" t="s">
        <v>746</v>
      </c>
      <c r="C642" t="s">
        <v>126</v>
      </c>
      <c r="D642">
        <v>27</v>
      </c>
      <c r="E642">
        <v>1994</v>
      </c>
      <c r="F642">
        <v>1.19</v>
      </c>
      <c r="G642">
        <v>7.0000000000000007E-2</v>
      </c>
      <c r="H642">
        <v>4.53</v>
      </c>
      <c r="I642">
        <v>0.04</v>
      </c>
      <c r="J642">
        <v>0.03</v>
      </c>
      <c r="K642">
        <v>4.3600000000000003</v>
      </c>
      <c r="L642">
        <v>-0.08</v>
      </c>
      <c r="M642">
        <v>-0.05</v>
      </c>
      <c r="P642">
        <v>-0.09</v>
      </c>
      <c r="Q642">
        <v>0.03</v>
      </c>
      <c r="R642" t="s">
        <v>108</v>
      </c>
      <c r="S642">
        <v>2020</v>
      </c>
    </row>
    <row r="643" spans="1:19" x14ac:dyDescent="0.75">
      <c r="A643" t="s">
        <v>770</v>
      </c>
      <c r="B643" t="s">
        <v>746</v>
      </c>
      <c r="C643" t="s">
        <v>216</v>
      </c>
      <c r="D643">
        <v>32</v>
      </c>
      <c r="E643">
        <v>1989</v>
      </c>
      <c r="F643">
        <v>1.86</v>
      </c>
      <c r="G643">
        <v>0.09</v>
      </c>
      <c r="H643">
        <v>1.58</v>
      </c>
      <c r="I643">
        <v>0.02</v>
      </c>
      <c r="J643">
        <v>-0.04</v>
      </c>
      <c r="K643">
        <v>1.59</v>
      </c>
      <c r="L643">
        <v>-0.01</v>
      </c>
      <c r="M643">
        <v>0</v>
      </c>
      <c r="P643">
        <v>-0.02</v>
      </c>
      <c r="Q643">
        <v>0.01</v>
      </c>
      <c r="R643" t="s">
        <v>108</v>
      </c>
      <c r="S643">
        <v>2020</v>
      </c>
    </row>
    <row r="644" spans="1:19" x14ac:dyDescent="0.75">
      <c r="A644" t="s">
        <v>771</v>
      </c>
      <c r="B644" t="s">
        <v>746</v>
      </c>
      <c r="C644" t="s">
        <v>136</v>
      </c>
      <c r="D644">
        <v>26</v>
      </c>
      <c r="E644">
        <v>1995</v>
      </c>
      <c r="F644">
        <v>5.79</v>
      </c>
      <c r="G644">
        <v>0.45</v>
      </c>
      <c r="H644">
        <v>2.38</v>
      </c>
      <c r="I644">
        <v>0.83</v>
      </c>
      <c r="J644">
        <v>35.68</v>
      </c>
      <c r="K644">
        <v>2.39</v>
      </c>
      <c r="L644">
        <v>0.8</v>
      </c>
      <c r="M644">
        <v>0.13</v>
      </c>
      <c r="N644">
        <v>0.66</v>
      </c>
      <c r="P644">
        <v>0.03</v>
      </c>
      <c r="Q644">
        <v>0.19</v>
      </c>
      <c r="R644" t="s">
        <v>108</v>
      </c>
      <c r="S644">
        <v>2020</v>
      </c>
    </row>
    <row r="645" spans="1:19" x14ac:dyDescent="0.75">
      <c r="A645" t="s">
        <v>772</v>
      </c>
      <c r="B645" t="s">
        <v>773</v>
      </c>
      <c r="C645" t="s">
        <v>107</v>
      </c>
      <c r="D645">
        <v>25</v>
      </c>
      <c r="E645">
        <v>1996</v>
      </c>
      <c r="F645">
        <v>0.45</v>
      </c>
      <c r="G645">
        <v>0.05</v>
      </c>
      <c r="H645">
        <v>-0.08</v>
      </c>
      <c r="I645">
        <v>0.06</v>
      </c>
      <c r="K645">
        <v>0.06</v>
      </c>
      <c r="L645">
        <v>-0.06</v>
      </c>
      <c r="P645">
        <v>-0.01</v>
      </c>
      <c r="Q645">
        <v>-0.04</v>
      </c>
      <c r="R645" t="s">
        <v>108</v>
      </c>
      <c r="S645">
        <v>2020</v>
      </c>
    </row>
    <row r="646" spans="1:19" x14ac:dyDescent="0.75">
      <c r="A646" t="s">
        <v>774</v>
      </c>
      <c r="B646" t="s">
        <v>773</v>
      </c>
      <c r="C646" t="s">
        <v>107</v>
      </c>
      <c r="D646">
        <v>31</v>
      </c>
      <c r="E646">
        <v>1990</v>
      </c>
      <c r="F646">
        <v>1.99</v>
      </c>
      <c r="G646">
        <v>-0.09</v>
      </c>
      <c r="H646">
        <v>0.96</v>
      </c>
      <c r="I646">
        <v>-0.08</v>
      </c>
      <c r="J646">
        <v>-0.04</v>
      </c>
      <c r="K646">
        <v>0.9</v>
      </c>
      <c r="L646">
        <v>0.03</v>
      </c>
      <c r="M646">
        <v>0.01</v>
      </c>
      <c r="P646">
        <v>-0.1</v>
      </c>
      <c r="Q646">
        <v>-0.06</v>
      </c>
      <c r="R646" t="s">
        <v>108</v>
      </c>
      <c r="S646">
        <v>2020</v>
      </c>
    </row>
    <row r="647" spans="1:19" x14ac:dyDescent="0.75">
      <c r="A647" t="s">
        <v>775</v>
      </c>
      <c r="B647" t="s">
        <v>773</v>
      </c>
      <c r="C647" t="s">
        <v>107</v>
      </c>
      <c r="D647">
        <v>35</v>
      </c>
      <c r="E647">
        <v>1986</v>
      </c>
      <c r="F647">
        <v>1.7</v>
      </c>
      <c r="G647">
        <v>-0.09</v>
      </c>
      <c r="H647">
        <v>0.67</v>
      </c>
      <c r="I647">
        <v>0.04</v>
      </c>
      <c r="J647">
        <v>-0.06</v>
      </c>
      <c r="K647">
        <v>0.54</v>
      </c>
      <c r="L647">
        <v>0.09</v>
      </c>
      <c r="M647">
        <v>0.06</v>
      </c>
      <c r="P647">
        <v>-0.05</v>
      </c>
      <c r="Q647">
        <v>0.05</v>
      </c>
      <c r="R647" t="s">
        <v>108</v>
      </c>
      <c r="S647">
        <v>2020</v>
      </c>
    </row>
    <row r="648" spans="1:19" x14ac:dyDescent="0.75">
      <c r="A648" t="s">
        <v>776</v>
      </c>
      <c r="B648" t="s">
        <v>773</v>
      </c>
      <c r="C648" t="s">
        <v>107</v>
      </c>
      <c r="D648">
        <v>34</v>
      </c>
      <c r="E648">
        <v>1987</v>
      </c>
      <c r="F648">
        <v>5.92</v>
      </c>
      <c r="G648">
        <v>7.0000000000000007E-2</v>
      </c>
      <c r="H648">
        <v>0.52</v>
      </c>
      <c r="I648">
        <v>0.08</v>
      </c>
      <c r="J648">
        <v>-0.06</v>
      </c>
      <c r="K648">
        <v>0.51</v>
      </c>
      <c r="L648">
        <v>0.1</v>
      </c>
      <c r="M648">
        <v>0.06</v>
      </c>
      <c r="P648">
        <v>0.09</v>
      </c>
      <c r="Q648">
        <v>0.09</v>
      </c>
      <c r="R648" t="s">
        <v>108</v>
      </c>
      <c r="S648">
        <v>2020</v>
      </c>
    </row>
    <row r="649" spans="1:19" x14ac:dyDescent="0.75">
      <c r="A649" t="s">
        <v>777</v>
      </c>
      <c r="B649" t="s">
        <v>773</v>
      </c>
      <c r="C649" t="s">
        <v>107</v>
      </c>
      <c r="D649">
        <v>23</v>
      </c>
      <c r="E649">
        <v>1998</v>
      </c>
      <c r="F649">
        <v>0.41</v>
      </c>
      <c r="G649">
        <v>0.08</v>
      </c>
      <c r="H649">
        <v>0.01</v>
      </c>
      <c r="I649">
        <v>-0.05</v>
      </c>
      <c r="K649">
        <v>0.03</v>
      </c>
      <c r="L649">
        <v>0</v>
      </c>
      <c r="P649">
        <v>0.08</v>
      </c>
      <c r="Q649">
        <v>0.02</v>
      </c>
      <c r="R649" t="s">
        <v>108</v>
      </c>
      <c r="S649">
        <v>2020</v>
      </c>
    </row>
    <row r="650" spans="1:19" x14ac:dyDescent="0.75">
      <c r="A650" t="s">
        <v>778</v>
      </c>
      <c r="B650" t="s">
        <v>773</v>
      </c>
      <c r="C650" t="s">
        <v>107</v>
      </c>
      <c r="D650">
        <v>31</v>
      </c>
      <c r="E650">
        <v>1990</v>
      </c>
      <c r="F650">
        <v>0.93</v>
      </c>
      <c r="G650">
        <v>0.09</v>
      </c>
      <c r="H650">
        <v>1.02</v>
      </c>
      <c r="I650">
        <v>0.94</v>
      </c>
      <c r="J650">
        <v>100.03</v>
      </c>
      <c r="K650">
        <v>1.1000000000000001</v>
      </c>
      <c r="L650">
        <v>0.9</v>
      </c>
      <c r="M650">
        <v>-0.08</v>
      </c>
      <c r="N650">
        <v>0.1</v>
      </c>
      <c r="P650">
        <v>0.03</v>
      </c>
      <c r="Q650">
        <v>-0.09</v>
      </c>
      <c r="R650" t="s">
        <v>108</v>
      </c>
      <c r="S650">
        <v>2020</v>
      </c>
    </row>
    <row r="651" spans="1:19" x14ac:dyDescent="0.75">
      <c r="A651" t="s">
        <v>779</v>
      </c>
      <c r="B651" t="s">
        <v>773</v>
      </c>
      <c r="C651" t="s">
        <v>107</v>
      </c>
      <c r="D651">
        <v>31</v>
      </c>
      <c r="E651">
        <v>1990</v>
      </c>
      <c r="F651">
        <v>3.54</v>
      </c>
      <c r="G651">
        <v>-7.0000000000000007E-2</v>
      </c>
      <c r="H651">
        <v>0.36</v>
      </c>
      <c r="I651">
        <v>0.25</v>
      </c>
      <c r="J651">
        <v>99.92</v>
      </c>
      <c r="K651">
        <v>0.3</v>
      </c>
      <c r="L651">
        <v>0.26</v>
      </c>
      <c r="M651">
        <v>0</v>
      </c>
      <c r="N651">
        <v>-7.0000000000000007E-2</v>
      </c>
      <c r="P651">
        <v>-0.09</v>
      </c>
      <c r="Q651">
        <v>0</v>
      </c>
      <c r="R651" t="s">
        <v>108</v>
      </c>
      <c r="S651">
        <v>2020</v>
      </c>
    </row>
    <row r="652" spans="1:19" x14ac:dyDescent="0.75">
      <c r="A652" t="s">
        <v>780</v>
      </c>
      <c r="B652" t="s">
        <v>773</v>
      </c>
      <c r="C652" t="s">
        <v>107</v>
      </c>
      <c r="D652">
        <v>23</v>
      </c>
      <c r="E652">
        <v>1998</v>
      </c>
      <c r="F652">
        <v>0.27</v>
      </c>
      <c r="G652">
        <v>-0.02</v>
      </c>
      <c r="H652">
        <v>4.96</v>
      </c>
      <c r="I652">
        <v>0.01</v>
      </c>
      <c r="J652">
        <v>0.06</v>
      </c>
      <c r="K652">
        <v>4.49</v>
      </c>
      <c r="L652">
        <v>-7.0000000000000007E-2</v>
      </c>
      <c r="M652">
        <v>0</v>
      </c>
      <c r="P652">
        <v>0.08</v>
      </c>
      <c r="Q652">
        <v>-0.01</v>
      </c>
      <c r="R652" t="s">
        <v>108</v>
      </c>
      <c r="S652">
        <v>2020</v>
      </c>
    </row>
    <row r="653" spans="1:19" x14ac:dyDescent="0.75">
      <c r="A653" t="s">
        <v>781</v>
      </c>
      <c r="B653" t="s">
        <v>773</v>
      </c>
      <c r="C653" t="s">
        <v>107</v>
      </c>
      <c r="D653">
        <v>34</v>
      </c>
      <c r="E653">
        <v>1987</v>
      </c>
      <c r="F653">
        <v>1.1599999999999999</v>
      </c>
      <c r="G653">
        <v>0</v>
      </c>
      <c r="H653">
        <v>0.05</v>
      </c>
      <c r="I653">
        <v>7.0000000000000007E-2</v>
      </c>
      <c r="K653">
        <v>-0.04</v>
      </c>
      <c r="L653">
        <v>0.08</v>
      </c>
      <c r="P653">
        <v>-0.05</v>
      </c>
      <c r="Q653">
        <v>0.03</v>
      </c>
      <c r="R653" t="s">
        <v>108</v>
      </c>
      <c r="S653">
        <v>2020</v>
      </c>
    </row>
    <row r="654" spans="1:19" x14ac:dyDescent="0.75">
      <c r="A654" t="s">
        <v>782</v>
      </c>
      <c r="B654" t="s">
        <v>773</v>
      </c>
      <c r="C654" t="s">
        <v>107</v>
      </c>
      <c r="D654">
        <v>27</v>
      </c>
      <c r="E654">
        <v>1994</v>
      </c>
      <c r="F654">
        <v>3.42</v>
      </c>
      <c r="G654">
        <v>0</v>
      </c>
      <c r="H654">
        <v>0.02</v>
      </c>
      <c r="I654">
        <v>-0.01</v>
      </c>
      <c r="K654">
        <v>7.0000000000000007E-2</v>
      </c>
      <c r="L654">
        <v>-0.03</v>
      </c>
      <c r="P654">
        <v>0.1</v>
      </c>
      <c r="Q654">
        <v>-0.08</v>
      </c>
      <c r="R654" t="s">
        <v>108</v>
      </c>
      <c r="S654">
        <v>2020</v>
      </c>
    </row>
    <row r="655" spans="1:19" x14ac:dyDescent="0.75">
      <c r="A655" t="s">
        <v>783</v>
      </c>
      <c r="B655" t="s">
        <v>773</v>
      </c>
      <c r="C655" t="s">
        <v>145</v>
      </c>
      <c r="D655">
        <v>30</v>
      </c>
      <c r="E655">
        <v>1991</v>
      </c>
      <c r="F655">
        <v>4.09</v>
      </c>
      <c r="G655">
        <v>0.09</v>
      </c>
      <c r="H655">
        <v>0.2</v>
      </c>
      <c r="I655">
        <v>0.16</v>
      </c>
      <c r="J655">
        <v>99.9</v>
      </c>
      <c r="K655">
        <v>0.28000000000000003</v>
      </c>
      <c r="L655">
        <v>0.26</v>
      </c>
      <c r="M655">
        <v>-0.06</v>
      </c>
      <c r="N655">
        <v>-0.08</v>
      </c>
      <c r="P655">
        <v>-0.02</v>
      </c>
      <c r="Q655">
        <v>-0.09</v>
      </c>
      <c r="R655" t="s">
        <v>108</v>
      </c>
      <c r="S655">
        <v>2020</v>
      </c>
    </row>
    <row r="656" spans="1:19" x14ac:dyDescent="0.75">
      <c r="A656" t="s">
        <v>784</v>
      </c>
      <c r="B656" t="s">
        <v>773</v>
      </c>
      <c r="C656" t="s">
        <v>118</v>
      </c>
      <c r="D656">
        <v>29</v>
      </c>
      <c r="E656">
        <v>1992</v>
      </c>
      <c r="F656">
        <v>1.05</v>
      </c>
      <c r="G656">
        <v>-0.1</v>
      </c>
      <c r="H656">
        <v>0.89</v>
      </c>
      <c r="I656">
        <v>0.83</v>
      </c>
      <c r="J656">
        <v>99.92</v>
      </c>
      <c r="K656">
        <v>0.91</v>
      </c>
      <c r="L656">
        <v>1.02</v>
      </c>
      <c r="M656">
        <v>-0.01</v>
      </c>
      <c r="N656">
        <v>0.02</v>
      </c>
      <c r="P656">
        <v>-7.0000000000000007E-2</v>
      </c>
      <c r="Q656">
        <v>-0.1</v>
      </c>
      <c r="R656" t="s">
        <v>108</v>
      </c>
      <c r="S656">
        <v>2020</v>
      </c>
    </row>
    <row r="657" spans="1:19" x14ac:dyDescent="0.75">
      <c r="A657" t="s">
        <v>785</v>
      </c>
      <c r="B657" t="s">
        <v>773</v>
      </c>
      <c r="C657" t="s">
        <v>118</v>
      </c>
      <c r="D657">
        <v>24</v>
      </c>
      <c r="E657">
        <v>1997</v>
      </c>
      <c r="F657">
        <v>0.12</v>
      </c>
      <c r="G657">
        <v>0</v>
      </c>
      <c r="H657">
        <v>0.06</v>
      </c>
      <c r="I657">
        <v>-0.05</v>
      </c>
      <c r="K657">
        <v>0</v>
      </c>
      <c r="L657">
        <v>0.01</v>
      </c>
      <c r="P657">
        <v>0.06</v>
      </c>
      <c r="Q657">
        <v>-7.0000000000000007E-2</v>
      </c>
      <c r="R657" t="s">
        <v>108</v>
      </c>
      <c r="S657">
        <v>2020</v>
      </c>
    </row>
    <row r="658" spans="1:19" x14ac:dyDescent="0.75">
      <c r="A658" t="s">
        <v>786</v>
      </c>
      <c r="B658" t="s">
        <v>773</v>
      </c>
      <c r="C658" t="s">
        <v>118</v>
      </c>
      <c r="D658">
        <v>23</v>
      </c>
      <c r="E658">
        <v>1998</v>
      </c>
      <c r="F658">
        <v>3.6</v>
      </c>
      <c r="G658">
        <v>0.22</v>
      </c>
      <c r="H658">
        <v>1.07</v>
      </c>
      <c r="I658">
        <v>0.67</v>
      </c>
      <c r="J658">
        <v>50</v>
      </c>
      <c r="K658">
        <v>1.17</v>
      </c>
      <c r="L658">
        <v>0.66</v>
      </c>
      <c r="M658">
        <v>0.25</v>
      </c>
      <c r="N658">
        <v>0.41</v>
      </c>
      <c r="P658">
        <v>0.09</v>
      </c>
      <c r="Q658">
        <v>0.08</v>
      </c>
      <c r="R658" t="s">
        <v>108</v>
      </c>
      <c r="S658">
        <v>2020</v>
      </c>
    </row>
    <row r="659" spans="1:19" x14ac:dyDescent="0.75">
      <c r="A659" t="s">
        <v>787</v>
      </c>
      <c r="B659" t="s">
        <v>773</v>
      </c>
      <c r="C659" t="s">
        <v>118</v>
      </c>
      <c r="D659">
        <v>22</v>
      </c>
      <c r="E659">
        <v>1999</v>
      </c>
      <c r="F659">
        <v>1.45</v>
      </c>
      <c r="G659">
        <v>0.01</v>
      </c>
      <c r="H659">
        <v>0.69</v>
      </c>
      <c r="I659">
        <v>0.04</v>
      </c>
      <c r="J659">
        <v>0</v>
      </c>
      <c r="K659">
        <v>0.62</v>
      </c>
      <c r="L659">
        <v>0.03</v>
      </c>
      <c r="M659">
        <v>-0.09</v>
      </c>
      <c r="P659">
        <v>0.09</v>
      </c>
      <c r="Q659">
        <v>0.05</v>
      </c>
      <c r="R659" t="s">
        <v>108</v>
      </c>
      <c r="S659">
        <v>2020</v>
      </c>
    </row>
    <row r="660" spans="1:19" x14ac:dyDescent="0.75">
      <c r="A660" t="s">
        <v>788</v>
      </c>
      <c r="B660" t="s">
        <v>773</v>
      </c>
      <c r="C660" t="s">
        <v>178</v>
      </c>
      <c r="D660">
        <v>34</v>
      </c>
      <c r="E660">
        <v>1987</v>
      </c>
      <c r="F660">
        <v>0.12</v>
      </c>
      <c r="G660">
        <v>-0.06</v>
      </c>
      <c r="H660">
        <v>7.0000000000000007E-2</v>
      </c>
      <c r="I660">
        <v>0.03</v>
      </c>
      <c r="K660">
        <v>0.04</v>
      </c>
      <c r="L660">
        <v>0</v>
      </c>
      <c r="P660">
        <v>-0.01</v>
      </c>
      <c r="Q660">
        <v>0.09</v>
      </c>
      <c r="R660" t="s">
        <v>108</v>
      </c>
      <c r="S660">
        <v>2020</v>
      </c>
    </row>
    <row r="661" spans="1:19" x14ac:dyDescent="0.75">
      <c r="A661" t="s">
        <v>789</v>
      </c>
      <c r="B661" t="s">
        <v>773</v>
      </c>
      <c r="C661" t="s">
        <v>178</v>
      </c>
      <c r="D661">
        <v>23</v>
      </c>
      <c r="E661">
        <v>1998</v>
      </c>
      <c r="F661">
        <v>2.94</v>
      </c>
      <c r="G661">
        <v>0.02</v>
      </c>
      <c r="H661">
        <v>0.73</v>
      </c>
      <c r="I661">
        <v>0.09</v>
      </c>
      <c r="J661">
        <v>7.0000000000000007E-2</v>
      </c>
      <c r="K661">
        <v>0.62</v>
      </c>
      <c r="L661">
        <v>0.06</v>
      </c>
      <c r="M661">
        <v>0.06</v>
      </c>
      <c r="P661">
        <v>-0.03</v>
      </c>
      <c r="Q661">
        <v>0.03</v>
      </c>
      <c r="R661" t="s">
        <v>108</v>
      </c>
      <c r="S661">
        <v>2020</v>
      </c>
    </row>
    <row r="662" spans="1:19" x14ac:dyDescent="0.75">
      <c r="A662" t="s">
        <v>790</v>
      </c>
      <c r="B662" t="s">
        <v>773</v>
      </c>
      <c r="C662" t="s">
        <v>123</v>
      </c>
      <c r="D662">
        <v>34</v>
      </c>
      <c r="E662">
        <v>1986</v>
      </c>
      <c r="F662">
        <v>3.95</v>
      </c>
      <c r="G662">
        <v>0.03</v>
      </c>
      <c r="H662">
        <v>-0.02</v>
      </c>
      <c r="I662">
        <v>-0.06</v>
      </c>
      <c r="K662">
        <v>0</v>
      </c>
      <c r="L662">
        <v>-0.02</v>
      </c>
      <c r="P662">
        <v>0.03</v>
      </c>
      <c r="Q662">
        <v>-0.02</v>
      </c>
      <c r="R662" t="s">
        <v>108</v>
      </c>
      <c r="S662">
        <v>2020</v>
      </c>
    </row>
    <row r="663" spans="1:19" x14ac:dyDescent="0.75">
      <c r="A663" t="s">
        <v>791</v>
      </c>
      <c r="B663" t="s">
        <v>773</v>
      </c>
      <c r="C663" t="s">
        <v>123</v>
      </c>
      <c r="D663">
        <v>27</v>
      </c>
      <c r="E663">
        <v>1993</v>
      </c>
      <c r="F663">
        <v>1.96</v>
      </c>
      <c r="G663">
        <v>-0.03</v>
      </c>
      <c r="H663">
        <v>0.05</v>
      </c>
      <c r="I663">
        <v>7.0000000000000007E-2</v>
      </c>
      <c r="K663">
        <v>-7.0000000000000007E-2</v>
      </c>
      <c r="L663">
        <v>0.02</v>
      </c>
      <c r="P663">
        <v>0.01</v>
      </c>
      <c r="Q663">
        <v>0.03</v>
      </c>
      <c r="R663" t="s">
        <v>108</v>
      </c>
      <c r="S663">
        <v>2020</v>
      </c>
    </row>
    <row r="664" spans="1:19" x14ac:dyDescent="0.75">
      <c r="A664" t="s">
        <v>792</v>
      </c>
      <c r="B664" t="s">
        <v>773</v>
      </c>
      <c r="C664" t="s">
        <v>126</v>
      </c>
      <c r="D664">
        <v>28</v>
      </c>
      <c r="E664">
        <v>1993</v>
      </c>
      <c r="F664">
        <v>2.27</v>
      </c>
      <c r="G664">
        <v>-0.05</v>
      </c>
      <c r="H664">
        <v>0.9</v>
      </c>
      <c r="I664">
        <v>0.41</v>
      </c>
      <c r="J664">
        <v>50.07</v>
      </c>
      <c r="K664">
        <v>0.83</v>
      </c>
      <c r="L664">
        <v>0.51</v>
      </c>
      <c r="M664">
        <v>0.03</v>
      </c>
      <c r="N664">
        <v>-0.02</v>
      </c>
      <c r="P664">
        <v>-0.02</v>
      </c>
      <c r="Q664">
        <v>-0.02</v>
      </c>
      <c r="R664" t="s">
        <v>108</v>
      </c>
      <c r="S664">
        <v>2020</v>
      </c>
    </row>
    <row r="665" spans="1:19" x14ac:dyDescent="0.75">
      <c r="A665" t="s">
        <v>793</v>
      </c>
      <c r="B665" t="s">
        <v>773</v>
      </c>
      <c r="C665" t="s">
        <v>126</v>
      </c>
      <c r="D665">
        <v>37</v>
      </c>
      <c r="E665">
        <v>1984</v>
      </c>
      <c r="F665">
        <v>1.41</v>
      </c>
      <c r="G665">
        <v>0.02</v>
      </c>
      <c r="H665">
        <v>0.62</v>
      </c>
      <c r="I665">
        <v>-7.0000000000000007E-2</v>
      </c>
      <c r="J665">
        <v>-0.05</v>
      </c>
      <c r="K665">
        <v>0.67</v>
      </c>
      <c r="L665">
        <v>0.06</v>
      </c>
      <c r="M665">
        <v>0.06</v>
      </c>
      <c r="P665">
        <v>0.08</v>
      </c>
      <c r="Q665">
        <v>-0.08</v>
      </c>
      <c r="R665" t="s">
        <v>108</v>
      </c>
      <c r="S665">
        <v>2020</v>
      </c>
    </row>
    <row r="666" spans="1:19" x14ac:dyDescent="0.75">
      <c r="A666" t="s">
        <v>794</v>
      </c>
      <c r="B666" t="s">
        <v>773</v>
      </c>
      <c r="C666" t="s">
        <v>126</v>
      </c>
      <c r="D666">
        <v>28</v>
      </c>
      <c r="E666">
        <v>1993</v>
      </c>
      <c r="F666">
        <v>2.8</v>
      </c>
      <c r="G666">
        <v>-0.05</v>
      </c>
      <c r="H666">
        <v>0.35</v>
      </c>
      <c r="I666">
        <v>0.28000000000000003</v>
      </c>
      <c r="J666">
        <v>100</v>
      </c>
      <c r="K666">
        <v>0.28000000000000003</v>
      </c>
      <c r="L666">
        <v>0.27</v>
      </c>
      <c r="M666">
        <v>-0.01</v>
      </c>
      <c r="N666">
        <v>0.01</v>
      </c>
      <c r="P666">
        <v>0.03</v>
      </c>
      <c r="Q666">
        <v>0.02</v>
      </c>
      <c r="R666" t="s">
        <v>108</v>
      </c>
      <c r="S666">
        <v>2020</v>
      </c>
    </row>
    <row r="667" spans="1:19" x14ac:dyDescent="0.75">
      <c r="A667" t="s">
        <v>795</v>
      </c>
      <c r="B667" t="s">
        <v>773</v>
      </c>
      <c r="C667" t="s">
        <v>126</v>
      </c>
      <c r="D667">
        <v>27</v>
      </c>
      <c r="E667">
        <v>1994</v>
      </c>
      <c r="F667">
        <v>0.16</v>
      </c>
      <c r="G667">
        <v>0.03</v>
      </c>
      <c r="H667">
        <v>5</v>
      </c>
      <c r="I667">
        <v>0.06</v>
      </c>
      <c r="J667">
        <v>0.09</v>
      </c>
      <c r="K667">
        <v>5.24</v>
      </c>
      <c r="L667">
        <v>-0.03</v>
      </c>
      <c r="M667">
        <v>7.0000000000000007E-2</v>
      </c>
      <c r="P667">
        <v>-0.08</v>
      </c>
      <c r="Q667">
        <v>7.0000000000000007E-2</v>
      </c>
      <c r="R667" t="s">
        <v>108</v>
      </c>
      <c r="S667">
        <v>2020</v>
      </c>
    </row>
    <row r="668" spans="1:19" x14ac:dyDescent="0.75">
      <c r="A668" t="s">
        <v>796</v>
      </c>
      <c r="B668" t="s">
        <v>773</v>
      </c>
      <c r="C668" t="s">
        <v>126</v>
      </c>
      <c r="D668">
        <v>27</v>
      </c>
      <c r="E668">
        <v>1994</v>
      </c>
      <c r="F668">
        <v>2.12</v>
      </c>
      <c r="G668">
        <v>0.08</v>
      </c>
      <c r="H668">
        <v>0.88</v>
      </c>
      <c r="I668">
        <v>0</v>
      </c>
      <c r="J668">
        <v>0.06</v>
      </c>
      <c r="K668">
        <v>0.98</v>
      </c>
      <c r="L668">
        <v>0</v>
      </c>
      <c r="M668">
        <v>0.1</v>
      </c>
      <c r="P668">
        <v>-0.02</v>
      </c>
      <c r="Q668">
        <v>-0.02</v>
      </c>
      <c r="R668" t="s">
        <v>108</v>
      </c>
      <c r="S668">
        <v>2020</v>
      </c>
    </row>
    <row r="669" spans="1:19" x14ac:dyDescent="0.75">
      <c r="A669" t="s">
        <v>797</v>
      </c>
      <c r="B669" t="s">
        <v>773</v>
      </c>
      <c r="C669" t="s">
        <v>126</v>
      </c>
      <c r="D669">
        <v>23</v>
      </c>
      <c r="E669">
        <v>1998</v>
      </c>
      <c r="F669">
        <v>0.13</v>
      </c>
      <c r="G669">
        <v>-0.06</v>
      </c>
      <c r="H669">
        <v>9.9700000000000006</v>
      </c>
      <c r="I669">
        <v>0</v>
      </c>
      <c r="J669">
        <v>0.04</v>
      </c>
      <c r="K669">
        <v>14.91</v>
      </c>
      <c r="L669">
        <v>-0.01</v>
      </c>
      <c r="M669">
        <v>-0.03</v>
      </c>
      <c r="P669">
        <v>-7.0000000000000007E-2</v>
      </c>
      <c r="Q669">
        <v>0.06</v>
      </c>
      <c r="R669" t="s">
        <v>108</v>
      </c>
      <c r="S669">
        <v>2020</v>
      </c>
    </row>
    <row r="670" spans="1:19" x14ac:dyDescent="0.75">
      <c r="A670" t="s">
        <v>798</v>
      </c>
      <c r="B670" t="s">
        <v>773</v>
      </c>
      <c r="C670" t="s">
        <v>126</v>
      </c>
      <c r="D670">
        <v>23</v>
      </c>
      <c r="E670">
        <v>1998</v>
      </c>
      <c r="F670">
        <v>1.31</v>
      </c>
      <c r="G670">
        <v>0.06</v>
      </c>
      <c r="H670">
        <v>1.46</v>
      </c>
      <c r="I670">
        <v>0.06</v>
      </c>
      <c r="J670">
        <v>-0.09</v>
      </c>
      <c r="K670">
        <v>1.57</v>
      </c>
      <c r="L670">
        <v>7.0000000000000007E-2</v>
      </c>
      <c r="M670">
        <v>0.06</v>
      </c>
      <c r="P670">
        <v>-7.0000000000000007E-2</v>
      </c>
      <c r="Q670">
        <v>0.05</v>
      </c>
      <c r="R670" t="s">
        <v>108</v>
      </c>
      <c r="S670">
        <v>2020</v>
      </c>
    </row>
    <row r="671" spans="1:19" x14ac:dyDescent="0.75">
      <c r="A671" t="s">
        <v>799</v>
      </c>
      <c r="B671" t="s">
        <v>773</v>
      </c>
      <c r="C671" t="s">
        <v>216</v>
      </c>
      <c r="D671">
        <v>23</v>
      </c>
      <c r="E671">
        <v>1998</v>
      </c>
      <c r="F671">
        <v>5.92</v>
      </c>
      <c r="G671">
        <v>-0.08</v>
      </c>
      <c r="H671">
        <v>0.41</v>
      </c>
      <c r="I671">
        <v>0.27</v>
      </c>
      <c r="J671">
        <v>49.92</v>
      </c>
      <c r="K671">
        <v>0.27</v>
      </c>
      <c r="L671">
        <v>0.17</v>
      </c>
      <c r="M671">
        <v>0.02</v>
      </c>
      <c r="N671">
        <v>0</v>
      </c>
      <c r="P671">
        <v>0.02</v>
      </c>
      <c r="Q671">
        <v>0.01</v>
      </c>
      <c r="R671" t="s">
        <v>108</v>
      </c>
      <c r="S671">
        <v>2020</v>
      </c>
    </row>
    <row r="672" spans="1:19" x14ac:dyDescent="0.75">
      <c r="A672" t="s">
        <v>800</v>
      </c>
      <c r="B672" t="s">
        <v>773</v>
      </c>
      <c r="C672" t="s">
        <v>136</v>
      </c>
      <c r="D672">
        <v>28</v>
      </c>
      <c r="E672">
        <v>1993</v>
      </c>
      <c r="F672">
        <v>4.68</v>
      </c>
      <c r="G672">
        <v>0.1</v>
      </c>
      <c r="H672">
        <v>0.31</v>
      </c>
      <c r="I672">
        <v>-0.08</v>
      </c>
      <c r="J672">
        <v>0.01</v>
      </c>
      <c r="K672">
        <v>0.14000000000000001</v>
      </c>
      <c r="L672">
        <v>0</v>
      </c>
      <c r="M672">
        <v>-0.08</v>
      </c>
      <c r="P672">
        <v>0.05</v>
      </c>
      <c r="Q672">
        <v>-0.01</v>
      </c>
      <c r="R672" t="s">
        <v>108</v>
      </c>
      <c r="S672">
        <v>2020</v>
      </c>
    </row>
    <row r="673" spans="1:19" x14ac:dyDescent="0.75">
      <c r="A673" t="s">
        <v>801</v>
      </c>
      <c r="B673" t="s">
        <v>773</v>
      </c>
      <c r="C673" t="s">
        <v>136</v>
      </c>
      <c r="D673">
        <v>31</v>
      </c>
      <c r="E673">
        <v>1990</v>
      </c>
      <c r="F673">
        <v>5.21</v>
      </c>
      <c r="G673">
        <v>-0.01</v>
      </c>
      <c r="H673">
        <v>0.18</v>
      </c>
      <c r="I673">
        <v>-0.02</v>
      </c>
      <c r="J673">
        <v>0.01</v>
      </c>
      <c r="K673">
        <v>0.26</v>
      </c>
      <c r="L673">
        <v>0.01</v>
      </c>
      <c r="M673">
        <v>-7.0000000000000007E-2</v>
      </c>
      <c r="P673">
        <v>-0.06</v>
      </c>
      <c r="Q673">
        <v>-7.0000000000000007E-2</v>
      </c>
      <c r="R673" t="s">
        <v>108</v>
      </c>
      <c r="S673">
        <v>2020</v>
      </c>
    </row>
    <row r="674" spans="1:19" x14ac:dyDescent="0.75">
      <c r="A674" t="s">
        <v>802</v>
      </c>
      <c r="B674" t="s">
        <v>803</v>
      </c>
      <c r="C674" t="s">
        <v>107</v>
      </c>
      <c r="D674">
        <v>28</v>
      </c>
      <c r="E674">
        <v>1993</v>
      </c>
      <c r="F674">
        <v>4</v>
      </c>
      <c r="G674">
        <v>0.06</v>
      </c>
      <c r="H674">
        <v>0.51</v>
      </c>
      <c r="I674">
        <v>-0.02</v>
      </c>
      <c r="J674">
        <v>0.06</v>
      </c>
      <c r="K674">
        <v>0.53</v>
      </c>
      <c r="L674">
        <v>0.04</v>
      </c>
      <c r="M674">
        <v>-0.09</v>
      </c>
      <c r="P674">
        <v>0.08</v>
      </c>
      <c r="Q674">
        <v>0.01</v>
      </c>
      <c r="R674" t="s">
        <v>108</v>
      </c>
      <c r="S674">
        <v>2020</v>
      </c>
    </row>
    <row r="675" spans="1:19" x14ac:dyDescent="0.75">
      <c r="A675" t="s">
        <v>804</v>
      </c>
      <c r="B675" t="s">
        <v>803</v>
      </c>
      <c r="C675" t="s">
        <v>107</v>
      </c>
      <c r="D675">
        <v>28</v>
      </c>
      <c r="E675">
        <v>1993</v>
      </c>
      <c r="F675">
        <v>3.02</v>
      </c>
      <c r="G675">
        <v>-0.06</v>
      </c>
      <c r="H675">
        <v>0.28000000000000003</v>
      </c>
      <c r="I675">
        <v>-0.01</v>
      </c>
      <c r="J675">
        <v>0.05</v>
      </c>
      <c r="K675">
        <v>0.37</v>
      </c>
      <c r="L675">
        <v>0.05</v>
      </c>
      <c r="M675">
        <v>-0.06</v>
      </c>
      <c r="P675">
        <v>0.03</v>
      </c>
      <c r="Q675">
        <v>0.09</v>
      </c>
      <c r="R675" t="s">
        <v>108</v>
      </c>
      <c r="S675">
        <v>2020</v>
      </c>
    </row>
    <row r="676" spans="1:19" x14ac:dyDescent="0.75">
      <c r="A676" t="s">
        <v>805</v>
      </c>
      <c r="B676" t="s">
        <v>803</v>
      </c>
      <c r="C676" t="s">
        <v>107</v>
      </c>
      <c r="D676">
        <v>24</v>
      </c>
      <c r="E676">
        <v>1997</v>
      </c>
      <c r="F676">
        <v>0.69</v>
      </c>
      <c r="G676">
        <v>-7.0000000000000007E-2</v>
      </c>
      <c r="H676">
        <v>1.4</v>
      </c>
      <c r="I676">
        <v>-0.03</v>
      </c>
      <c r="J676">
        <v>0</v>
      </c>
      <c r="K676">
        <v>1.52</v>
      </c>
      <c r="L676">
        <v>-0.05</v>
      </c>
      <c r="M676">
        <v>0.06</v>
      </c>
      <c r="P676">
        <v>7.0000000000000007E-2</v>
      </c>
      <c r="Q676">
        <v>0.06</v>
      </c>
      <c r="R676" t="s">
        <v>108</v>
      </c>
      <c r="S676">
        <v>2020</v>
      </c>
    </row>
    <row r="677" spans="1:19" x14ac:dyDescent="0.75">
      <c r="A677" t="s">
        <v>806</v>
      </c>
      <c r="B677" t="s">
        <v>803</v>
      </c>
      <c r="C677" t="s">
        <v>107</v>
      </c>
      <c r="D677">
        <v>33</v>
      </c>
      <c r="E677">
        <v>1988</v>
      </c>
      <c r="F677">
        <v>4.38</v>
      </c>
      <c r="G677">
        <v>0.09</v>
      </c>
      <c r="H677">
        <v>0.05</v>
      </c>
      <c r="I677">
        <v>-0.05</v>
      </c>
      <c r="K677">
        <v>0</v>
      </c>
      <c r="L677">
        <v>0.05</v>
      </c>
      <c r="P677">
        <v>-0.08</v>
      </c>
      <c r="Q677">
        <v>-7.0000000000000007E-2</v>
      </c>
      <c r="R677" t="s">
        <v>108</v>
      </c>
      <c r="S677">
        <v>2020</v>
      </c>
    </row>
    <row r="678" spans="1:19" x14ac:dyDescent="0.75">
      <c r="A678" t="s">
        <v>807</v>
      </c>
      <c r="B678" t="s">
        <v>803</v>
      </c>
      <c r="C678" t="s">
        <v>107</v>
      </c>
      <c r="D678">
        <v>25</v>
      </c>
      <c r="E678">
        <v>1996</v>
      </c>
      <c r="F678">
        <v>3.1</v>
      </c>
      <c r="G678">
        <v>0.02</v>
      </c>
      <c r="H678">
        <v>0.01</v>
      </c>
      <c r="I678">
        <v>-0.04</v>
      </c>
      <c r="K678">
        <v>-0.03</v>
      </c>
      <c r="L678">
        <v>-0.06</v>
      </c>
      <c r="P678">
        <v>-0.01</v>
      </c>
      <c r="Q678">
        <v>0.05</v>
      </c>
      <c r="R678" t="s">
        <v>108</v>
      </c>
      <c r="S678">
        <v>2020</v>
      </c>
    </row>
    <row r="679" spans="1:19" x14ac:dyDescent="0.75">
      <c r="A679" t="s">
        <v>808</v>
      </c>
      <c r="B679" t="s">
        <v>803</v>
      </c>
      <c r="C679" t="s">
        <v>107</v>
      </c>
      <c r="D679">
        <v>33</v>
      </c>
      <c r="E679">
        <v>1988</v>
      </c>
      <c r="F679">
        <v>0.39</v>
      </c>
      <c r="G679">
        <v>0.08</v>
      </c>
      <c r="H679">
        <v>0</v>
      </c>
      <c r="I679">
        <v>-0.1</v>
      </c>
      <c r="K679">
        <v>-7.0000000000000007E-2</v>
      </c>
      <c r="L679">
        <v>-7.0000000000000007E-2</v>
      </c>
      <c r="P679">
        <v>0.06</v>
      </c>
      <c r="Q679">
        <v>0.04</v>
      </c>
      <c r="R679" t="s">
        <v>108</v>
      </c>
      <c r="S679">
        <v>2020</v>
      </c>
    </row>
    <row r="680" spans="1:19" x14ac:dyDescent="0.75">
      <c r="A680" t="s">
        <v>809</v>
      </c>
      <c r="B680" t="s">
        <v>803</v>
      </c>
      <c r="C680" t="s">
        <v>107</v>
      </c>
      <c r="D680">
        <v>22</v>
      </c>
      <c r="E680">
        <v>1998</v>
      </c>
      <c r="F680">
        <v>1.74</v>
      </c>
      <c r="G680">
        <v>-0.04</v>
      </c>
      <c r="H680">
        <v>0.69</v>
      </c>
      <c r="I680">
        <v>-0.01</v>
      </c>
      <c r="J680">
        <v>0.1</v>
      </c>
      <c r="K680">
        <v>0.56999999999999995</v>
      </c>
      <c r="L680">
        <v>0.04</v>
      </c>
      <c r="M680">
        <v>0.1</v>
      </c>
      <c r="P680">
        <v>0.01</v>
      </c>
      <c r="Q680">
        <v>7.0000000000000007E-2</v>
      </c>
      <c r="R680" t="s">
        <v>108</v>
      </c>
      <c r="S680">
        <v>2020</v>
      </c>
    </row>
    <row r="681" spans="1:19" x14ac:dyDescent="0.75">
      <c r="A681" t="s">
        <v>810</v>
      </c>
      <c r="B681" t="s">
        <v>803</v>
      </c>
      <c r="C681" t="s">
        <v>107</v>
      </c>
      <c r="D681">
        <v>29</v>
      </c>
      <c r="E681">
        <v>1992</v>
      </c>
      <c r="F681">
        <v>3.04</v>
      </c>
      <c r="G681">
        <v>7.0000000000000007E-2</v>
      </c>
      <c r="H681">
        <v>0.96</v>
      </c>
      <c r="I681">
        <v>0.38</v>
      </c>
      <c r="J681">
        <v>33.36</v>
      </c>
      <c r="K681">
        <v>1.03</v>
      </c>
      <c r="L681">
        <v>0.24</v>
      </c>
      <c r="M681">
        <v>0.04</v>
      </c>
      <c r="N681">
        <v>0.05</v>
      </c>
      <c r="P681">
        <v>-0.04</v>
      </c>
      <c r="Q681">
        <v>-0.03</v>
      </c>
      <c r="R681" t="s">
        <v>108</v>
      </c>
      <c r="S681">
        <v>2020</v>
      </c>
    </row>
    <row r="682" spans="1:19" x14ac:dyDescent="0.75">
      <c r="A682" t="s">
        <v>811</v>
      </c>
      <c r="B682" t="s">
        <v>803</v>
      </c>
      <c r="C682" t="s">
        <v>145</v>
      </c>
      <c r="D682">
        <v>29</v>
      </c>
      <c r="E682">
        <v>1992</v>
      </c>
      <c r="F682">
        <v>2.93</v>
      </c>
      <c r="G682">
        <v>0.1</v>
      </c>
      <c r="H682">
        <v>0.41</v>
      </c>
      <c r="I682">
        <v>0.27</v>
      </c>
      <c r="J682">
        <v>99.98</v>
      </c>
      <c r="K682">
        <v>0.3</v>
      </c>
      <c r="L682">
        <v>0.33</v>
      </c>
      <c r="M682">
        <v>-0.04</v>
      </c>
      <c r="N682">
        <v>-0.05</v>
      </c>
      <c r="P682">
        <v>0.02</v>
      </c>
      <c r="Q682">
        <v>0.05</v>
      </c>
      <c r="R682" t="s">
        <v>108</v>
      </c>
      <c r="S682">
        <v>2020</v>
      </c>
    </row>
    <row r="683" spans="1:19" x14ac:dyDescent="0.75">
      <c r="A683" t="s">
        <v>812</v>
      </c>
      <c r="B683" t="s">
        <v>803</v>
      </c>
      <c r="C683" t="s">
        <v>118</v>
      </c>
      <c r="D683">
        <v>21</v>
      </c>
      <c r="E683">
        <v>2000</v>
      </c>
      <c r="F683">
        <v>0.49</v>
      </c>
      <c r="G683">
        <v>-0.06</v>
      </c>
      <c r="H683">
        <v>-0.09</v>
      </c>
      <c r="I683">
        <v>0.01</v>
      </c>
      <c r="K683">
        <v>0.06</v>
      </c>
      <c r="L683">
        <v>0.08</v>
      </c>
      <c r="P683">
        <v>0.1</v>
      </c>
      <c r="Q683">
        <v>0.04</v>
      </c>
      <c r="R683" t="s">
        <v>108</v>
      </c>
      <c r="S683">
        <v>2020</v>
      </c>
    </row>
    <row r="684" spans="1:19" x14ac:dyDescent="0.75">
      <c r="A684" t="s">
        <v>813</v>
      </c>
      <c r="B684" t="s">
        <v>803</v>
      </c>
      <c r="C684" t="s">
        <v>118</v>
      </c>
      <c r="D684">
        <v>30</v>
      </c>
      <c r="E684">
        <v>1990</v>
      </c>
      <c r="F684">
        <v>0.96</v>
      </c>
      <c r="G684">
        <v>0.05</v>
      </c>
      <c r="H684">
        <v>2.25</v>
      </c>
      <c r="I684">
        <v>-0.06</v>
      </c>
      <c r="J684">
        <v>-0.01</v>
      </c>
      <c r="K684">
        <v>2.25</v>
      </c>
      <c r="L684">
        <v>0.03</v>
      </c>
      <c r="M684">
        <v>0.01</v>
      </c>
      <c r="P684">
        <v>-7.0000000000000007E-2</v>
      </c>
      <c r="Q684">
        <v>-0.06</v>
      </c>
      <c r="R684" t="s">
        <v>108</v>
      </c>
      <c r="S684">
        <v>2020</v>
      </c>
    </row>
    <row r="685" spans="1:19" x14ac:dyDescent="0.75">
      <c r="A685" t="s">
        <v>814</v>
      </c>
      <c r="B685" t="s">
        <v>803</v>
      </c>
      <c r="C685" t="s">
        <v>118</v>
      </c>
      <c r="D685">
        <v>25</v>
      </c>
      <c r="E685">
        <v>1996</v>
      </c>
      <c r="F685">
        <v>4.01</v>
      </c>
      <c r="G685">
        <v>0.93</v>
      </c>
      <c r="H685">
        <v>2.42</v>
      </c>
      <c r="I685">
        <v>1.32</v>
      </c>
      <c r="J685">
        <v>50</v>
      </c>
      <c r="K685">
        <v>2.44</v>
      </c>
      <c r="L685">
        <v>1.17</v>
      </c>
      <c r="M685">
        <v>0.47</v>
      </c>
      <c r="N685">
        <v>0.89</v>
      </c>
      <c r="P685">
        <v>-0.08</v>
      </c>
      <c r="Q685">
        <v>0.01</v>
      </c>
      <c r="R685" t="s">
        <v>108</v>
      </c>
      <c r="S685">
        <v>2020</v>
      </c>
    </row>
    <row r="686" spans="1:19" x14ac:dyDescent="0.75">
      <c r="A686" t="s">
        <v>815</v>
      </c>
      <c r="B686" t="s">
        <v>803</v>
      </c>
      <c r="C686" t="s">
        <v>118</v>
      </c>
      <c r="D686">
        <v>22</v>
      </c>
      <c r="E686">
        <v>1999</v>
      </c>
      <c r="F686">
        <v>0.37</v>
      </c>
      <c r="G686">
        <v>-7.0000000000000007E-2</v>
      </c>
      <c r="H686">
        <v>0.04</v>
      </c>
      <c r="I686">
        <v>0.02</v>
      </c>
      <c r="K686">
        <v>-0.09</v>
      </c>
      <c r="L686">
        <v>-0.05</v>
      </c>
      <c r="P686">
        <v>0.01</v>
      </c>
      <c r="Q686">
        <v>-0.02</v>
      </c>
      <c r="R686" t="s">
        <v>108</v>
      </c>
      <c r="S686">
        <v>2020</v>
      </c>
    </row>
    <row r="687" spans="1:19" x14ac:dyDescent="0.75">
      <c r="A687" t="s">
        <v>816</v>
      </c>
      <c r="B687" t="s">
        <v>803</v>
      </c>
      <c r="C687" t="s">
        <v>123</v>
      </c>
      <c r="D687">
        <v>19</v>
      </c>
      <c r="E687">
        <v>2002</v>
      </c>
      <c r="F687">
        <v>5.92</v>
      </c>
      <c r="G687">
        <v>-0.09</v>
      </c>
      <c r="H687">
        <v>0.09</v>
      </c>
      <c r="I687">
        <v>-0.06</v>
      </c>
      <c r="K687">
        <v>-0.02</v>
      </c>
      <c r="L687">
        <v>0.09</v>
      </c>
      <c r="P687">
        <v>-0.01</v>
      </c>
      <c r="Q687">
        <v>-0.03</v>
      </c>
      <c r="R687" t="s">
        <v>108</v>
      </c>
      <c r="S687">
        <v>2020</v>
      </c>
    </row>
    <row r="688" spans="1:19" x14ac:dyDescent="0.75">
      <c r="A688" t="s">
        <v>817</v>
      </c>
      <c r="B688" t="s">
        <v>803</v>
      </c>
      <c r="C688" t="s">
        <v>126</v>
      </c>
      <c r="D688">
        <v>24</v>
      </c>
      <c r="E688">
        <v>1997</v>
      </c>
      <c r="F688">
        <v>0.26</v>
      </c>
      <c r="G688">
        <v>7.0000000000000007E-2</v>
      </c>
      <c r="H688">
        <v>-0.09</v>
      </c>
      <c r="I688">
        <v>0.02</v>
      </c>
      <c r="K688">
        <v>0.04</v>
      </c>
      <c r="L688">
        <v>0.04</v>
      </c>
      <c r="P688">
        <v>0.08</v>
      </c>
      <c r="Q688">
        <v>-0.08</v>
      </c>
      <c r="R688" t="s">
        <v>108</v>
      </c>
      <c r="S688">
        <v>2020</v>
      </c>
    </row>
    <row r="689" spans="1:19" x14ac:dyDescent="0.75">
      <c r="A689" t="s">
        <v>818</v>
      </c>
      <c r="B689" t="s">
        <v>803</v>
      </c>
      <c r="C689" t="s">
        <v>126</v>
      </c>
      <c r="D689">
        <v>24</v>
      </c>
      <c r="E689">
        <v>1997</v>
      </c>
      <c r="F689">
        <v>1.07</v>
      </c>
      <c r="G689">
        <v>-0.02</v>
      </c>
      <c r="H689">
        <v>0.95</v>
      </c>
      <c r="I689">
        <v>-0.08</v>
      </c>
      <c r="J689">
        <v>-0.02</v>
      </c>
      <c r="K689">
        <v>1.0900000000000001</v>
      </c>
      <c r="L689">
        <v>0.05</v>
      </c>
      <c r="M689">
        <v>0.1</v>
      </c>
      <c r="P689">
        <v>-0.06</v>
      </c>
      <c r="Q689">
        <v>0.04</v>
      </c>
      <c r="R689" t="s">
        <v>108</v>
      </c>
      <c r="S689">
        <v>2020</v>
      </c>
    </row>
    <row r="690" spans="1:19" x14ac:dyDescent="0.75">
      <c r="A690" t="s">
        <v>819</v>
      </c>
      <c r="B690" t="s">
        <v>803</v>
      </c>
      <c r="C690" t="s">
        <v>126</v>
      </c>
      <c r="D690">
        <v>30</v>
      </c>
      <c r="E690">
        <v>1991</v>
      </c>
      <c r="F690">
        <v>0.96</v>
      </c>
      <c r="G690">
        <v>-0.06</v>
      </c>
      <c r="H690">
        <v>7.0000000000000007E-2</v>
      </c>
      <c r="I690">
        <v>0.09</v>
      </c>
      <c r="K690">
        <v>-0.08</v>
      </c>
      <c r="L690">
        <v>-7.0000000000000007E-2</v>
      </c>
      <c r="P690">
        <v>-0.05</v>
      </c>
      <c r="Q690">
        <v>0.09</v>
      </c>
      <c r="R690" t="s">
        <v>108</v>
      </c>
      <c r="S690">
        <v>2020</v>
      </c>
    </row>
    <row r="691" spans="1:19" x14ac:dyDescent="0.75">
      <c r="A691" t="s">
        <v>820</v>
      </c>
      <c r="B691" t="s">
        <v>803</v>
      </c>
      <c r="C691" t="s">
        <v>126</v>
      </c>
      <c r="D691">
        <v>28</v>
      </c>
      <c r="E691">
        <v>1992</v>
      </c>
      <c r="F691">
        <v>0.66</v>
      </c>
      <c r="G691">
        <v>0.1</v>
      </c>
      <c r="H691">
        <v>-0.09</v>
      </c>
      <c r="I691">
        <v>0</v>
      </c>
      <c r="K691">
        <v>-0.03</v>
      </c>
      <c r="L691">
        <v>0.02</v>
      </c>
      <c r="P691">
        <v>-0.08</v>
      </c>
      <c r="Q691">
        <v>-0.03</v>
      </c>
      <c r="R691" t="s">
        <v>108</v>
      </c>
      <c r="S691">
        <v>2020</v>
      </c>
    </row>
    <row r="692" spans="1:19" x14ac:dyDescent="0.75">
      <c r="A692" t="s">
        <v>821</v>
      </c>
      <c r="B692" t="s">
        <v>803</v>
      </c>
      <c r="C692" t="s">
        <v>126</v>
      </c>
      <c r="D692">
        <v>21</v>
      </c>
      <c r="E692">
        <v>2000</v>
      </c>
      <c r="F692">
        <v>0.83</v>
      </c>
      <c r="G692">
        <v>-0.09</v>
      </c>
      <c r="H692">
        <v>-0.09</v>
      </c>
      <c r="I692">
        <v>-0.01</v>
      </c>
      <c r="K692">
        <v>-0.04</v>
      </c>
      <c r="L692">
        <v>0.02</v>
      </c>
      <c r="P692">
        <v>-0.06</v>
      </c>
      <c r="Q692">
        <v>0.08</v>
      </c>
      <c r="R692" t="s">
        <v>108</v>
      </c>
      <c r="S692">
        <v>2020</v>
      </c>
    </row>
    <row r="693" spans="1:19" x14ac:dyDescent="0.75">
      <c r="A693" t="s">
        <v>822</v>
      </c>
      <c r="B693" t="s">
        <v>803</v>
      </c>
      <c r="C693" t="s">
        <v>126</v>
      </c>
      <c r="D693">
        <v>26</v>
      </c>
      <c r="E693">
        <v>1995</v>
      </c>
      <c r="F693">
        <v>1.1100000000000001</v>
      </c>
      <c r="G693">
        <v>-7.0000000000000007E-2</v>
      </c>
      <c r="H693">
        <v>0</v>
      </c>
      <c r="I693">
        <v>-0.04</v>
      </c>
      <c r="K693">
        <v>0</v>
      </c>
      <c r="L693">
        <v>0.01</v>
      </c>
      <c r="P693">
        <v>-0.09</v>
      </c>
      <c r="Q693">
        <v>-0.02</v>
      </c>
      <c r="R693" t="s">
        <v>108</v>
      </c>
      <c r="S693">
        <v>2020</v>
      </c>
    </row>
    <row r="694" spans="1:19" x14ac:dyDescent="0.75">
      <c r="A694" t="s">
        <v>823</v>
      </c>
      <c r="B694" t="s">
        <v>803</v>
      </c>
      <c r="C694" t="s">
        <v>126</v>
      </c>
      <c r="D694">
        <v>32</v>
      </c>
      <c r="E694">
        <v>1989</v>
      </c>
      <c r="F694">
        <v>0.46</v>
      </c>
      <c r="G694">
        <v>-0.08</v>
      </c>
      <c r="H694">
        <v>0.1</v>
      </c>
      <c r="I694">
        <v>-0.02</v>
      </c>
      <c r="K694">
        <v>-0.05</v>
      </c>
      <c r="L694">
        <v>-0.09</v>
      </c>
      <c r="P694">
        <v>-0.05</v>
      </c>
      <c r="Q694">
        <v>0.09</v>
      </c>
      <c r="R694" t="s">
        <v>108</v>
      </c>
      <c r="S694">
        <v>2020</v>
      </c>
    </row>
    <row r="695" spans="1:19" x14ac:dyDescent="0.75">
      <c r="A695" t="s">
        <v>824</v>
      </c>
      <c r="B695" t="s">
        <v>803</v>
      </c>
      <c r="C695" t="s">
        <v>126</v>
      </c>
      <c r="D695">
        <v>25</v>
      </c>
      <c r="E695">
        <v>1996</v>
      </c>
      <c r="F695">
        <v>1.93</v>
      </c>
      <c r="G695">
        <v>-0.09</v>
      </c>
      <c r="H695">
        <v>0.46</v>
      </c>
      <c r="I695">
        <v>0.01</v>
      </c>
      <c r="J695">
        <v>0.02</v>
      </c>
      <c r="K695">
        <v>0.53</v>
      </c>
      <c r="L695">
        <v>-0.09</v>
      </c>
      <c r="M695">
        <v>-0.03</v>
      </c>
      <c r="P695">
        <v>-0.01</v>
      </c>
      <c r="Q695">
        <v>7.0000000000000007E-2</v>
      </c>
      <c r="R695" t="s">
        <v>108</v>
      </c>
      <c r="S695">
        <v>2020</v>
      </c>
    </row>
    <row r="696" spans="1:19" x14ac:dyDescent="0.75">
      <c r="A696" t="s">
        <v>825</v>
      </c>
      <c r="B696" t="s">
        <v>803</v>
      </c>
      <c r="C696" t="s">
        <v>126</v>
      </c>
      <c r="D696">
        <v>25</v>
      </c>
      <c r="E696">
        <v>1996</v>
      </c>
      <c r="F696">
        <v>1.87</v>
      </c>
      <c r="G696">
        <v>0.61</v>
      </c>
      <c r="H696">
        <v>1.19</v>
      </c>
      <c r="I696">
        <v>1.07</v>
      </c>
      <c r="J696">
        <v>100.04</v>
      </c>
      <c r="K696">
        <v>1.1399999999999999</v>
      </c>
      <c r="L696">
        <v>1.1299999999999999</v>
      </c>
      <c r="M696">
        <v>0.05</v>
      </c>
      <c r="N696">
        <v>-0.03</v>
      </c>
      <c r="P696">
        <v>0.51</v>
      </c>
      <c r="Q696">
        <v>0.6</v>
      </c>
      <c r="R696" t="s">
        <v>108</v>
      </c>
      <c r="S696">
        <v>2020</v>
      </c>
    </row>
    <row r="697" spans="1:19" x14ac:dyDescent="0.75">
      <c r="A697" t="s">
        <v>826</v>
      </c>
      <c r="B697" t="s">
        <v>803</v>
      </c>
      <c r="C697" t="s">
        <v>216</v>
      </c>
      <c r="D697">
        <v>22</v>
      </c>
      <c r="E697">
        <v>1999</v>
      </c>
      <c r="F697">
        <v>4.91</v>
      </c>
      <c r="G697">
        <v>-0.03</v>
      </c>
      <c r="H697">
        <v>0.35</v>
      </c>
      <c r="I697">
        <v>0.2</v>
      </c>
      <c r="J697">
        <v>49.99</v>
      </c>
      <c r="K697">
        <v>0.47</v>
      </c>
      <c r="L697">
        <v>0.16</v>
      </c>
      <c r="M697">
        <v>0.05</v>
      </c>
      <c r="N697">
        <v>7.0000000000000007E-2</v>
      </c>
      <c r="P697">
        <v>-0.02</v>
      </c>
      <c r="Q697">
        <v>0.04</v>
      </c>
      <c r="R697" t="s">
        <v>108</v>
      </c>
      <c r="S697">
        <v>2020</v>
      </c>
    </row>
    <row r="698" spans="1:19" x14ac:dyDescent="0.75">
      <c r="A698" t="s">
        <v>827</v>
      </c>
      <c r="B698" t="s">
        <v>803</v>
      </c>
      <c r="C698" t="s">
        <v>216</v>
      </c>
      <c r="D698">
        <v>23</v>
      </c>
      <c r="E698">
        <v>1998</v>
      </c>
      <c r="F698">
        <v>3.88</v>
      </c>
      <c r="G698">
        <v>0.08</v>
      </c>
      <c r="H698">
        <v>1.34</v>
      </c>
      <c r="I698">
        <v>0.26</v>
      </c>
      <c r="J698">
        <v>20.09</v>
      </c>
      <c r="K698">
        <v>1.32</v>
      </c>
      <c r="L698">
        <v>0.27</v>
      </c>
      <c r="M698">
        <v>0.04</v>
      </c>
      <c r="N698">
        <v>0.08</v>
      </c>
      <c r="P698">
        <v>0.05</v>
      </c>
      <c r="Q698">
        <v>0.09</v>
      </c>
      <c r="R698" t="s">
        <v>108</v>
      </c>
      <c r="S698">
        <v>2020</v>
      </c>
    </row>
    <row r="699" spans="1:19" x14ac:dyDescent="0.75">
      <c r="A699" t="s">
        <v>828</v>
      </c>
      <c r="B699" t="s">
        <v>803</v>
      </c>
      <c r="C699" t="s">
        <v>136</v>
      </c>
      <c r="D699">
        <v>20</v>
      </c>
      <c r="E699">
        <v>2001</v>
      </c>
      <c r="F699">
        <v>1.85</v>
      </c>
      <c r="G699">
        <v>0.02</v>
      </c>
      <c r="H699">
        <v>1.65</v>
      </c>
      <c r="I699">
        <v>1.1499999999999999</v>
      </c>
      <c r="J699">
        <v>66.709999999999994</v>
      </c>
      <c r="K699">
        <v>1.74</v>
      </c>
      <c r="L699">
        <v>1.1499999999999999</v>
      </c>
      <c r="M699">
        <v>0.05</v>
      </c>
      <c r="N699">
        <v>0.08</v>
      </c>
      <c r="P699">
        <v>-0.06</v>
      </c>
      <c r="Q699">
        <v>-0.05</v>
      </c>
      <c r="R699" t="s">
        <v>108</v>
      </c>
      <c r="S699">
        <v>2020</v>
      </c>
    </row>
    <row r="700" spans="1:19" x14ac:dyDescent="0.75">
      <c r="A700" t="s">
        <v>829</v>
      </c>
      <c r="B700" t="s">
        <v>803</v>
      </c>
      <c r="C700" t="s">
        <v>136</v>
      </c>
      <c r="D700">
        <v>24</v>
      </c>
      <c r="E700">
        <v>1996</v>
      </c>
      <c r="F700">
        <v>4.4000000000000004</v>
      </c>
      <c r="G700">
        <v>0</v>
      </c>
      <c r="H700">
        <v>0.7</v>
      </c>
      <c r="I700">
        <v>0.1</v>
      </c>
      <c r="J700">
        <v>-0.03</v>
      </c>
      <c r="K700">
        <v>0.62</v>
      </c>
      <c r="L700">
        <v>0.09</v>
      </c>
      <c r="M700">
        <v>0.04</v>
      </c>
      <c r="P700">
        <v>0.09</v>
      </c>
      <c r="Q700">
        <v>0.06</v>
      </c>
      <c r="R700" t="s">
        <v>108</v>
      </c>
      <c r="S700">
        <v>2020</v>
      </c>
    </row>
    <row r="701" spans="1:19" x14ac:dyDescent="0.75">
      <c r="A701" t="s">
        <v>830</v>
      </c>
      <c r="B701" t="s">
        <v>803</v>
      </c>
      <c r="C701" t="s">
        <v>136</v>
      </c>
      <c r="D701">
        <v>37</v>
      </c>
      <c r="E701">
        <v>1984</v>
      </c>
      <c r="F701">
        <v>4.43</v>
      </c>
      <c r="G701">
        <v>0.04</v>
      </c>
      <c r="H701">
        <v>1.08</v>
      </c>
      <c r="I701">
        <v>-0.04</v>
      </c>
      <c r="J701">
        <v>0</v>
      </c>
      <c r="K701">
        <v>1.1200000000000001</v>
      </c>
      <c r="L701">
        <v>0.06</v>
      </c>
      <c r="M701">
        <v>0.09</v>
      </c>
      <c r="P701">
        <v>-7.0000000000000007E-2</v>
      </c>
      <c r="Q701">
        <v>0.04</v>
      </c>
      <c r="R701" t="s">
        <v>108</v>
      </c>
      <c r="S701">
        <v>2020</v>
      </c>
    </row>
    <row r="702" spans="1:19" x14ac:dyDescent="0.75">
      <c r="A702" t="s">
        <v>831</v>
      </c>
      <c r="B702" t="s">
        <v>803</v>
      </c>
      <c r="C702" t="s">
        <v>136</v>
      </c>
      <c r="D702">
        <v>32</v>
      </c>
      <c r="E702">
        <v>1989</v>
      </c>
      <c r="F702">
        <v>2.2200000000000002</v>
      </c>
      <c r="G702">
        <v>-0.09</v>
      </c>
      <c r="H702">
        <v>0.36</v>
      </c>
      <c r="I702">
        <v>0.02</v>
      </c>
      <c r="J702">
        <v>0.02</v>
      </c>
      <c r="K702">
        <v>0.51</v>
      </c>
      <c r="L702">
        <v>-0.08</v>
      </c>
      <c r="M702">
        <v>-0.04</v>
      </c>
      <c r="P702">
        <v>0.03</v>
      </c>
      <c r="Q702">
        <v>0.02</v>
      </c>
      <c r="R702" t="s">
        <v>108</v>
      </c>
      <c r="S702">
        <v>2020</v>
      </c>
    </row>
    <row r="703" spans="1:19" x14ac:dyDescent="0.75">
      <c r="A703" t="s">
        <v>832</v>
      </c>
      <c r="B703" t="s">
        <v>833</v>
      </c>
      <c r="C703" t="s">
        <v>107</v>
      </c>
      <c r="D703">
        <v>24</v>
      </c>
      <c r="E703">
        <v>1997</v>
      </c>
      <c r="F703">
        <v>2.09</v>
      </c>
      <c r="G703">
        <v>-0.03</v>
      </c>
      <c r="H703">
        <v>0.05</v>
      </c>
      <c r="I703">
        <v>0.03</v>
      </c>
      <c r="K703">
        <v>0.06</v>
      </c>
      <c r="L703">
        <v>-0.08</v>
      </c>
      <c r="P703">
        <v>0.09</v>
      </c>
      <c r="Q703">
        <v>0.01</v>
      </c>
      <c r="R703" t="s">
        <v>108</v>
      </c>
      <c r="S703">
        <v>2020</v>
      </c>
    </row>
    <row r="704" spans="1:19" x14ac:dyDescent="0.75">
      <c r="A704" t="s">
        <v>834</v>
      </c>
      <c r="B704" t="s">
        <v>833</v>
      </c>
      <c r="C704" t="s">
        <v>107</v>
      </c>
      <c r="D704">
        <v>32</v>
      </c>
      <c r="E704">
        <v>1989</v>
      </c>
      <c r="F704">
        <v>5.91</v>
      </c>
      <c r="G704">
        <v>0.03</v>
      </c>
      <c r="H704">
        <v>0.15</v>
      </c>
      <c r="I704">
        <v>-0.02</v>
      </c>
      <c r="J704">
        <v>7.0000000000000007E-2</v>
      </c>
      <c r="K704">
        <v>0.22</v>
      </c>
      <c r="L704">
        <v>-0.05</v>
      </c>
      <c r="M704">
        <v>0.05</v>
      </c>
      <c r="P704">
        <v>0.02</v>
      </c>
      <c r="Q704">
        <v>0.03</v>
      </c>
      <c r="R704" t="s">
        <v>108</v>
      </c>
      <c r="S704">
        <v>2020</v>
      </c>
    </row>
    <row r="705" spans="1:19" x14ac:dyDescent="0.75">
      <c r="A705" t="s">
        <v>835</v>
      </c>
      <c r="B705" t="s">
        <v>833</v>
      </c>
      <c r="C705" t="s">
        <v>107</v>
      </c>
      <c r="D705">
        <v>27</v>
      </c>
      <c r="E705">
        <v>1994</v>
      </c>
      <c r="F705">
        <v>2.09</v>
      </c>
      <c r="G705">
        <v>-0.1</v>
      </c>
      <c r="H705">
        <v>1</v>
      </c>
      <c r="I705">
        <v>0.05</v>
      </c>
      <c r="J705">
        <v>0.01</v>
      </c>
      <c r="K705">
        <v>1.1100000000000001</v>
      </c>
      <c r="L705">
        <v>-0.04</v>
      </c>
      <c r="M705">
        <v>0.01</v>
      </c>
      <c r="P705">
        <v>0.06</v>
      </c>
      <c r="Q705">
        <v>-0.04</v>
      </c>
      <c r="R705" t="s">
        <v>108</v>
      </c>
      <c r="S705">
        <v>2020</v>
      </c>
    </row>
    <row r="706" spans="1:19" x14ac:dyDescent="0.75">
      <c r="A706" t="s">
        <v>836</v>
      </c>
      <c r="B706" t="s">
        <v>833</v>
      </c>
      <c r="C706" t="s">
        <v>107</v>
      </c>
      <c r="D706">
        <v>22</v>
      </c>
      <c r="E706">
        <v>1999</v>
      </c>
      <c r="F706">
        <v>2</v>
      </c>
      <c r="G706">
        <v>-0.02</v>
      </c>
      <c r="H706">
        <v>1.07</v>
      </c>
      <c r="I706">
        <v>-0.09</v>
      </c>
      <c r="J706">
        <v>7.0000000000000007E-2</v>
      </c>
      <c r="K706">
        <v>0.99</v>
      </c>
      <c r="L706">
        <v>-7.0000000000000007E-2</v>
      </c>
      <c r="M706">
        <v>0.09</v>
      </c>
      <c r="P706">
        <v>0.08</v>
      </c>
      <c r="Q706">
        <v>-0.02</v>
      </c>
      <c r="R706" t="s">
        <v>108</v>
      </c>
      <c r="S706">
        <v>2020</v>
      </c>
    </row>
    <row r="707" spans="1:19" x14ac:dyDescent="0.75">
      <c r="A707" t="s">
        <v>837</v>
      </c>
      <c r="B707" t="s">
        <v>833</v>
      </c>
      <c r="C707" t="s">
        <v>107</v>
      </c>
      <c r="D707">
        <v>28</v>
      </c>
      <c r="E707">
        <v>1993</v>
      </c>
      <c r="F707">
        <v>5.05</v>
      </c>
      <c r="G707">
        <v>-0.04</v>
      </c>
      <c r="H707">
        <v>-0.04</v>
      </c>
      <c r="I707">
        <v>-0.04</v>
      </c>
      <c r="K707">
        <v>0.06</v>
      </c>
      <c r="L707">
        <v>0.04</v>
      </c>
      <c r="P707">
        <v>-0.02</v>
      </c>
      <c r="Q707">
        <v>-0.02</v>
      </c>
      <c r="R707" t="s">
        <v>108</v>
      </c>
      <c r="S707">
        <v>2020</v>
      </c>
    </row>
    <row r="708" spans="1:19" x14ac:dyDescent="0.75">
      <c r="A708" t="s">
        <v>838</v>
      </c>
      <c r="B708" t="s">
        <v>833</v>
      </c>
      <c r="C708" t="s">
        <v>107</v>
      </c>
      <c r="D708">
        <v>22</v>
      </c>
      <c r="E708">
        <v>1999</v>
      </c>
      <c r="F708">
        <v>1.01</v>
      </c>
      <c r="G708">
        <v>-0.02</v>
      </c>
      <c r="H708">
        <v>0.02</v>
      </c>
      <c r="I708">
        <v>-0.06</v>
      </c>
      <c r="K708">
        <v>-0.05</v>
      </c>
      <c r="L708">
        <v>0.09</v>
      </c>
      <c r="P708">
        <v>0.03</v>
      </c>
      <c r="Q708">
        <v>0.01</v>
      </c>
      <c r="R708" t="s">
        <v>108</v>
      </c>
      <c r="S708">
        <v>2020</v>
      </c>
    </row>
    <row r="709" spans="1:19" x14ac:dyDescent="0.75">
      <c r="A709" t="s">
        <v>839</v>
      </c>
      <c r="B709" t="s">
        <v>833</v>
      </c>
      <c r="C709" t="s">
        <v>107</v>
      </c>
      <c r="D709">
        <v>34</v>
      </c>
      <c r="E709">
        <v>1987</v>
      </c>
      <c r="F709">
        <v>1.96</v>
      </c>
      <c r="G709">
        <v>0.01</v>
      </c>
      <c r="H709">
        <v>0.04</v>
      </c>
      <c r="I709">
        <v>-0.01</v>
      </c>
      <c r="K709">
        <v>-0.06</v>
      </c>
      <c r="L709">
        <v>-0.01</v>
      </c>
      <c r="P709">
        <v>0.01</v>
      </c>
      <c r="Q709">
        <v>-0.03</v>
      </c>
      <c r="R709" t="s">
        <v>108</v>
      </c>
      <c r="S709">
        <v>2020</v>
      </c>
    </row>
    <row r="710" spans="1:19" x14ac:dyDescent="0.75">
      <c r="A710" t="s">
        <v>840</v>
      </c>
      <c r="B710" t="s">
        <v>833</v>
      </c>
      <c r="C710" t="s">
        <v>107</v>
      </c>
      <c r="D710">
        <v>31</v>
      </c>
      <c r="E710">
        <v>1990</v>
      </c>
      <c r="F710">
        <v>0.3</v>
      </c>
      <c r="G710">
        <v>-0.06</v>
      </c>
      <c r="H710">
        <v>0.03</v>
      </c>
      <c r="I710">
        <v>-0.05</v>
      </c>
      <c r="K710">
        <v>-0.04</v>
      </c>
      <c r="L710">
        <v>-0.02</v>
      </c>
      <c r="P710">
        <v>-0.05</v>
      </c>
      <c r="Q710">
        <v>0.01</v>
      </c>
      <c r="R710" t="s">
        <v>108</v>
      </c>
      <c r="S710">
        <v>2020</v>
      </c>
    </row>
    <row r="711" spans="1:19" x14ac:dyDescent="0.75">
      <c r="A711" t="s">
        <v>841</v>
      </c>
      <c r="B711" t="s">
        <v>833</v>
      </c>
      <c r="C711" t="s">
        <v>288</v>
      </c>
      <c r="D711">
        <v>33</v>
      </c>
      <c r="E711">
        <v>1988</v>
      </c>
      <c r="F711">
        <v>0.19</v>
      </c>
      <c r="G711">
        <v>-0.09</v>
      </c>
      <c r="H711">
        <v>0.02</v>
      </c>
      <c r="I711">
        <v>-0.01</v>
      </c>
      <c r="K711">
        <v>-0.09</v>
      </c>
      <c r="L711">
        <v>-0.08</v>
      </c>
      <c r="P711">
        <v>-0.01</v>
      </c>
      <c r="Q711">
        <v>0.03</v>
      </c>
      <c r="R711" t="s">
        <v>108</v>
      </c>
      <c r="S711">
        <v>2020</v>
      </c>
    </row>
    <row r="712" spans="1:19" x14ac:dyDescent="0.75">
      <c r="A712" t="s">
        <v>842</v>
      </c>
      <c r="B712" t="s">
        <v>833</v>
      </c>
      <c r="C712" t="s">
        <v>145</v>
      </c>
      <c r="D712">
        <v>23</v>
      </c>
      <c r="E712">
        <v>1998</v>
      </c>
      <c r="F712">
        <v>4.0199999999999996</v>
      </c>
      <c r="G712">
        <v>-0.08</v>
      </c>
      <c r="H712">
        <v>0.95</v>
      </c>
      <c r="I712">
        <v>0.16</v>
      </c>
      <c r="J712">
        <v>24.95</v>
      </c>
      <c r="K712">
        <v>1.0900000000000001</v>
      </c>
      <c r="L712">
        <v>0.15</v>
      </c>
      <c r="M712">
        <v>-0.03</v>
      </c>
      <c r="N712">
        <v>-0.06</v>
      </c>
      <c r="P712">
        <v>-0.05</v>
      </c>
      <c r="Q712">
        <v>0.06</v>
      </c>
      <c r="R712" t="s">
        <v>108</v>
      </c>
      <c r="S712">
        <v>2020</v>
      </c>
    </row>
    <row r="713" spans="1:19" x14ac:dyDescent="0.75">
      <c r="A713" t="s">
        <v>843</v>
      </c>
      <c r="B713" t="s">
        <v>833</v>
      </c>
      <c r="C713" t="s">
        <v>118</v>
      </c>
      <c r="D713">
        <v>22</v>
      </c>
      <c r="E713">
        <v>1999</v>
      </c>
      <c r="F713">
        <v>3.28</v>
      </c>
      <c r="G713">
        <v>-0.09</v>
      </c>
      <c r="H713">
        <v>0.72</v>
      </c>
      <c r="I713">
        <v>0.38</v>
      </c>
      <c r="J713">
        <v>50.02</v>
      </c>
      <c r="K713">
        <v>0.54</v>
      </c>
      <c r="L713">
        <v>0.24</v>
      </c>
      <c r="M713">
        <v>-0.05</v>
      </c>
      <c r="N713">
        <v>-0.09</v>
      </c>
      <c r="P713">
        <v>-0.06</v>
      </c>
      <c r="Q713">
        <v>7.0000000000000007E-2</v>
      </c>
      <c r="R713" t="s">
        <v>108</v>
      </c>
      <c r="S713">
        <v>2020</v>
      </c>
    </row>
    <row r="714" spans="1:19" x14ac:dyDescent="0.75">
      <c r="A714" t="s">
        <v>844</v>
      </c>
      <c r="B714" t="s">
        <v>833</v>
      </c>
      <c r="C714" t="s">
        <v>118</v>
      </c>
      <c r="D714">
        <v>29</v>
      </c>
      <c r="E714">
        <v>1992</v>
      </c>
      <c r="F714">
        <v>0.39</v>
      </c>
      <c r="G714">
        <v>0.1</v>
      </c>
      <c r="H714">
        <v>-0.02</v>
      </c>
      <c r="I714">
        <v>0.01</v>
      </c>
      <c r="K714">
        <v>-7.0000000000000007E-2</v>
      </c>
      <c r="L714">
        <v>0.04</v>
      </c>
      <c r="P714">
        <v>-0.01</v>
      </c>
      <c r="Q714">
        <v>0.06</v>
      </c>
      <c r="R714" t="s">
        <v>108</v>
      </c>
      <c r="S714">
        <v>2020</v>
      </c>
    </row>
    <row r="715" spans="1:19" x14ac:dyDescent="0.75">
      <c r="A715" t="s">
        <v>845</v>
      </c>
      <c r="B715" t="s">
        <v>833</v>
      </c>
      <c r="C715" t="s">
        <v>118</v>
      </c>
      <c r="D715">
        <v>34</v>
      </c>
      <c r="E715">
        <v>1987</v>
      </c>
      <c r="F715">
        <v>0.43</v>
      </c>
      <c r="G715">
        <v>-0.09</v>
      </c>
      <c r="H715">
        <v>0</v>
      </c>
      <c r="I715">
        <v>0.09</v>
      </c>
      <c r="K715">
        <v>-0.03</v>
      </c>
      <c r="L715">
        <v>0.03</v>
      </c>
      <c r="P715">
        <v>0</v>
      </c>
      <c r="Q715">
        <v>-7.0000000000000007E-2</v>
      </c>
      <c r="R715" t="s">
        <v>108</v>
      </c>
      <c r="S715">
        <v>2020</v>
      </c>
    </row>
    <row r="716" spans="1:19" x14ac:dyDescent="0.75">
      <c r="A716" t="s">
        <v>846</v>
      </c>
      <c r="B716" t="s">
        <v>833</v>
      </c>
      <c r="C716" t="s">
        <v>118</v>
      </c>
      <c r="D716">
        <v>25</v>
      </c>
      <c r="E716">
        <v>1996</v>
      </c>
      <c r="F716">
        <v>1.71</v>
      </c>
      <c r="G716">
        <v>-0.09</v>
      </c>
      <c r="H716">
        <v>0.62</v>
      </c>
      <c r="I716">
        <v>7.0000000000000007E-2</v>
      </c>
      <c r="J716">
        <v>-0.01</v>
      </c>
      <c r="K716">
        <v>0.62</v>
      </c>
      <c r="L716">
        <v>0.04</v>
      </c>
      <c r="M716">
        <v>-0.08</v>
      </c>
      <c r="P716">
        <v>-0.02</v>
      </c>
      <c r="Q716">
        <v>-0.05</v>
      </c>
      <c r="R716" t="s">
        <v>108</v>
      </c>
      <c r="S716">
        <v>2020</v>
      </c>
    </row>
    <row r="717" spans="1:19" x14ac:dyDescent="0.75">
      <c r="A717" t="s">
        <v>847</v>
      </c>
      <c r="B717" t="s">
        <v>833</v>
      </c>
      <c r="C717" t="s">
        <v>178</v>
      </c>
      <c r="D717">
        <v>33</v>
      </c>
      <c r="E717">
        <v>1987</v>
      </c>
      <c r="F717">
        <v>7.0000000000000007E-2</v>
      </c>
      <c r="G717">
        <v>0.05</v>
      </c>
      <c r="H717">
        <v>-0.02</v>
      </c>
      <c r="I717">
        <v>0.06</v>
      </c>
      <c r="K717">
        <v>-0.01</v>
      </c>
      <c r="L717">
        <v>0.09</v>
      </c>
      <c r="P717">
        <v>-0.09</v>
      </c>
      <c r="Q717">
        <v>0</v>
      </c>
      <c r="R717" t="s">
        <v>108</v>
      </c>
      <c r="S717">
        <v>2020</v>
      </c>
    </row>
    <row r="718" spans="1:19" x14ac:dyDescent="0.75">
      <c r="A718" t="s">
        <v>848</v>
      </c>
      <c r="B718" t="s">
        <v>833</v>
      </c>
      <c r="C718" t="s">
        <v>178</v>
      </c>
      <c r="D718">
        <v>23</v>
      </c>
      <c r="E718">
        <v>1998</v>
      </c>
      <c r="F718">
        <v>3.49</v>
      </c>
      <c r="G718">
        <v>-0.05</v>
      </c>
      <c r="H718">
        <v>0.23</v>
      </c>
      <c r="I718">
        <v>0.36</v>
      </c>
      <c r="J718">
        <v>100.04</v>
      </c>
      <c r="K718">
        <v>0.25</v>
      </c>
      <c r="L718">
        <v>0.31</v>
      </c>
      <c r="M718">
        <v>0.04</v>
      </c>
      <c r="N718">
        <v>0.08</v>
      </c>
      <c r="P718">
        <v>-0.09</v>
      </c>
      <c r="Q718">
        <v>0.08</v>
      </c>
      <c r="R718" t="s">
        <v>108</v>
      </c>
      <c r="S718">
        <v>2020</v>
      </c>
    </row>
    <row r="719" spans="1:19" x14ac:dyDescent="0.75">
      <c r="A719" t="s">
        <v>849</v>
      </c>
      <c r="B719" t="s">
        <v>833</v>
      </c>
      <c r="C719" t="s">
        <v>123</v>
      </c>
      <c r="D719">
        <v>35</v>
      </c>
      <c r="E719">
        <v>1985</v>
      </c>
      <c r="F719">
        <v>5.99</v>
      </c>
      <c r="G719">
        <v>0.02</v>
      </c>
      <c r="H719">
        <v>0.09</v>
      </c>
      <c r="I719">
        <v>-0.09</v>
      </c>
      <c r="K719">
        <v>0</v>
      </c>
      <c r="L719">
        <v>0.01</v>
      </c>
      <c r="P719">
        <v>-0.08</v>
      </c>
      <c r="Q719">
        <v>-0.03</v>
      </c>
      <c r="R719" t="s">
        <v>108</v>
      </c>
      <c r="S719">
        <v>2020</v>
      </c>
    </row>
    <row r="720" spans="1:19" x14ac:dyDescent="0.75">
      <c r="A720" t="s">
        <v>850</v>
      </c>
      <c r="B720" t="s">
        <v>833</v>
      </c>
      <c r="C720" t="s">
        <v>126</v>
      </c>
      <c r="D720">
        <v>27</v>
      </c>
      <c r="E720">
        <v>1994</v>
      </c>
      <c r="F720">
        <v>4.6399999999999997</v>
      </c>
      <c r="G720">
        <v>0.12</v>
      </c>
      <c r="H720">
        <v>1.06</v>
      </c>
      <c r="I720">
        <v>0.35</v>
      </c>
      <c r="J720">
        <v>40.07</v>
      </c>
      <c r="K720">
        <v>1.1499999999999999</v>
      </c>
      <c r="L720">
        <v>0.4</v>
      </c>
      <c r="M720">
        <v>0.1</v>
      </c>
      <c r="N720">
        <v>0.43</v>
      </c>
      <c r="P720">
        <v>-0.08</v>
      </c>
      <c r="Q720">
        <v>-0.06</v>
      </c>
      <c r="R720" t="s">
        <v>108</v>
      </c>
      <c r="S720">
        <v>2020</v>
      </c>
    </row>
    <row r="721" spans="1:19" x14ac:dyDescent="0.75">
      <c r="A721" t="s">
        <v>851</v>
      </c>
      <c r="B721" t="s">
        <v>833</v>
      </c>
      <c r="C721" t="s">
        <v>126</v>
      </c>
      <c r="D721">
        <v>35</v>
      </c>
      <c r="E721">
        <v>1986</v>
      </c>
      <c r="F721">
        <v>0.49</v>
      </c>
      <c r="G721">
        <v>0.05</v>
      </c>
      <c r="H721">
        <v>4.97</v>
      </c>
      <c r="I721">
        <v>-0.05</v>
      </c>
      <c r="J721">
        <v>-0.09</v>
      </c>
      <c r="K721">
        <v>4.8</v>
      </c>
      <c r="L721">
        <v>-0.04</v>
      </c>
      <c r="M721">
        <v>0.02</v>
      </c>
      <c r="P721">
        <v>0.06</v>
      </c>
      <c r="Q721">
        <v>0</v>
      </c>
      <c r="R721" t="s">
        <v>108</v>
      </c>
      <c r="S721">
        <v>2020</v>
      </c>
    </row>
    <row r="722" spans="1:19" x14ac:dyDescent="0.75">
      <c r="A722" t="s">
        <v>852</v>
      </c>
      <c r="B722" t="s">
        <v>833</v>
      </c>
      <c r="C722" t="s">
        <v>126</v>
      </c>
      <c r="D722">
        <v>39</v>
      </c>
      <c r="E722">
        <v>1982</v>
      </c>
      <c r="F722">
        <v>4.82</v>
      </c>
      <c r="G722">
        <v>0.01</v>
      </c>
      <c r="H722">
        <v>0.88</v>
      </c>
      <c r="I722">
        <v>0.01</v>
      </c>
      <c r="J722">
        <v>-0.01</v>
      </c>
      <c r="K722">
        <v>0.78</v>
      </c>
      <c r="L722">
        <v>0.05</v>
      </c>
      <c r="M722">
        <v>-0.06</v>
      </c>
      <c r="P722">
        <v>-0.03</v>
      </c>
      <c r="Q722">
        <v>0.08</v>
      </c>
      <c r="R722" t="s">
        <v>108</v>
      </c>
      <c r="S722">
        <v>2020</v>
      </c>
    </row>
    <row r="723" spans="1:19" x14ac:dyDescent="0.75">
      <c r="A723" t="s">
        <v>853</v>
      </c>
      <c r="B723" t="s">
        <v>833</v>
      </c>
      <c r="C723" t="s">
        <v>126</v>
      </c>
      <c r="D723">
        <v>23</v>
      </c>
      <c r="E723">
        <v>1998</v>
      </c>
      <c r="F723">
        <v>4.47</v>
      </c>
      <c r="G723">
        <v>0</v>
      </c>
      <c r="H723">
        <v>1.18</v>
      </c>
      <c r="I723">
        <v>0.27</v>
      </c>
      <c r="J723">
        <v>20.07</v>
      </c>
      <c r="K723">
        <v>1.1000000000000001</v>
      </c>
      <c r="L723">
        <v>0.13</v>
      </c>
      <c r="M723">
        <v>0.03</v>
      </c>
      <c r="N723">
        <v>0.09</v>
      </c>
      <c r="P723">
        <v>0.03</v>
      </c>
      <c r="Q723">
        <v>0.04</v>
      </c>
      <c r="R723" t="s">
        <v>108</v>
      </c>
      <c r="S723">
        <v>2020</v>
      </c>
    </row>
    <row r="724" spans="1:19" x14ac:dyDescent="0.75">
      <c r="A724" t="s">
        <v>854</v>
      </c>
      <c r="B724" t="s">
        <v>833</v>
      </c>
      <c r="C724" t="s">
        <v>136</v>
      </c>
      <c r="D724">
        <v>32</v>
      </c>
      <c r="E724">
        <v>1989</v>
      </c>
      <c r="F724">
        <v>4.84</v>
      </c>
      <c r="G724">
        <v>0.09</v>
      </c>
      <c r="H724">
        <v>0.98</v>
      </c>
      <c r="I724">
        <v>0.06</v>
      </c>
      <c r="J724">
        <v>-0.1</v>
      </c>
      <c r="K724">
        <v>1.07</v>
      </c>
      <c r="L724">
        <v>0.03</v>
      </c>
      <c r="M724">
        <v>-0.01</v>
      </c>
      <c r="P724">
        <v>-0.06</v>
      </c>
      <c r="Q724">
        <v>0.09</v>
      </c>
      <c r="R724" t="s">
        <v>108</v>
      </c>
      <c r="S724">
        <v>2020</v>
      </c>
    </row>
    <row r="725" spans="1:19" x14ac:dyDescent="0.75">
      <c r="A725" t="s">
        <v>855</v>
      </c>
      <c r="B725" t="s">
        <v>833</v>
      </c>
      <c r="C725" t="s">
        <v>136</v>
      </c>
      <c r="D725">
        <v>37</v>
      </c>
      <c r="E725">
        <v>1984</v>
      </c>
      <c r="F725">
        <v>5.28</v>
      </c>
      <c r="G725">
        <v>-0.06</v>
      </c>
      <c r="H725">
        <v>0.49</v>
      </c>
      <c r="I725">
        <v>0.3</v>
      </c>
      <c r="J725">
        <v>66.650000000000006</v>
      </c>
      <c r="K725">
        <v>0.66</v>
      </c>
      <c r="L725">
        <v>0.35</v>
      </c>
      <c r="M725">
        <v>0.09</v>
      </c>
      <c r="N725">
        <v>-0.06</v>
      </c>
      <c r="P725">
        <v>0</v>
      </c>
      <c r="Q725">
        <v>-0.09</v>
      </c>
      <c r="R725" t="s">
        <v>108</v>
      </c>
      <c r="S725">
        <v>2020</v>
      </c>
    </row>
    <row r="726" spans="1:19" x14ac:dyDescent="0.75">
      <c r="A726" t="s">
        <v>856</v>
      </c>
      <c r="B726" t="s">
        <v>77</v>
      </c>
      <c r="C726" t="s">
        <v>107</v>
      </c>
      <c r="D726">
        <v>35</v>
      </c>
      <c r="E726">
        <v>1986</v>
      </c>
      <c r="F726">
        <v>3.97</v>
      </c>
      <c r="G726">
        <v>-7.0000000000000007E-2</v>
      </c>
      <c r="H726">
        <v>0.42</v>
      </c>
      <c r="I726">
        <v>0.59</v>
      </c>
      <c r="J726">
        <v>100.04</v>
      </c>
      <c r="K726">
        <v>0.48</v>
      </c>
      <c r="L726">
        <v>0.41</v>
      </c>
      <c r="M726">
        <v>-0.05</v>
      </c>
      <c r="N726">
        <v>-0.03</v>
      </c>
      <c r="P726">
        <v>0.06</v>
      </c>
      <c r="Q726">
        <v>0.02</v>
      </c>
      <c r="R726" t="s">
        <v>108</v>
      </c>
      <c r="S726">
        <v>2020</v>
      </c>
    </row>
    <row r="727" spans="1:19" x14ac:dyDescent="0.75">
      <c r="A727" t="s">
        <v>857</v>
      </c>
      <c r="B727" t="s">
        <v>77</v>
      </c>
      <c r="C727" t="s">
        <v>107</v>
      </c>
      <c r="D727">
        <v>25</v>
      </c>
      <c r="E727">
        <v>1995</v>
      </c>
      <c r="F727">
        <v>3.65</v>
      </c>
      <c r="G727">
        <v>0.09</v>
      </c>
      <c r="H727">
        <v>0.28000000000000003</v>
      </c>
      <c r="I727">
        <v>0.05</v>
      </c>
      <c r="J727">
        <v>-7.0000000000000007E-2</v>
      </c>
      <c r="K727">
        <v>0.28000000000000003</v>
      </c>
      <c r="L727">
        <v>-7.0000000000000007E-2</v>
      </c>
      <c r="M727">
        <v>0.01</v>
      </c>
      <c r="P727">
        <v>-0.1</v>
      </c>
      <c r="Q727">
        <v>-0.01</v>
      </c>
      <c r="R727" t="s">
        <v>108</v>
      </c>
      <c r="S727">
        <v>2020</v>
      </c>
    </row>
    <row r="728" spans="1:19" x14ac:dyDescent="0.75">
      <c r="A728" t="s">
        <v>858</v>
      </c>
      <c r="B728" t="s">
        <v>77</v>
      </c>
      <c r="C728" t="s">
        <v>107</v>
      </c>
      <c r="D728">
        <v>26</v>
      </c>
      <c r="E728">
        <v>1995</v>
      </c>
      <c r="F728">
        <v>1.97</v>
      </c>
      <c r="G728">
        <v>7.0000000000000007E-2</v>
      </c>
      <c r="H728">
        <v>0.08</v>
      </c>
      <c r="I728">
        <v>0.09</v>
      </c>
      <c r="K728">
        <v>-0.03</v>
      </c>
      <c r="L728">
        <v>0.01</v>
      </c>
      <c r="P728">
        <v>-0.04</v>
      </c>
      <c r="Q728">
        <v>-0.05</v>
      </c>
      <c r="R728" t="s">
        <v>108</v>
      </c>
      <c r="S728">
        <v>2020</v>
      </c>
    </row>
    <row r="729" spans="1:19" x14ac:dyDescent="0.75">
      <c r="A729" t="s">
        <v>859</v>
      </c>
      <c r="B729" t="s">
        <v>77</v>
      </c>
      <c r="C729" t="s">
        <v>107</v>
      </c>
      <c r="D729">
        <v>27</v>
      </c>
      <c r="E729">
        <v>1994</v>
      </c>
      <c r="F729">
        <v>1</v>
      </c>
      <c r="G729">
        <v>7.0000000000000007E-2</v>
      </c>
      <c r="H729">
        <v>-0.09</v>
      </c>
      <c r="I729">
        <v>0.05</v>
      </c>
      <c r="K729">
        <v>0.04</v>
      </c>
      <c r="L729">
        <v>-0.04</v>
      </c>
      <c r="P729">
        <v>7.0000000000000007E-2</v>
      </c>
      <c r="Q729">
        <v>-7.0000000000000007E-2</v>
      </c>
      <c r="R729" t="s">
        <v>108</v>
      </c>
      <c r="S729">
        <v>2020</v>
      </c>
    </row>
    <row r="730" spans="1:19" x14ac:dyDescent="0.75">
      <c r="A730" t="s">
        <v>860</v>
      </c>
      <c r="B730" t="s">
        <v>77</v>
      </c>
      <c r="C730" t="s">
        <v>107</v>
      </c>
      <c r="D730">
        <v>36</v>
      </c>
      <c r="E730">
        <v>1985</v>
      </c>
      <c r="F730">
        <v>1.08</v>
      </c>
      <c r="G730">
        <v>-0.05</v>
      </c>
      <c r="H730">
        <v>0.99</v>
      </c>
      <c r="I730">
        <v>-0.04</v>
      </c>
      <c r="J730">
        <v>0.04</v>
      </c>
      <c r="K730">
        <v>0.91</v>
      </c>
      <c r="L730">
        <v>-0.09</v>
      </c>
      <c r="M730">
        <v>-0.1</v>
      </c>
      <c r="P730">
        <v>0.04</v>
      </c>
      <c r="Q730">
        <v>0.01</v>
      </c>
      <c r="R730" t="s">
        <v>108</v>
      </c>
      <c r="S730">
        <v>2020</v>
      </c>
    </row>
    <row r="731" spans="1:19" x14ac:dyDescent="0.75">
      <c r="A731" t="s">
        <v>861</v>
      </c>
      <c r="B731" t="s">
        <v>77</v>
      </c>
      <c r="C731" t="s">
        <v>107</v>
      </c>
      <c r="D731">
        <v>27</v>
      </c>
      <c r="E731">
        <v>1994</v>
      </c>
      <c r="F731">
        <v>1.93</v>
      </c>
      <c r="G731">
        <v>0.09</v>
      </c>
      <c r="H731">
        <v>0.55000000000000004</v>
      </c>
      <c r="I731">
        <v>0.03</v>
      </c>
      <c r="J731">
        <v>0.02</v>
      </c>
      <c r="K731">
        <v>0.56000000000000005</v>
      </c>
      <c r="L731">
        <v>-0.06</v>
      </c>
      <c r="M731">
        <v>-0.06</v>
      </c>
      <c r="P731">
        <v>-0.01</v>
      </c>
      <c r="Q731">
        <v>-0.1</v>
      </c>
      <c r="R731" t="s">
        <v>108</v>
      </c>
      <c r="S731">
        <v>2020</v>
      </c>
    </row>
    <row r="732" spans="1:19" x14ac:dyDescent="0.75">
      <c r="A732" t="s">
        <v>862</v>
      </c>
      <c r="B732" t="s">
        <v>77</v>
      </c>
      <c r="C732" t="s">
        <v>107</v>
      </c>
      <c r="D732">
        <v>30</v>
      </c>
      <c r="E732">
        <v>1991</v>
      </c>
      <c r="F732">
        <v>0.91</v>
      </c>
      <c r="G732">
        <v>-0.09</v>
      </c>
      <c r="H732">
        <v>-0.08</v>
      </c>
      <c r="I732">
        <v>-7.0000000000000007E-2</v>
      </c>
      <c r="K732">
        <v>7.0000000000000007E-2</v>
      </c>
      <c r="L732">
        <v>-7.0000000000000007E-2</v>
      </c>
      <c r="P732">
        <v>0.01</v>
      </c>
      <c r="Q732">
        <v>-0.04</v>
      </c>
      <c r="R732" t="s">
        <v>108</v>
      </c>
      <c r="S732">
        <v>2020</v>
      </c>
    </row>
    <row r="733" spans="1:19" x14ac:dyDescent="0.75">
      <c r="A733" t="s">
        <v>863</v>
      </c>
      <c r="B733" t="s">
        <v>77</v>
      </c>
      <c r="C733" t="s">
        <v>107</v>
      </c>
      <c r="D733">
        <v>30</v>
      </c>
      <c r="E733">
        <v>1991</v>
      </c>
      <c r="F733">
        <v>0.37</v>
      </c>
      <c r="G733">
        <v>-0.06</v>
      </c>
      <c r="H733">
        <v>0.04</v>
      </c>
      <c r="I733">
        <v>0.1</v>
      </c>
      <c r="K733">
        <v>0</v>
      </c>
      <c r="L733">
        <v>0.01</v>
      </c>
      <c r="P733">
        <v>0.08</v>
      </c>
      <c r="Q733">
        <v>0.01</v>
      </c>
      <c r="R733" t="s">
        <v>108</v>
      </c>
      <c r="S733">
        <v>2020</v>
      </c>
    </row>
    <row r="734" spans="1:19" x14ac:dyDescent="0.75">
      <c r="A734" t="s">
        <v>864</v>
      </c>
      <c r="B734" t="s">
        <v>77</v>
      </c>
      <c r="C734" t="s">
        <v>107</v>
      </c>
      <c r="D734">
        <v>25</v>
      </c>
      <c r="E734">
        <v>1996</v>
      </c>
      <c r="F734">
        <v>1.05</v>
      </c>
      <c r="G734">
        <v>0.02</v>
      </c>
      <c r="H734">
        <v>1.0900000000000001</v>
      </c>
      <c r="I734">
        <v>0.08</v>
      </c>
      <c r="J734">
        <v>0.05</v>
      </c>
      <c r="K734">
        <v>1.04</v>
      </c>
      <c r="L734">
        <v>-0.1</v>
      </c>
      <c r="M734">
        <v>-0.05</v>
      </c>
      <c r="P734">
        <v>0.04</v>
      </c>
      <c r="Q734">
        <v>-7.0000000000000007E-2</v>
      </c>
      <c r="R734" t="s">
        <v>108</v>
      </c>
      <c r="S734">
        <v>2020</v>
      </c>
    </row>
    <row r="735" spans="1:19" x14ac:dyDescent="0.75">
      <c r="A735" t="s">
        <v>865</v>
      </c>
      <c r="B735" t="s">
        <v>77</v>
      </c>
      <c r="C735" t="s">
        <v>107</v>
      </c>
      <c r="D735">
        <v>29</v>
      </c>
      <c r="E735">
        <v>1992</v>
      </c>
      <c r="F735">
        <v>3.1</v>
      </c>
      <c r="G735">
        <v>7.0000000000000007E-2</v>
      </c>
      <c r="H735">
        <v>-0.02</v>
      </c>
      <c r="I735">
        <v>-0.06</v>
      </c>
      <c r="K735">
        <v>0.05</v>
      </c>
      <c r="L735">
        <v>7.0000000000000007E-2</v>
      </c>
      <c r="P735">
        <v>0.06</v>
      </c>
      <c r="Q735">
        <v>0.01</v>
      </c>
      <c r="R735" t="s">
        <v>108</v>
      </c>
      <c r="S735">
        <v>2020</v>
      </c>
    </row>
    <row r="736" spans="1:19" x14ac:dyDescent="0.75">
      <c r="A736" t="s">
        <v>866</v>
      </c>
      <c r="B736" t="s">
        <v>77</v>
      </c>
      <c r="C736" t="s">
        <v>107</v>
      </c>
      <c r="D736">
        <v>25</v>
      </c>
      <c r="E736">
        <v>1995</v>
      </c>
      <c r="F736">
        <v>1.04</v>
      </c>
      <c r="G736">
        <v>-0.08</v>
      </c>
      <c r="H736">
        <v>-0.1</v>
      </c>
      <c r="I736">
        <v>7.0000000000000007E-2</v>
      </c>
      <c r="K736">
        <v>0.01</v>
      </c>
      <c r="L736">
        <v>0.03</v>
      </c>
      <c r="P736">
        <v>-0.06</v>
      </c>
      <c r="Q736">
        <v>0.02</v>
      </c>
      <c r="R736" t="s">
        <v>108</v>
      </c>
      <c r="S736">
        <v>2020</v>
      </c>
    </row>
    <row r="737" spans="1:19" x14ac:dyDescent="0.75">
      <c r="A737" t="s">
        <v>867</v>
      </c>
      <c r="B737" t="s">
        <v>77</v>
      </c>
      <c r="C737" t="s">
        <v>107</v>
      </c>
      <c r="D737">
        <v>26</v>
      </c>
      <c r="E737">
        <v>1995</v>
      </c>
      <c r="F737">
        <v>4.03</v>
      </c>
      <c r="G737">
        <v>-0.09</v>
      </c>
      <c r="H737">
        <v>0.22</v>
      </c>
      <c r="I737">
        <v>0.09</v>
      </c>
      <c r="J737">
        <v>-0.09</v>
      </c>
      <c r="K737">
        <v>0.34</v>
      </c>
      <c r="L737">
        <v>0.06</v>
      </c>
      <c r="M737">
        <v>-0.1</v>
      </c>
      <c r="P737">
        <v>-0.03</v>
      </c>
      <c r="Q737">
        <v>-7.0000000000000007E-2</v>
      </c>
      <c r="R737" t="s">
        <v>108</v>
      </c>
      <c r="S737">
        <v>2020</v>
      </c>
    </row>
    <row r="738" spans="1:19" x14ac:dyDescent="0.75">
      <c r="A738" t="s">
        <v>868</v>
      </c>
      <c r="B738" t="s">
        <v>77</v>
      </c>
      <c r="C738" t="s">
        <v>118</v>
      </c>
      <c r="D738">
        <v>21</v>
      </c>
      <c r="E738">
        <v>1999</v>
      </c>
      <c r="F738">
        <v>2.5299999999999998</v>
      </c>
      <c r="G738">
        <v>-0.06</v>
      </c>
      <c r="H738">
        <v>1.68</v>
      </c>
      <c r="I738">
        <v>0.88</v>
      </c>
      <c r="J738">
        <v>49.97</v>
      </c>
      <c r="K738">
        <v>1.52</v>
      </c>
      <c r="L738">
        <v>0.84</v>
      </c>
      <c r="M738">
        <v>-0.01</v>
      </c>
      <c r="N738">
        <v>0.1</v>
      </c>
      <c r="P738">
        <v>-0.03</v>
      </c>
      <c r="Q738">
        <v>-0.03</v>
      </c>
      <c r="R738" t="s">
        <v>108</v>
      </c>
      <c r="S738">
        <v>2020</v>
      </c>
    </row>
    <row r="739" spans="1:19" x14ac:dyDescent="0.75">
      <c r="A739" t="s">
        <v>869</v>
      </c>
      <c r="B739" t="s">
        <v>77</v>
      </c>
      <c r="C739" t="s">
        <v>118</v>
      </c>
      <c r="D739">
        <v>26</v>
      </c>
      <c r="E739">
        <v>1994</v>
      </c>
      <c r="F739">
        <v>0.69</v>
      </c>
      <c r="G739">
        <v>-0.02</v>
      </c>
      <c r="H739">
        <v>4.2</v>
      </c>
      <c r="I739">
        <v>1.53</v>
      </c>
      <c r="J739">
        <v>33.22</v>
      </c>
      <c r="K739">
        <v>4.1399999999999997</v>
      </c>
      <c r="L739">
        <v>1.42</v>
      </c>
      <c r="M739">
        <v>0.05</v>
      </c>
      <c r="N739">
        <v>0.05</v>
      </c>
      <c r="P739">
        <v>7.0000000000000007E-2</v>
      </c>
      <c r="Q739">
        <v>-7.0000000000000007E-2</v>
      </c>
      <c r="R739" t="s">
        <v>108</v>
      </c>
      <c r="S739">
        <v>2020</v>
      </c>
    </row>
    <row r="740" spans="1:19" x14ac:dyDescent="0.75">
      <c r="A740" t="s">
        <v>870</v>
      </c>
      <c r="B740" t="s">
        <v>77</v>
      </c>
      <c r="C740" t="s">
        <v>118</v>
      </c>
      <c r="D740">
        <v>27</v>
      </c>
      <c r="E740">
        <v>1994</v>
      </c>
      <c r="F740">
        <v>1.06</v>
      </c>
      <c r="G740">
        <v>0.02</v>
      </c>
      <c r="H740">
        <v>0.09</v>
      </c>
      <c r="I740">
        <v>-0.09</v>
      </c>
      <c r="K740">
        <v>0.02</v>
      </c>
      <c r="L740">
        <v>0.04</v>
      </c>
      <c r="P740">
        <v>-0.09</v>
      </c>
      <c r="Q740">
        <v>-0.09</v>
      </c>
      <c r="R740" t="s">
        <v>108</v>
      </c>
      <c r="S740">
        <v>2020</v>
      </c>
    </row>
    <row r="741" spans="1:19" x14ac:dyDescent="0.75">
      <c r="A741" t="s">
        <v>871</v>
      </c>
      <c r="B741" t="s">
        <v>77</v>
      </c>
      <c r="C741" t="s">
        <v>118</v>
      </c>
      <c r="D741">
        <v>28</v>
      </c>
      <c r="E741">
        <v>1993</v>
      </c>
      <c r="F741">
        <v>1.33</v>
      </c>
      <c r="G741">
        <v>0.77</v>
      </c>
      <c r="H741">
        <v>1.64</v>
      </c>
      <c r="I741">
        <v>0.73</v>
      </c>
      <c r="J741">
        <v>49.99</v>
      </c>
      <c r="K741">
        <v>1.45</v>
      </c>
      <c r="L741">
        <v>0.65</v>
      </c>
      <c r="M741">
        <v>0.6</v>
      </c>
      <c r="N741">
        <v>1.07</v>
      </c>
      <c r="P741">
        <v>0.09</v>
      </c>
      <c r="Q741">
        <v>7.0000000000000007E-2</v>
      </c>
      <c r="R741" t="s">
        <v>108</v>
      </c>
      <c r="S741">
        <v>2020</v>
      </c>
    </row>
    <row r="742" spans="1:19" x14ac:dyDescent="0.75">
      <c r="A742" t="s">
        <v>872</v>
      </c>
      <c r="B742" t="s">
        <v>77</v>
      </c>
      <c r="C742" t="s">
        <v>178</v>
      </c>
      <c r="D742">
        <v>27</v>
      </c>
      <c r="E742">
        <v>1994</v>
      </c>
      <c r="F742">
        <v>0.78</v>
      </c>
      <c r="G742">
        <v>-0.08</v>
      </c>
      <c r="H742">
        <v>-0.08</v>
      </c>
      <c r="I742">
        <v>7.0000000000000007E-2</v>
      </c>
      <c r="K742">
        <v>0.05</v>
      </c>
      <c r="L742">
        <v>0.05</v>
      </c>
      <c r="P742">
        <v>-0.08</v>
      </c>
      <c r="Q742">
        <v>0.05</v>
      </c>
      <c r="R742" t="s">
        <v>108</v>
      </c>
      <c r="S742">
        <v>2020</v>
      </c>
    </row>
    <row r="743" spans="1:19" x14ac:dyDescent="0.75">
      <c r="A743" t="s">
        <v>873</v>
      </c>
      <c r="B743" t="s">
        <v>77</v>
      </c>
      <c r="C743" t="s">
        <v>178</v>
      </c>
      <c r="D743">
        <v>33</v>
      </c>
      <c r="E743">
        <v>1988</v>
      </c>
      <c r="F743">
        <v>2.63</v>
      </c>
      <c r="G743">
        <v>0.32</v>
      </c>
      <c r="H743">
        <v>1.49</v>
      </c>
      <c r="I743">
        <v>1.18</v>
      </c>
      <c r="J743">
        <v>75</v>
      </c>
      <c r="K743">
        <v>1.53</v>
      </c>
      <c r="L743">
        <v>1.17</v>
      </c>
      <c r="M743">
        <v>0.33</v>
      </c>
      <c r="N743">
        <v>0.4</v>
      </c>
      <c r="P743">
        <v>-0.04</v>
      </c>
      <c r="Q743">
        <v>0.06</v>
      </c>
      <c r="R743" t="s">
        <v>108</v>
      </c>
      <c r="S743">
        <v>2020</v>
      </c>
    </row>
    <row r="744" spans="1:19" x14ac:dyDescent="0.75">
      <c r="A744" t="s">
        <v>874</v>
      </c>
      <c r="B744" t="s">
        <v>77</v>
      </c>
      <c r="C744" t="s">
        <v>123</v>
      </c>
      <c r="D744">
        <v>24</v>
      </c>
      <c r="E744">
        <v>1996</v>
      </c>
      <c r="F744">
        <v>2.9</v>
      </c>
      <c r="G744">
        <v>7.0000000000000007E-2</v>
      </c>
      <c r="H744">
        <v>-0.02</v>
      </c>
      <c r="I744">
        <v>0.01</v>
      </c>
      <c r="K744">
        <v>-0.03</v>
      </c>
      <c r="L744">
        <v>0.02</v>
      </c>
      <c r="P744">
        <v>0.04</v>
      </c>
      <c r="Q744">
        <v>-0.01</v>
      </c>
      <c r="R744" t="s">
        <v>108</v>
      </c>
      <c r="S744">
        <v>2020</v>
      </c>
    </row>
    <row r="745" spans="1:19" x14ac:dyDescent="0.75">
      <c r="A745" t="s">
        <v>875</v>
      </c>
      <c r="B745" t="s">
        <v>77</v>
      </c>
      <c r="C745" t="s">
        <v>123</v>
      </c>
      <c r="D745">
        <v>36</v>
      </c>
      <c r="E745">
        <v>1985</v>
      </c>
      <c r="F745">
        <v>0.95</v>
      </c>
      <c r="G745">
        <v>0.08</v>
      </c>
      <c r="H745">
        <v>-0.08</v>
      </c>
      <c r="I745">
        <v>-7.0000000000000007E-2</v>
      </c>
      <c r="K745">
        <v>0.06</v>
      </c>
      <c r="L745">
        <v>0.02</v>
      </c>
      <c r="P745">
        <v>0.02</v>
      </c>
      <c r="Q745">
        <v>-0.04</v>
      </c>
      <c r="R745" t="s">
        <v>108</v>
      </c>
      <c r="S745">
        <v>2020</v>
      </c>
    </row>
    <row r="746" spans="1:19" x14ac:dyDescent="0.75">
      <c r="A746" t="s">
        <v>876</v>
      </c>
      <c r="B746" t="s">
        <v>77</v>
      </c>
      <c r="C746" t="s">
        <v>123</v>
      </c>
      <c r="D746">
        <v>24</v>
      </c>
      <c r="E746">
        <v>1997</v>
      </c>
      <c r="F746">
        <v>2.06</v>
      </c>
      <c r="G746">
        <v>-0.09</v>
      </c>
      <c r="H746">
        <v>0.03</v>
      </c>
      <c r="I746">
        <v>-0.1</v>
      </c>
      <c r="K746">
        <v>0.08</v>
      </c>
      <c r="L746">
        <v>0.05</v>
      </c>
      <c r="P746">
        <v>0.01</v>
      </c>
      <c r="Q746">
        <v>-0.09</v>
      </c>
      <c r="R746" t="s">
        <v>108</v>
      </c>
      <c r="S746">
        <v>2020</v>
      </c>
    </row>
    <row r="747" spans="1:19" x14ac:dyDescent="0.75">
      <c r="A747" t="s">
        <v>877</v>
      </c>
      <c r="B747" t="s">
        <v>77</v>
      </c>
      <c r="C747" t="s">
        <v>126</v>
      </c>
      <c r="D747">
        <v>27</v>
      </c>
      <c r="E747">
        <v>1994</v>
      </c>
      <c r="F747">
        <v>2.15</v>
      </c>
      <c r="G747">
        <v>-0.06</v>
      </c>
      <c r="H747">
        <v>0.96</v>
      </c>
      <c r="I747">
        <v>0.53</v>
      </c>
      <c r="J747">
        <v>49.96</v>
      </c>
      <c r="K747">
        <v>0.91</v>
      </c>
      <c r="L747">
        <v>0.42</v>
      </c>
      <c r="M747">
        <v>-0.06</v>
      </c>
      <c r="N747">
        <v>-0.03</v>
      </c>
      <c r="P747">
        <v>0</v>
      </c>
      <c r="Q747">
        <v>0.01</v>
      </c>
      <c r="R747" t="s">
        <v>108</v>
      </c>
      <c r="S747">
        <v>2020</v>
      </c>
    </row>
    <row r="748" spans="1:19" x14ac:dyDescent="0.75">
      <c r="A748" t="s">
        <v>878</v>
      </c>
      <c r="B748" t="s">
        <v>77</v>
      </c>
      <c r="C748" t="s">
        <v>126</v>
      </c>
      <c r="D748">
        <v>34</v>
      </c>
      <c r="E748">
        <v>1987</v>
      </c>
      <c r="F748">
        <v>3.73</v>
      </c>
      <c r="G748">
        <v>-0.04</v>
      </c>
      <c r="H748">
        <v>1.1200000000000001</v>
      </c>
      <c r="I748">
        <v>0.47</v>
      </c>
      <c r="J748">
        <v>50.04</v>
      </c>
      <c r="K748">
        <v>1.1399999999999999</v>
      </c>
      <c r="L748">
        <v>0.57999999999999996</v>
      </c>
      <c r="M748">
        <v>0.03</v>
      </c>
      <c r="N748">
        <v>-0.05</v>
      </c>
      <c r="P748">
        <v>0.04</v>
      </c>
      <c r="Q748">
        <v>0.06</v>
      </c>
      <c r="R748" t="s">
        <v>108</v>
      </c>
      <c r="S748">
        <v>2020</v>
      </c>
    </row>
    <row r="749" spans="1:19" x14ac:dyDescent="0.75">
      <c r="A749" t="s">
        <v>879</v>
      </c>
      <c r="B749" t="s">
        <v>77</v>
      </c>
      <c r="C749" t="s">
        <v>126</v>
      </c>
      <c r="D749">
        <v>29</v>
      </c>
      <c r="E749">
        <v>1992</v>
      </c>
      <c r="F749">
        <v>3.21</v>
      </c>
      <c r="G749">
        <v>-0.04</v>
      </c>
      <c r="H749">
        <v>0.66</v>
      </c>
      <c r="I749">
        <v>0.08</v>
      </c>
      <c r="J749">
        <v>0</v>
      </c>
      <c r="K749">
        <v>0.68</v>
      </c>
      <c r="L749">
        <v>0.03</v>
      </c>
      <c r="M749">
        <v>-0.03</v>
      </c>
      <c r="P749">
        <v>-0.01</v>
      </c>
      <c r="Q749">
        <v>0.09</v>
      </c>
      <c r="R749" t="s">
        <v>108</v>
      </c>
      <c r="S749">
        <v>2020</v>
      </c>
    </row>
    <row r="750" spans="1:19" x14ac:dyDescent="0.75">
      <c r="A750" t="s">
        <v>880</v>
      </c>
      <c r="B750" t="s">
        <v>77</v>
      </c>
      <c r="C750" t="s">
        <v>126</v>
      </c>
      <c r="D750">
        <v>30</v>
      </c>
      <c r="E750">
        <v>1991</v>
      </c>
      <c r="F750">
        <v>1.62</v>
      </c>
      <c r="G750">
        <v>0.57999999999999996</v>
      </c>
      <c r="H750">
        <v>1.22</v>
      </c>
      <c r="I750">
        <v>0.7</v>
      </c>
      <c r="J750">
        <v>50.04</v>
      </c>
      <c r="K750">
        <v>1.25</v>
      </c>
      <c r="L750">
        <v>0.57999999999999996</v>
      </c>
      <c r="M750">
        <v>0.52</v>
      </c>
      <c r="N750">
        <v>1.03</v>
      </c>
      <c r="P750">
        <v>-0.04</v>
      </c>
      <c r="Q750">
        <v>-0.04</v>
      </c>
      <c r="R750" t="s">
        <v>108</v>
      </c>
      <c r="S750">
        <v>2020</v>
      </c>
    </row>
    <row r="751" spans="1:19" x14ac:dyDescent="0.75">
      <c r="A751" t="s">
        <v>881</v>
      </c>
      <c r="B751" t="s">
        <v>77</v>
      </c>
      <c r="C751" t="s">
        <v>126</v>
      </c>
      <c r="D751">
        <v>29</v>
      </c>
      <c r="E751">
        <v>1991</v>
      </c>
      <c r="F751">
        <v>0.76</v>
      </c>
      <c r="G751">
        <v>0.08</v>
      </c>
      <c r="H751">
        <v>0.06</v>
      </c>
      <c r="I751">
        <v>-0.1</v>
      </c>
      <c r="K751">
        <v>-7.0000000000000007E-2</v>
      </c>
      <c r="L751">
        <v>0</v>
      </c>
      <c r="P751">
        <v>0.05</v>
      </c>
      <c r="Q751">
        <v>0.09</v>
      </c>
      <c r="R751" t="s">
        <v>108</v>
      </c>
      <c r="S751">
        <v>2020</v>
      </c>
    </row>
    <row r="752" spans="1:19" x14ac:dyDescent="0.75">
      <c r="A752" t="s">
        <v>882</v>
      </c>
      <c r="B752" t="s">
        <v>77</v>
      </c>
      <c r="C752" t="s">
        <v>126</v>
      </c>
      <c r="D752">
        <v>26</v>
      </c>
      <c r="E752">
        <v>1994</v>
      </c>
      <c r="F752">
        <v>2.96</v>
      </c>
      <c r="G752">
        <v>-0.06</v>
      </c>
      <c r="H752">
        <v>0.02</v>
      </c>
      <c r="I752">
        <v>0.01</v>
      </c>
      <c r="K752">
        <v>-0.03</v>
      </c>
      <c r="L752">
        <v>7.0000000000000007E-2</v>
      </c>
      <c r="P752">
        <v>0.01</v>
      </c>
      <c r="Q752">
        <v>0</v>
      </c>
      <c r="R752" t="s">
        <v>108</v>
      </c>
      <c r="S752">
        <v>2020</v>
      </c>
    </row>
    <row r="753" spans="1:19" x14ac:dyDescent="0.75">
      <c r="A753" t="s">
        <v>883</v>
      </c>
      <c r="B753" t="s">
        <v>77</v>
      </c>
      <c r="C753" t="s">
        <v>126</v>
      </c>
      <c r="D753">
        <v>19</v>
      </c>
      <c r="E753">
        <v>2002</v>
      </c>
      <c r="F753">
        <v>0.28999999999999998</v>
      </c>
      <c r="G753">
        <v>0.08</v>
      </c>
      <c r="H753">
        <v>-0.02</v>
      </c>
      <c r="I753">
        <v>7.0000000000000007E-2</v>
      </c>
      <c r="K753">
        <v>-0.04</v>
      </c>
      <c r="L753">
        <v>-0.04</v>
      </c>
      <c r="P753">
        <v>0.06</v>
      </c>
      <c r="Q753">
        <v>-0.01</v>
      </c>
      <c r="R753" t="s">
        <v>108</v>
      </c>
      <c r="S753">
        <v>2020</v>
      </c>
    </row>
    <row r="754" spans="1:19" x14ac:dyDescent="0.75">
      <c r="A754" t="s">
        <v>884</v>
      </c>
      <c r="B754" t="s">
        <v>77</v>
      </c>
      <c r="C754" t="s">
        <v>126</v>
      </c>
      <c r="D754">
        <v>30</v>
      </c>
      <c r="E754">
        <v>1991</v>
      </c>
      <c r="F754">
        <v>2.44</v>
      </c>
      <c r="G754">
        <v>0.36</v>
      </c>
      <c r="H754">
        <v>1.64</v>
      </c>
      <c r="I754">
        <v>1.28</v>
      </c>
      <c r="J754">
        <v>74.98</v>
      </c>
      <c r="K754">
        <v>1.68</v>
      </c>
      <c r="L754">
        <v>1.18</v>
      </c>
      <c r="M754">
        <v>0.34</v>
      </c>
      <c r="N754">
        <v>0.35</v>
      </c>
      <c r="P754">
        <v>0.1</v>
      </c>
      <c r="Q754">
        <v>0.01</v>
      </c>
      <c r="R754" t="s">
        <v>108</v>
      </c>
      <c r="S754">
        <v>2020</v>
      </c>
    </row>
    <row r="755" spans="1:19" x14ac:dyDescent="0.75">
      <c r="A755" t="s">
        <v>885</v>
      </c>
      <c r="B755" t="s">
        <v>77</v>
      </c>
      <c r="C755" t="s">
        <v>126</v>
      </c>
      <c r="D755">
        <v>34</v>
      </c>
      <c r="E755">
        <v>1987</v>
      </c>
      <c r="F755">
        <v>3.37</v>
      </c>
      <c r="G755">
        <v>0.23</v>
      </c>
      <c r="H755">
        <v>1.74</v>
      </c>
      <c r="I755">
        <v>0.59</v>
      </c>
      <c r="J755">
        <v>33.39</v>
      </c>
      <c r="K755">
        <v>1.83</v>
      </c>
      <c r="L755">
        <v>0.53</v>
      </c>
      <c r="M755">
        <v>0.16</v>
      </c>
      <c r="N755">
        <v>0.5</v>
      </c>
      <c r="P755">
        <v>-0.09</v>
      </c>
      <c r="Q755">
        <v>-0.03</v>
      </c>
      <c r="R755" t="s">
        <v>108</v>
      </c>
      <c r="S755">
        <v>2020</v>
      </c>
    </row>
    <row r="756" spans="1:19" x14ac:dyDescent="0.75">
      <c r="A756" t="s">
        <v>886</v>
      </c>
      <c r="B756" t="s">
        <v>77</v>
      </c>
      <c r="C756" t="s">
        <v>136</v>
      </c>
      <c r="D756">
        <v>26</v>
      </c>
      <c r="E756">
        <v>1995</v>
      </c>
      <c r="F756">
        <v>1.1599999999999999</v>
      </c>
      <c r="G756">
        <v>0.09</v>
      </c>
      <c r="H756">
        <v>-0.05</v>
      </c>
      <c r="I756">
        <v>0.04</v>
      </c>
      <c r="K756">
        <v>-0.08</v>
      </c>
      <c r="L756">
        <v>7.0000000000000007E-2</v>
      </c>
      <c r="P756">
        <v>0.08</v>
      </c>
      <c r="Q756">
        <v>0.03</v>
      </c>
      <c r="R756" t="s">
        <v>108</v>
      </c>
      <c r="S756">
        <v>2020</v>
      </c>
    </row>
    <row r="757" spans="1:19" x14ac:dyDescent="0.75">
      <c r="A757" t="s">
        <v>887</v>
      </c>
      <c r="B757" t="s">
        <v>77</v>
      </c>
      <c r="C757" t="s">
        <v>136</v>
      </c>
      <c r="D757">
        <v>25</v>
      </c>
      <c r="E757">
        <v>1996</v>
      </c>
      <c r="F757">
        <v>2.33</v>
      </c>
      <c r="G757">
        <v>0.05</v>
      </c>
      <c r="H757">
        <v>1.78</v>
      </c>
      <c r="I757">
        <v>-7.0000000000000007E-2</v>
      </c>
      <c r="J757">
        <v>-0.02</v>
      </c>
      <c r="K757">
        <v>1.74</v>
      </c>
      <c r="L757">
        <v>-0.03</v>
      </c>
      <c r="M757">
        <v>-0.05</v>
      </c>
      <c r="P757">
        <v>-0.05</v>
      </c>
      <c r="Q757">
        <v>0.01</v>
      </c>
      <c r="R757" t="s">
        <v>108</v>
      </c>
      <c r="S757">
        <v>2020</v>
      </c>
    </row>
    <row r="758" spans="1:19" x14ac:dyDescent="0.75">
      <c r="A758" t="s">
        <v>888</v>
      </c>
      <c r="B758" t="s">
        <v>77</v>
      </c>
      <c r="C758" t="s">
        <v>136</v>
      </c>
      <c r="D758">
        <v>26</v>
      </c>
      <c r="E758">
        <v>1994</v>
      </c>
      <c r="F758">
        <v>2.64</v>
      </c>
      <c r="G758">
        <v>0.06</v>
      </c>
      <c r="H758">
        <v>1.56</v>
      </c>
      <c r="I758">
        <v>0.3</v>
      </c>
      <c r="J758">
        <v>24.99</v>
      </c>
      <c r="K758">
        <v>1.46</v>
      </c>
      <c r="L758">
        <v>0.41</v>
      </c>
      <c r="M758">
        <v>0.05</v>
      </c>
      <c r="N758">
        <v>-0.01</v>
      </c>
      <c r="P758">
        <v>0.06</v>
      </c>
      <c r="Q758">
        <v>-0.06</v>
      </c>
      <c r="R758" t="s">
        <v>108</v>
      </c>
      <c r="S758">
        <v>2020</v>
      </c>
    </row>
    <row r="759" spans="1:19" x14ac:dyDescent="0.75">
      <c r="A759" t="s">
        <v>889</v>
      </c>
      <c r="B759" t="s">
        <v>76</v>
      </c>
      <c r="C759" t="s">
        <v>107</v>
      </c>
      <c r="D759">
        <v>32</v>
      </c>
      <c r="E759">
        <v>1989</v>
      </c>
      <c r="F759">
        <v>2.06</v>
      </c>
      <c r="G759">
        <v>7.0000000000000007E-2</v>
      </c>
      <c r="H759">
        <v>0.41</v>
      </c>
      <c r="I759">
        <v>0.05</v>
      </c>
      <c r="J759">
        <v>0.09</v>
      </c>
      <c r="K759">
        <v>0.54</v>
      </c>
      <c r="L759">
        <v>0.1</v>
      </c>
      <c r="M759">
        <v>-0.1</v>
      </c>
      <c r="P759">
        <v>0.01</v>
      </c>
      <c r="Q759">
        <v>0.06</v>
      </c>
      <c r="R759" t="s">
        <v>108</v>
      </c>
      <c r="S759">
        <v>2020</v>
      </c>
    </row>
    <row r="760" spans="1:19" x14ac:dyDescent="0.75">
      <c r="A760" t="s">
        <v>890</v>
      </c>
      <c r="B760" t="s">
        <v>76</v>
      </c>
      <c r="C760" t="s">
        <v>107</v>
      </c>
      <c r="D760">
        <v>32</v>
      </c>
      <c r="E760">
        <v>1989</v>
      </c>
      <c r="F760">
        <v>1</v>
      </c>
      <c r="G760">
        <v>0.09</v>
      </c>
      <c r="H760">
        <v>-0.09</v>
      </c>
      <c r="I760">
        <v>-0.03</v>
      </c>
      <c r="K760">
        <v>0.02</v>
      </c>
      <c r="L760">
        <v>-0.02</v>
      </c>
      <c r="P760">
        <v>-0.06</v>
      </c>
      <c r="Q760">
        <v>0.02</v>
      </c>
      <c r="R760" t="s">
        <v>108</v>
      </c>
      <c r="S760">
        <v>2020</v>
      </c>
    </row>
    <row r="761" spans="1:19" x14ac:dyDescent="0.75">
      <c r="A761" t="s">
        <v>891</v>
      </c>
      <c r="B761" t="s">
        <v>76</v>
      </c>
      <c r="C761" t="s">
        <v>107</v>
      </c>
      <c r="D761">
        <v>24</v>
      </c>
      <c r="E761">
        <v>1997</v>
      </c>
      <c r="F761">
        <v>1.97</v>
      </c>
      <c r="G761">
        <v>0.09</v>
      </c>
      <c r="H761">
        <v>1.04</v>
      </c>
      <c r="I761">
        <v>0.1</v>
      </c>
      <c r="J761">
        <v>0.09</v>
      </c>
      <c r="K761">
        <v>1.06</v>
      </c>
      <c r="L761">
        <v>0.02</v>
      </c>
      <c r="M761">
        <v>0.01</v>
      </c>
      <c r="P761">
        <v>0.09</v>
      </c>
      <c r="Q761">
        <v>-0.01</v>
      </c>
      <c r="R761" t="s">
        <v>108</v>
      </c>
      <c r="S761">
        <v>2020</v>
      </c>
    </row>
    <row r="762" spans="1:19" x14ac:dyDescent="0.75">
      <c r="A762" t="s">
        <v>892</v>
      </c>
      <c r="B762" t="s">
        <v>76</v>
      </c>
      <c r="C762" t="s">
        <v>107</v>
      </c>
      <c r="D762">
        <v>33</v>
      </c>
      <c r="E762">
        <v>1988</v>
      </c>
      <c r="F762">
        <v>4.0599999999999996</v>
      </c>
      <c r="G762">
        <v>0.03</v>
      </c>
      <c r="H762">
        <v>0.03</v>
      </c>
      <c r="I762">
        <v>-0.09</v>
      </c>
      <c r="K762">
        <v>-0.02</v>
      </c>
      <c r="L762">
        <v>0.01</v>
      </c>
      <c r="P762">
        <v>0.01</v>
      </c>
      <c r="Q762">
        <v>7.0000000000000007E-2</v>
      </c>
      <c r="R762" t="s">
        <v>108</v>
      </c>
      <c r="S762">
        <v>2020</v>
      </c>
    </row>
    <row r="763" spans="1:19" x14ac:dyDescent="0.75">
      <c r="A763" t="s">
        <v>893</v>
      </c>
      <c r="B763" t="s">
        <v>76</v>
      </c>
      <c r="C763" t="s">
        <v>107</v>
      </c>
      <c r="D763">
        <v>33</v>
      </c>
      <c r="E763">
        <v>1988</v>
      </c>
      <c r="F763">
        <v>1.17</v>
      </c>
      <c r="G763">
        <v>-0.08</v>
      </c>
      <c r="H763">
        <v>-0.06</v>
      </c>
      <c r="I763">
        <v>0.02</v>
      </c>
      <c r="K763">
        <v>-0.05</v>
      </c>
      <c r="L763">
        <v>0.1</v>
      </c>
      <c r="P763">
        <v>-0.01</v>
      </c>
      <c r="Q763">
        <v>-0.03</v>
      </c>
      <c r="R763" t="s">
        <v>108</v>
      </c>
      <c r="S763">
        <v>2020</v>
      </c>
    </row>
    <row r="764" spans="1:19" x14ac:dyDescent="0.75">
      <c r="A764" t="s">
        <v>894</v>
      </c>
      <c r="B764" t="s">
        <v>76</v>
      </c>
      <c r="C764" t="s">
        <v>107</v>
      </c>
      <c r="D764">
        <v>27</v>
      </c>
      <c r="E764">
        <v>1994</v>
      </c>
      <c r="F764">
        <v>2.75</v>
      </c>
      <c r="G764">
        <v>-0.09</v>
      </c>
      <c r="H764">
        <v>0.78</v>
      </c>
      <c r="I764">
        <v>-0.06</v>
      </c>
      <c r="J764">
        <v>0.06</v>
      </c>
      <c r="K764">
        <v>0.75</v>
      </c>
      <c r="L764">
        <v>-0.08</v>
      </c>
      <c r="M764">
        <v>-0.08</v>
      </c>
      <c r="P764">
        <v>-0.09</v>
      </c>
      <c r="Q764">
        <v>0.01</v>
      </c>
      <c r="R764" t="s">
        <v>108</v>
      </c>
      <c r="S764">
        <v>2020</v>
      </c>
    </row>
    <row r="765" spans="1:19" x14ac:dyDescent="0.75">
      <c r="A765" t="s">
        <v>895</v>
      </c>
      <c r="B765" t="s">
        <v>76</v>
      </c>
      <c r="C765" t="s">
        <v>107</v>
      </c>
      <c r="D765">
        <v>24</v>
      </c>
      <c r="E765">
        <v>1997</v>
      </c>
      <c r="F765">
        <v>1.1200000000000001</v>
      </c>
      <c r="G765">
        <v>0.02</v>
      </c>
      <c r="H765">
        <v>0.88</v>
      </c>
      <c r="I765">
        <v>0.87</v>
      </c>
      <c r="J765">
        <v>100.08</v>
      </c>
      <c r="K765">
        <v>0.86</v>
      </c>
      <c r="L765">
        <v>0.81</v>
      </c>
      <c r="M765">
        <v>0</v>
      </c>
      <c r="N765">
        <v>7.0000000000000007E-2</v>
      </c>
      <c r="P765">
        <v>0.09</v>
      </c>
      <c r="Q765">
        <v>0.04</v>
      </c>
      <c r="R765" t="s">
        <v>108</v>
      </c>
      <c r="S765">
        <v>2020</v>
      </c>
    </row>
    <row r="766" spans="1:19" x14ac:dyDescent="0.75">
      <c r="A766" t="s">
        <v>896</v>
      </c>
      <c r="B766" t="s">
        <v>76</v>
      </c>
      <c r="C766" t="s">
        <v>107</v>
      </c>
      <c r="D766">
        <v>33</v>
      </c>
      <c r="E766">
        <v>1988</v>
      </c>
      <c r="F766">
        <v>4.0599999999999996</v>
      </c>
      <c r="G766">
        <v>0.04</v>
      </c>
      <c r="H766">
        <v>0.21</v>
      </c>
      <c r="I766">
        <v>0.09</v>
      </c>
      <c r="J766">
        <v>-0.03</v>
      </c>
      <c r="K766">
        <v>0.23</v>
      </c>
      <c r="L766">
        <v>0.03</v>
      </c>
      <c r="M766">
        <v>0.04</v>
      </c>
      <c r="P766">
        <v>0.04</v>
      </c>
      <c r="Q766">
        <v>-0.1</v>
      </c>
      <c r="R766" t="s">
        <v>108</v>
      </c>
      <c r="S766">
        <v>2020</v>
      </c>
    </row>
    <row r="767" spans="1:19" x14ac:dyDescent="0.75">
      <c r="A767" t="s">
        <v>897</v>
      </c>
      <c r="B767" t="s">
        <v>76</v>
      </c>
      <c r="C767" t="s">
        <v>145</v>
      </c>
      <c r="D767">
        <v>27</v>
      </c>
      <c r="E767">
        <v>1994</v>
      </c>
      <c r="F767">
        <v>4.24</v>
      </c>
      <c r="G767">
        <v>-0.08</v>
      </c>
      <c r="H767">
        <v>0.22</v>
      </c>
      <c r="I767">
        <v>7.0000000000000007E-2</v>
      </c>
      <c r="J767">
        <v>0.06</v>
      </c>
      <c r="K767">
        <v>0.3</v>
      </c>
      <c r="L767">
        <v>0.04</v>
      </c>
      <c r="M767">
        <v>0.09</v>
      </c>
      <c r="P767">
        <v>0.09</v>
      </c>
      <c r="Q767">
        <v>-0.05</v>
      </c>
      <c r="R767" t="s">
        <v>108</v>
      </c>
      <c r="S767">
        <v>2020</v>
      </c>
    </row>
    <row r="768" spans="1:19" x14ac:dyDescent="0.75">
      <c r="A768" t="s">
        <v>898</v>
      </c>
      <c r="B768" t="s">
        <v>76</v>
      </c>
      <c r="C768" t="s">
        <v>145</v>
      </c>
      <c r="D768">
        <v>27</v>
      </c>
      <c r="E768">
        <v>1993</v>
      </c>
      <c r="F768">
        <v>0.22</v>
      </c>
      <c r="G768">
        <v>-7.0000000000000007E-2</v>
      </c>
      <c r="H768">
        <v>0.06</v>
      </c>
      <c r="I768">
        <v>-0.08</v>
      </c>
      <c r="K768">
        <v>-0.04</v>
      </c>
      <c r="L768">
        <v>-0.06</v>
      </c>
      <c r="P768">
        <v>0</v>
      </c>
      <c r="Q768">
        <v>0.08</v>
      </c>
      <c r="R768" t="s">
        <v>108</v>
      </c>
      <c r="S768">
        <v>2020</v>
      </c>
    </row>
    <row r="769" spans="1:19" x14ac:dyDescent="0.75">
      <c r="A769" t="s">
        <v>899</v>
      </c>
      <c r="B769" t="s">
        <v>76</v>
      </c>
      <c r="C769" t="s">
        <v>118</v>
      </c>
      <c r="D769">
        <v>24</v>
      </c>
      <c r="E769">
        <v>1997</v>
      </c>
      <c r="F769">
        <v>1.76</v>
      </c>
      <c r="G769">
        <v>1.67</v>
      </c>
      <c r="H769">
        <v>2.15</v>
      </c>
      <c r="I769">
        <v>2.31</v>
      </c>
      <c r="J769">
        <v>100.03</v>
      </c>
      <c r="K769">
        <v>2.33</v>
      </c>
      <c r="L769">
        <v>2.2599999999999998</v>
      </c>
      <c r="M769">
        <v>0.8</v>
      </c>
      <c r="N769">
        <v>0.8</v>
      </c>
      <c r="P769">
        <v>0.02</v>
      </c>
      <c r="Q769">
        <v>0.05</v>
      </c>
      <c r="R769" t="s">
        <v>108</v>
      </c>
      <c r="S769">
        <v>2020</v>
      </c>
    </row>
    <row r="770" spans="1:19" x14ac:dyDescent="0.75">
      <c r="A770" t="s">
        <v>900</v>
      </c>
      <c r="B770" t="s">
        <v>76</v>
      </c>
      <c r="C770" t="s">
        <v>118</v>
      </c>
      <c r="D770">
        <v>27</v>
      </c>
      <c r="E770">
        <v>1994</v>
      </c>
      <c r="F770">
        <v>2.81</v>
      </c>
      <c r="G770">
        <v>0.01</v>
      </c>
      <c r="H770">
        <v>2.15</v>
      </c>
      <c r="I770">
        <v>0.02</v>
      </c>
      <c r="J770">
        <v>-0.08</v>
      </c>
      <c r="K770">
        <v>2.15</v>
      </c>
      <c r="L770">
        <v>0.08</v>
      </c>
      <c r="M770">
        <v>0.06</v>
      </c>
      <c r="P770">
        <v>0.01</v>
      </c>
      <c r="Q770">
        <v>-0.02</v>
      </c>
      <c r="R770" t="s">
        <v>108</v>
      </c>
      <c r="S770">
        <v>2020</v>
      </c>
    </row>
    <row r="771" spans="1:19" x14ac:dyDescent="0.75">
      <c r="A771" t="s">
        <v>901</v>
      </c>
      <c r="B771" t="s">
        <v>76</v>
      </c>
      <c r="C771" t="s">
        <v>118</v>
      </c>
      <c r="D771">
        <v>31</v>
      </c>
      <c r="E771">
        <v>1990</v>
      </c>
      <c r="F771">
        <v>5.77</v>
      </c>
      <c r="G771">
        <v>0.28999999999999998</v>
      </c>
      <c r="H771">
        <v>2.74</v>
      </c>
      <c r="I771">
        <v>1.29</v>
      </c>
      <c r="J771">
        <v>43.73</v>
      </c>
      <c r="K771">
        <v>2.72</v>
      </c>
      <c r="L771">
        <v>1.29</v>
      </c>
      <c r="M771">
        <v>0.09</v>
      </c>
      <c r="N771">
        <v>0.39</v>
      </c>
      <c r="P771">
        <v>-0.03</v>
      </c>
      <c r="Q771">
        <v>-0.04</v>
      </c>
      <c r="R771" t="s">
        <v>108</v>
      </c>
      <c r="S771">
        <v>2020</v>
      </c>
    </row>
    <row r="772" spans="1:19" x14ac:dyDescent="0.75">
      <c r="A772" t="s">
        <v>902</v>
      </c>
      <c r="B772" t="s">
        <v>76</v>
      </c>
      <c r="C772" t="s">
        <v>118</v>
      </c>
      <c r="D772">
        <v>22</v>
      </c>
      <c r="E772">
        <v>1999</v>
      </c>
      <c r="F772">
        <v>0.54</v>
      </c>
      <c r="G772">
        <v>-0.02</v>
      </c>
      <c r="H772">
        <v>1.58</v>
      </c>
      <c r="I772">
        <v>-7.0000000000000007E-2</v>
      </c>
      <c r="J772">
        <v>-0.08</v>
      </c>
      <c r="K772">
        <v>1.54</v>
      </c>
      <c r="L772">
        <v>-7.0000000000000007E-2</v>
      </c>
      <c r="M772">
        <v>-0.04</v>
      </c>
      <c r="P772">
        <v>0.06</v>
      </c>
      <c r="Q772">
        <v>-0.06</v>
      </c>
      <c r="R772" t="s">
        <v>108</v>
      </c>
      <c r="S772">
        <v>2020</v>
      </c>
    </row>
    <row r="773" spans="1:19" x14ac:dyDescent="0.75">
      <c r="A773" t="s">
        <v>903</v>
      </c>
      <c r="B773" t="s">
        <v>76</v>
      </c>
      <c r="C773" t="s">
        <v>123</v>
      </c>
      <c r="D773">
        <v>31</v>
      </c>
      <c r="E773">
        <v>1989</v>
      </c>
      <c r="F773">
        <v>5.97</v>
      </c>
      <c r="G773">
        <v>0.02</v>
      </c>
      <c r="H773">
        <v>0.26</v>
      </c>
      <c r="I773">
        <v>0.03</v>
      </c>
      <c r="J773">
        <v>0.09</v>
      </c>
      <c r="K773">
        <v>0.14000000000000001</v>
      </c>
      <c r="L773">
        <v>0.02</v>
      </c>
      <c r="M773">
        <v>0.04</v>
      </c>
      <c r="P773">
        <v>0.06</v>
      </c>
      <c r="Q773">
        <v>0.05</v>
      </c>
      <c r="R773" t="s">
        <v>108</v>
      </c>
      <c r="S773">
        <v>2020</v>
      </c>
    </row>
    <row r="774" spans="1:19" x14ac:dyDescent="0.75">
      <c r="A774" t="s">
        <v>904</v>
      </c>
      <c r="B774" t="s">
        <v>76</v>
      </c>
      <c r="C774" t="s">
        <v>126</v>
      </c>
      <c r="D774">
        <v>34</v>
      </c>
      <c r="E774">
        <v>1987</v>
      </c>
      <c r="F774">
        <v>4.55</v>
      </c>
      <c r="G774">
        <v>-7.0000000000000007E-2</v>
      </c>
      <c r="H774">
        <v>0.09</v>
      </c>
      <c r="I774">
        <v>0</v>
      </c>
      <c r="K774">
        <v>-0.02</v>
      </c>
      <c r="L774">
        <v>0</v>
      </c>
      <c r="P774">
        <v>0.08</v>
      </c>
      <c r="Q774">
        <v>-0.03</v>
      </c>
      <c r="R774" t="s">
        <v>108</v>
      </c>
      <c r="S774">
        <v>2020</v>
      </c>
    </row>
    <row r="775" spans="1:19" x14ac:dyDescent="0.75">
      <c r="A775" t="s">
        <v>905</v>
      </c>
      <c r="B775" t="s">
        <v>76</v>
      </c>
      <c r="C775" t="s">
        <v>126</v>
      </c>
      <c r="D775">
        <v>31</v>
      </c>
      <c r="E775">
        <v>1990</v>
      </c>
      <c r="F775">
        <v>0.78</v>
      </c>
      <c r="G775">
        <v>-0.09</v>
      </c>
      <c r="H775">
        <v>1.33</v>
      </c>
      <c r="I775">
        <v>0.04</v>
      </c>
      <c r="J775">
        <v>0.02</v>
      </c>
      <c r="K775">
        <v>1.26</v>
      </c>
      <c r="L775">
        <v>7.0000000000000007E-2</v>
      </c>
      <c r="M775">
        <v>0.08</v>
      </c>
      <c r="P775">
        <v>0.01</v>
      </c>
      <c r="Q775">
        <v>0.03</v>
      </c>
      <c r="R775" t="s">
        <v>108</v>
      </c>
      <c r="S775">
        <v>2020</v>
      </c>
    </row>
    <row r="776" spans="1:19" x14ac:dyDescent="0.75">
      <c r="A776" t="s">
        <v>906</v>
      </c>
      <c r="B776" t="s">
        <v>76</v>
      </c>
      <c r="C776" t="s">
        <v>126</v>
      </c>
      <c r="D776">
        <v>26</v>
      </c>
      <c r="E776">
        <v>1995</v>
      </c>
      <c r="F776">
        <v>5.87</v>
      </c>
      <c r="G776">
        <v>-7.0000000000000007E-2</v>
      </c>
      <c r="H776">
        <v>0.62</v>
      </c>
      <c r="I776">
        <v>0.09</v>
      </c>
      <c r="J776">
        <v>33.369999999999997</v>
      </c>
      <c r="K776">
        <v>0.6</v>
      </c>
      <c r="L776">
        <v>0.12</v>
      </c>
      <c r="M776">
        <v>0.05</v>
      </c>
      <c r="N776">
        <v>-0.05</v>
      </c>
      <c r="P776">
        <v>-0.04</v>
      </c>
      <c r="Q776">
        <v>-0.04</v>
      </c>
      <c r="R776" t="s">
        <v>108</v>
      </c>
      <c r="S776">
        <v>2020</v>
      </c>
    </row>
    <row r="777" spans="1:19" x14ac:dyDescent="0.75">
      <c r="A777" t="s">
        <v>907</v>
      </c>
      <c r="B777" t="s">
        <v>76</v>
      </c>
      <c r="C777" t="s">
        <v>126</v>
      </c>
      <c r="D777">
        <v>27</v>
      </c>
      <c r="E777">
        <v>1994</v>
      </c>
      <c r="F777">
        <v>1.22</v>
      </c>
      <c r="G777">
        <v>0.06</v>
      </c>
      <c r="H777">
        <v>0.02</v>
      </c>
      <c r="I777">
        <v>7.0000000000000007E-2</v>
      </c>
      <c r="K777">
        <v>0.02</v>
      </c>
      <c r="L777">
        <v>0.04</v>
      </c>
      <c r="P777">
        <v>0.06</v>
      </c>
      <c r="Q777">
        <v>0.03</v>
      </c>
      <c r="R777" t="s">
        <v>108</v>
      </c>
      <c r="S777">
        <v>2020</v>
      </c>
    </row>
    <row r="778" spans="1:19" x14ac:dyDescent="0.75">
      <c r="A778" t="s">
        <v>908</v>
      </c>
      <c r="B778" t="s">
        <v>76</v>
      </c>
      <c r="C778" t="s">
        <v>126</v>
      </c>
      <c r="D778">
        <v>30</v>
      </c>
      <c r="E778">
        <v>1991</v>
      </c>
      <c r="F778">
        <v>1.22</v>
      </c>
      <c r="G778">
        <v>0.02</v>
      </c>
      <c r="H778">
        <v>0.87</v>
      </c>
      <c r="I778">
        <v>0.08</v>
      </c>
      <c r="J778">
        <v>-0.08</v>
      </c>
      <c r="K778">
        <v>0.84</v>
      </c>
      <c r="L778">
        <v>-0.1</v>
      </c>
      <c r="M778">
        <v>-0.01</v>
      </c>
      <c r="P778">
        <v>-0.1</v>
      </c>
      <c r="Q778">
        <v>-0.01</v>
      </c>
      <c r="R778" t="s">
        <v>108</v>
      </c>
      <c r="S778">
        <v>2020</v>
      </c>
    </row>
    <row r="779" spans="1:19" x14ac:dyDescent="0.75">
      <c r="A779" t="s">
        <v>909</v>
      </c>
      <c r="B779" t="s">
        <v>76</v>
      </c>
      <c r="C779" t="s">
        <v>126</v>
      </c>
      <c r="D779">
        <v>27</v>
      </c>
      <c r="E779">
        <v>1994</v>
      </c>
      <c r="F779">
        <v>4.1900000000000004</v>
      </c>
      <c r="G779">
        <v>0.31</v>
      </c>
      <c r="H779">
        <v>0.89</v>
      </c>
      <c r="I779">
        <v>0.68</v>
      </c>
      <c r="J779">
        <v>74.959999999999994</v>
      </c>
      <c r="K779">
        <v>0.97</v>
      </c>
      <c r="L779">
        <v>0.81</v>
      </c>
      <c r="M779">
        <v>0.28000000000000003</v>
      </c>
      <c r="N779">
        <v>0.28000000000000003</v>
      </c>
      <c r="P779">
        <v>-0.08</v>
      </c>
      <c r="Q779">
        <v>0.08</v>
      </c>
      <c r="R779" t="s">
        <v>108</v>
      </c>
      <c r="S779">
        <v>2020</v>
      </c>
    </row>
    <row r="780" spans="1:19" x14ac:dyDescent="0.75">
      <c r="A780" t="s">
        <v>910</v>
      </c>
      <c r="B780" t="s">
        <v>76</v>
      </c>
      <c r="C780" t="s">
        <v>126</v>
      </c>
      <c r="D780">
        <v>24</v>
      </c>
      <c r="E780">
        <v>1997</v>
      </c>
      <c r="F780">
        <v>2.33</v>
      </c>
      <c r="G780">
        <v>0.01</v>
      </c>
      <c r="H780">
        <v>2.0499999999999998</v>
      </c>
      <c r="I780">
        <v>-0.02</v>
      </c>
      <c r="J780">
        <v>-0.04</v>
      </c>
      <c r="K780">
        <v>2.0299999999999998</v>
      </c>
      <c r="L780">
        <v>-0.1</v>
      </c>
      <c r="M780">
        <v>-0.04</v>
      </c>
      <c r="P780">
        <v>0.02</v>
      </c>
      <c r="Q780">
        <v>0.08</v>
      </c>
      <c r="R780" t="s">
        <v>108</v>
      </c>
      <c r="S780">
        <v>2020</v>
      </c>
    </row>
    <row r="781" spans="1:19" x14ac:dyDescent="0.75">
      <c r="A781" t="s">
        <v>911</v>
      </c>
      <c r="B781" t="s">
        <v>76</v>
      </c>
      <c r="C781" t="s">
        <v>126</v>
      </c>
      <c r="D781">
        <v>25</v>
      </c>
      <c r="E781">
        <v>1996</v>
      </c>
      <c r="F781">
        <v>0.17</v>
      </c>
      <c r="G781">
        <v>-0.02</v>
      </c>
      <c r="H781">
        <v>0</v>
      </c>
      <c r="I781">
        <v>-7.0000000000000007E-2</v>
      </c>
      <c r="K781">
        <v>-0.06</v>
      </c>
      <c r="L781">
        <v>0.03</v>
      </c>
      <c r="P781">
        <v>-0.02</v>
      </c>
      <c r="Q781">
        <v>0</v>
      </c>
      <c r="R781" t="s">
        <v>108</v>
      </c>
      <c r="S781">
        <v>2020</v>
      </c>
    </row>
    <row r="782" spans="1:19" x14ac:dyDescent="0.75">
      <c r="A782" t="s">
        <v>912</v>
      </c>
      <c r="B782" t="s">
        <v>76</v>
      </c>
      <c r="C782" t="s">
        <v>126</v>
      </c>
      <c r="D782">
        <v>22</v>
      </c>
      <c r="E782">
        <v>1999</v>
      </c>
      <c r="F782">
        <v>0.14000000000000001</v>
      </c>
      <c r="G782">
        <v>-0.02</v>
      </c>
      <c r="H782">
        <v>5.05</v>
      </c>
      <c r="I782">
        <v>0.09</v>
      </c>
      <c r="J782">
        <v>0.01</v>
      </c>
      <c r="K782">
        <v>5.0999999999999996</v>
      </c>
      <c r="L782">
        <v>7.0000000000000007E-2</v>
      </c>
      <c r="M782">
        <v>-0.04</v>
      </c>
      <c r="P782">
        <v>-0.04</v>
      </c>
      <c r="Q782">
        <v>0.01</v>
      </c>
      <c r="R782" t="s">
        <v>108</v>
      </c>
      <c r="S782">
        <v>2020</v>
      </c>
    </row>
    <row r="783" spans="1:19" x14ac:dyDescent="0.75">
      <c r="A783" t="s">
        <v>913</v>
      </c>
      <c r="B783" t="s">
        <v>76</v>
      </c>
      <c r="C783" t="s">
        <v>216</v>
      </c>
      <c r="D783">
        <v>28</v>
      </c>
      <c r="E783">
        <v>1993</v>
      </c>
      <c r="F783">
        <v>3.05</v>
      </c>
      <c r="G783">
        <v>0.01</v>
      </c>
      <c r="H783">
        <v>0.62</v>
      </c>
      <c r="I783">
        <v>0.36</v>
      </c>
      <c r="J783">
        <v>50.08</v>
      </c>
      <c r="K783">
        <v>0.6</v>
      </c>
      <c r="L783">
        <v>0.35</v>
      </c>
      <c r="M783">
        <v>0.06</v>
      </c>
      <c r="N783">
        <v>-0.05</v>
      </c>
      <c r="P783">
        <v>-0.02</v>
      </c>
      <c r="Q783">
        <v>0.03</v>
      </c>
      <c r="R783" t="s">
        <v>108</v>
      </c>
      <c r="S783">
        <v>2020</v>
      </c>
    </row>
    <row r="784" spans="1:19" x14ac:dyDescent="0.75">
      <c r="A784" t="s">
        <v>914</v>
      </c>
      <c r="B784" t="s">
        <v>76</v>
      </c>
      <c r="C784" t="s">
        <v>136</v>
      </c>
      <c r="D784">
        <v>28</v>
      </c>
      <c r="E784">
        <v>1993</v>
      </c>
      <c r="F784">
        <v>1.93</v>
      </c>
      <c r="G784">
        <v>0.45</v>
      </c>
      <c r="H784">
        <v>1.55</v>
      </c>
      <c r="I784">
        <v>0.55000000000000004</v>
      </c>
      <c r="J784">
        <v>33.380000000000003</v>
      </c>
      <c r="K784">
        <v>1.46</v>
      </c>
      <c r="L784">
        <v>0.5</v>
      </c>
      <c r="M784">
        <v>0.43</v>
      </c>
      <c r="N784">
        <v>0.92</v>
      </c>
      <c r="P784">
        <v>7.0000000000000007E-2</v>
      </c>
      <c r="Q784">
        <v>0</v>
      </c>
      <c r="R784" t="s">
        <v>108</v>
      </c>
      <c r="S784">
        <v>2020</v>
      </c>
    </row>
    <row r="785" spans="1:19" x14ac:dyDescent="0.75">
      <c r="A785" t="s">
        <v>915</v>
      </c>
      <c r="B785" t="s">
        <v>916</v>
      </c>
      <c r="C785" t="s">
        <v>107</v>
      </c>
      <c r="D785">
        <v>24</v>
      </c>
      <c r="E785">
        <v>1997</v>
      </c>
      <c r="F785">
        <v>0.93</v>
      </c>
      <c r="G785">
        <v>0.02</v>
      </c>
      <c r="H785">
        <v>2.02</v>
      </c>
      <c r="I785">
        <v>7.0000000000000007E-2</v>
      </c>
      <c r="J785">
        <v>0.06</v>
      </c>
      <c r="K785">
        <v>1.93</v>
      </c>
      <c r="L785">
        <v>0.08</v>
      </c>
      <c r="M785">
        <v>-0.01</v>
      </c>
      <c r="P785">
        <v>-7.0000000000000007E-2</v>
      </c>
      <c r="Q785">
        <v>0.04</v>
      </c>
      <c r="R785" t="s">
        <v>108</v>
      </c>
      <c r="S785">
        <v>2020</v>
      </c>
    </row>
    <row r="786" spans="1:19" x14ac:dyDescent="0.75">
      <c r="A786" t="s">
        <v>917</v>
      </c>
      <c r="B786" t="s">
        <v>916</v>
      </c>
      <c r="C786" t="s">
        <v>107</v>
      </c>
      <c r="D786">
        <v>26</v>
      </c>
      <c r="E786">
        <v>1995</v>
      </c>
      <c r="F786">
        <v>0.38</v>
      </c>
      <c r="G786">
        <v>-0.01</v>
      </c>
      <c r="H786">
        <v>-0.08</v>
      </c>
      <c r="I786">
        <v>0.08</v>
      </c>
      <c r="K786">
        <v>0.09</v>
      </c>
      <c r="L786">
        <v>-0.03</v>
      </c>
      <c r="P786">
        <v>-0.04</v>
      </c>
      <c r="Q786">
        <v>0.03</v>
      </c>
      <c r="R786" t="s">
        <v>108</v>
      </c>
      <c r="S786">
        <v>2020</v>
      </c>
    </row>
    <row r="787" spans="1:19" x14ac:dyDescent="0.75">
      <c r="A787" t="s">
        <v>918</v>
      </c>
      <c r="B787" t="s">
        <v>916</v>
      </c>
      <c r="C787" t="s">
        <v>107</v>
      </c>
      <c r="D787">
        <v>24</v>
      </c>
      <c r="E787">
        <v>1997</v>
      </c>
      <c r="F787">
        <v>2.4500000000000002</v>
      </c>
      <c r="G787">
        <v>-0.05</v>
      </c>
      <c r="H787">
        <v>-0.09</v>
      </c>
      <c r="I787">
        <v>0.06</v>
      </c>
      <c r="K787">
        <v>-0.02</v>
      </c>
      <c r="L787">
        <v>-0.05</v>
      </c>
      <c r="P787">
        <v>0.02</v>
      </c>
      <c r="Q787">
        <v>0.03</v>
      </c>
      <c r="R787" t="s">
        <v>108</v>
      </c>
      <c r="S787">
        <v>2020</v>
      </c>
    </row>
    <row r="788" spans="1:19" x14ac:dyDescent="0.75">
      <c r="A788" t="s">
        <v>919</v>
      </c>
      <c r="B788" t="s">
        <v>916</v>
      </c>
      <c r="C788" t="s">
        <v>107</v>
      </c>
      <c r="D788">
        <v>24</v>
      </c>
      <c r="E788">
        <v>1997</v>
      </c>
      <c r="F788">
        <v>3.03</v>
      </c>
      <c r="G788">
        <v>-0.02</v>
      </c>
      <c r="H788">
        <v>0.57999999999999996</v>
      </c>
      <c r="I788">
        <v>-0.08</v>
      </c>
      <c r="J788">
        <v>0.06</v>
      </c>
      <c r="K788">
        <v>0.67</v>
      </c>
      <c r="L788">
        <v>0.02</v>
      </c>
      <c r="M788">
        <v>0.1</v>
      </c>
      <c r="P788">
        <v>-0.05</v>
      </c>
      <c r="Q788">
        <v>-0.02</v>
      </c>
      <c r="R788" t="s">
        <v>108</v>
      </c>
      <c r="S788">
        <v>2020</v>
      </c>
    </row>
    <row r="789" spans="1:19" x14ac:dyDescent="0.75">
      <c r="A789" t="s">
        <v>920</v>
      </c>
      <c r="B789" t="s">
        <v>916</v>
      </c>
      <c r="C789" t="s">
        <v>107</v>
      </c>
      <c r="D789">
        <v>23</v>
      </c>
      <c r="E789">
        <v>1998</v>
      </c>
      <c r="F789">
        <v>5.09</v>
      </c>
      <c r="G789">
        <v>0.02</v>
      </c>
      <c r="H789">
        <v>0.44</v>
      </c>
      <c r="I789">
        <v>0.28999999999999998</v>
      </c>
      <c r="J789">
        <v>50.06</v>
      </c>
      <c r="K789">
        <v>0.32</v>
      </c>
      <c r="L789">
        <v>0.23</v>
      </c>
      <c r="M789">
        <v>0.09</v>
      </c>
      <c r="N789">
        <v>-0.05</v>
      </c>
      <c r="P789">
        <v>0.1</v>
      </c>
      <c r="Q789">
        <v>0.09</v>
      </c>
      <c r="R789" t="s">
        <v>108</v>
      </c>
      <c r="S789">
        <v>2020</v>
      </c>
    </row>
    <row r="790" spans="1:19" x14ac:dyDescent="0.75">
      <c r="A790" t="s">
        <v>921</v>
      </c>
      <c r="B790" t="s">
        <v>916</v>
      </c>
      <c r="C790" t="s">
        <v>107</v>
      </c>
      <c r="D790">
        <v>31</v>
      </c>
      <c r="E790">
        <v>1990</v>
      </c>
      <c r="F790">
        <v>5.98</v>
      </c>
      <c r="G790">
        <v>0.02</v>
      </c>
      <c r="H790">
        <v>7.0000000000000007E-2</v>
      </c>
      <c r="I790">
        <v>-0.1</v>
      </c>
      <c r="J790">
        <v>-7.0000000000000007E-2</v>
      </c>
      <c r="K790">
        <v>0.25</v>
      </c>
      <c r="L790">
        <v>-0.05</v>
      </c>
      <c r="M790">
        <v>-0.09</v>
      </c>
      <c r="P790">
        <v>0.06</v>
      </c>
      <c r="Q790">
        <v>-0.03</v>
      </c>
      <c r="R790" t="s">
        <v>108</v>
      </c>
      <c r="S790">
        <v>2020</v>
      </c>
    </row>
    <row r="791" spans="1:19" x14ac:dyDescent="0.75">
      <c r="A791" t="s">
        <v>922</v>
      </c>
      <c r="B791" t="s">
        <v>916</v>
      </c>
      <c r="C791" t="s">
        <v>145</v>
      </c>
      <c r="D791">
        <v>29</v>
      </c>
      <c r="E791">
        <v>1992</v>
      </c>
      <c r="F791">
        <v>6.1</v>
      </c>
      <c r="G791">
        <v>0.05</v>
      </c>
      <c r="H791">
        <v>1.08</v>
      </c>
      <c r="I791">
        <v>0.28999999999999998</v>
      </c>
      <c r="J791">
        <v>33.200000000000003</v>
      </c>
      <c r="K791">
        <v>0.92</v>
      </c>
      <c r="L791">
        <v>0.38</v>
      </c>
      <c r="M791">
        <v>0.01</v>
      </c>
      <c r="N791">
        <v>7.0000000000000007E-2</v>
      </c>
      <c r="P791">
        <v>-0.01</v>
      </c>
      <c r="Q791">
        <v>-0.02</v>
      </c>
      <c r="R791" t="s">
        <v>108</v>
      </c>
      <c r="S791">
        <v>2020</v>
      </c>
    </row>
    <row r="792" spans="1:19" x14ac:dyDescent="0.75">
      <c r="A792" t="s">
        <v>923</v>
      </c>
      <c r="B792" t="s">
        <v>916</v>
      </c>
      <c r="C792" t="s">
        <v>118</v>
      </c>
      <c r="D792">
        <v>29</v>
      </c>
      <c r="E792">
        <v>1992</v>
      </c>
      <c r="F792">
        <v>1.95</v>
      </c>
      <c r="G792">
        <v>-0.08</v>
      </c>
      <c r="H792">
        <v>1.53</v>
      </c>
      <c r="I792">
        <v>1.02</v>
      </c>
      <c r="J792">
        <v>66.72</v>
      </c>
      <c r="K792">
        <v>1.66</v>
      </c>
      <c r="L792">
        <v>0.95</v>
      </c>
      <c r="M792">
        <v>-0.1</v>
      </c>
      <c r="N792">
        <v>-0.03</v>
      </c>
      <c r="P792">
        <v>-7.0000000000000007E-2</v>
      </c>
      <c r="Q792">
        <v>0.05</v>
      </c>
      <c r="R792" t="s">
        <v>108</v>
      </c>
      <c r="S792">
        <v>2020</v>
      </c>
    </row>
    <row r="793" spans="1:19" x14ac:dyDescent="0.75">
      <c r="A793" t="s">
        <v>924</v>
      </c>
      <c r="B793" t="s">
        <v>916</v>
      </c>
      <c r="C793" t="s">
        <v>118</v>
      </c>
      <c r="D793">
        <v>23</v>
      </c>
      <c r="E793">
        <v>1997</v>
      </c>
      <c r="F793">
        <v>0.04</v>
      </c>
      <c r="G793">
        <v>-0.08</v>
      </c>
      <c r="H793">
        <v>-0.09</v>
      </c>
      <c r="I793">
        <v>0.06</v>
      </c>
      <c r="K793">
        <v>-0.08</v>
      </c>
      <c r="L793">
        <v>7.0000000000000007E-2</v>
      </c>
      <c r="P793">
        <v>0.03</v>
      </c>
      <c r="Q793">
        <v>-7.0000000000000007E-2</v>
      </c>
      <c r="R793" t="s">
        <v>108</v>
      </c>
      <c r="S793">
        <v>2020</v>
      </c>
    </row>
    <row r="794" spans="1:19" x14ac:dyDescent="0.75">
      <c r="A794" t="s">
        <v>925</v>
      </c>
      <c r="B794" t="s">
        <v>916</v>
      </c>
      <c r="C794" t="s">
        <v>178</v>
      </c>
      <c r="D794">
        <v>33</v>
      </c>
      <c r="E794">
        <v>1988</v>
      </c>
      <c r="F794">
        <v>1.05</v>
      </c>
      <c r="G794">
        <v>-0.02</v>
      </c>
      <c r="H794">
        <v>2.93</v>
      </c>
      <c r="I794">
        <v>0.05</v>
      </c>
      <c r="J794">
        <v>0.06</v>
      </c>
      <c r="K794">
        <v>3.2</v>
      </c>
      <c r="L794">
        <v>-7.0000000000000007E-2</v>
      </c>
      <c r="M794">
        <v>7.0000000000000007E-2</v>
      </c>
      <c r="P794">
        <v>-0.03</v>
      </c>
      <c r="Q794">
        <v>0.01</v>
      </c>
      <c r="R794" t="s">
        <v>108</v>
      </c>
      <c r="S794">
        <v>2020</v>
      </c>
    </row>
    <row r="795" spans="1:19" x14ac:dyDescent="0.75">
      <c r="A795" t="s">
        <v>926</v>
      </c>
      <c r="B795" t="s">
        <v>916</v>
      </c>
      <c r="C795" t="s">
        <v>178</v>
      </c>
      <c r="D795">
        <v>24</v>
      </c>
      <c r="E795">
        <v>1997</v>
      </c>
      <c r="F795">
        <v>2.65</v>
      </c>
      <c r="G795">
        <v>0.47</v>
      </c>
      <c r="H795">
        <v>1.87</v>
      </c>
      <c r="I795">
        <v>1.06</v>
      </c>
      <c r="J795">
        <v>60.1</v>
      </c>
      <c r="K795">
        <v>1.88</v>
      </c>
      <c r="L795">
        <v>1.1599999999999999</v>
      </c>
      <c r="M795">
        <v>0.28000000000000003</v>
      </c>
      <c r="N795">
        <v>0.35</v>
      </c>
      <c r="P795">
        <v>-0.01</v>
      </c>
      <c r="Q795">
        <v>-0.08</v>
      </c>
      <c r="R795" t="s">
        <v>108</v>
      </c>
      <c r="S795">
        <v>2020</v>
      </c>
    </row>
    <row r="796" spans="1:19" x14ac:dyDescent="0.75">
      <c r="A796" t="s">
        <v>927</v>
      </c>
      <c r="B796" t="s">
        <v>916</v>
      </c>
      <c r="C796" t="s">
        <v>178</v>
      </c>
      <c r="D796">
        <v>26</v>
      </c>
      <c r="E796">
        <v>1995</v>
      </c>
      <c r="F796">
        <v>5.04</v>
      </c>
      <c r="G796">
        <v>0.11</v>
      </c>
      <c r="H796">
        <v>3.54</v>
      </c>
      <c r="I796">
        <v>1.1000000000000001</v>
      </c>
      <c r="J796">
        <v>33.21</v>
      </c>
      <c r="K796">
        <v>3.69</v>
      </c>
      <c r="L796">
        <v>1.28</v>
      </c>
      <c r="M796">
        <v>0.06</v>
      </c>
      <c r="N796">
        <v>0.01</v>
      </c>
      <c r="P796">
        <v>0.26</v>
      </c>
      <c r="Q796">
        <v>0.1</v>
      </c>
      <c r="R796" t="s">
        <v>108</v>
      </c>
      <c r="S796">
        <v>2020</v>
      </c>
    </row>
    <row r="797" spans="1:19" x14ac:dyDescent="0.75">
      <c r="A797" t="s">
        <v>928</v>
      </c>
      <c r="B797" t="s">
        <v>916</v>
      </c>
      <c r="C797" t="s">
        <v>123</v>
      </c>
      <c r="D797">
        <v>31</v>
      </c>
      <c r="E797">
        <v>1990</v>
      </c>
      <c r="F797">
        <v>4.93</v>
      </c>
      <c r="G797">
        <v>0.08</v>
      </c>
      <c r="H797">
        <v>0.03</v>
      </c>
      <c r="I797">
        <v>-0.03</v>
      </c>
      <c r="K797">
        <v>0.08</v>
      </c>
      <c r="L797">
        <v>0.05</v>
      </c>
      <c r="P797">
        <v>-0.06</v>
      </c>
      <c r="Q797">
        <v>0.02</v>
      </c>
      <c r="R797" t="s">
        <v>108</v>
      </c>
      <c r="S797">
        <v>2020</v>
      </c>
    </row>
    <row r="798" spans="1:19" x14ac:dyDescent="0.75">
      <c r="A798" t="s">
        <v>929</v>
      </c>
      <c r="B798" t="s">
        <v>916</v>
      </c>
      <c r="C798" t="s">
        <v>123</v>
      </c>
      <c r="D798">
        <v>31</v>
      </c>
      <c r="E798">
        <v>1990</v>
      </c>
      <c r="F798">
        <v>0.99</v>
      </c>
      <c r="G798">
        <v>-0.09</v>
      </c>
      <c r="H798">
        <v>0.06</v>
      </c>
      <c r="I798">
        <v>-0.02</v>
      </c>
      <c r="K798">
        <v>0.06</v>
      </c>
      <c r="L798">
        <v>0.01</v>
      </c>
      <c r="P798">
        <v>0.03</v>
      </c>
      <c r="Q798">
        <v>0.08</v>
      </c>
      <c r="R798" t="s">
        <v>108</v>
      </c>
      <c r="S798">
        <v>2020</v>
      </c>
    </row>
    <row r="799" spans="1:19" x14ac:dyDescent="0.75">
      <c r="A799" t="s">
        <v>930</v>
      </c>
      <c r="B799" t="s">
        <v>916</v>
      </c>
      <c r="C799" t="s">
        <v>126</v>
      </c>
      <c r="D799">
        <v>27</v>
      </c>
      <c r="E799">
        <v>1993</v>
      </c>
      <c r="F799">
        <v>0.13</v>
      </c>
      <c r="G799">
        <v>-0.06</v>
      </c>
      <c r="H799">
        <v>0.09</v>
      </c>
      <c r="I799">
        <v>-0.05</v>
      </c>
      <c r="K799">
        <v>-0.1</v>
      </c>
      <c r="L799">
        <v>0.02</v>
      </c>
      <c r="P799">
        <v>-0.06</v>
      </c>
      <c r="Q799">
        <v>-0.03</v>
      </c>
      <c r="R799" t="s">
        <v>108</v>
      </c>
      <c r="S799">
        <v>2020</v>
      </c>
    </row>
    <row r="800" spans="1:19" x14ac:dyDescent="0.75">
      <c r="A800" t="s">
        <v>931</v>
      </c>
      <c r="B800" t="s">
        <v>916</v>
      </c>
      <c r="C800" t="s">
        <v>126</v>
      </c>
      <c r="D800">
        <v>24</v>
      </c>
      <c r="E800">
        <v>1996</v>
      </c>
      <c r="F800">
        <v>2.67</v>
      </c>
      <c r="G800">
        <v>-7.0000000000000007E-2</v>
      </c>
      <c r="H800">
        <v>2.62</v>
      </c>
      <c r="I800">
        <v>1.5</v>
      </c>
      <c r="J800">
        <v>57.16</v>
      </c>
      <c r="K800">
        <v>2.56</v>
      </c>
      <c r="L800">
        <v>1.57</v>
      </c>
      <c r="M800">
        <v>-0.09</v>
      </c>
      <c r="N800">
        <v>-0.03</v>
      </c>
      <c r="P800">
        <v>0.02</v>
      </c>
      <c r="Q800">
        <v>-0.06</v>
      </c>
      <c r="R800" t="s">
        <v>108</v>
      </c>
      <c r="S800">
        <v>2020</v>
      </c>
    </row>
    <row r="801" spans="1:19" x14ac:dyDescent="0.75">
      <c r="A801" t="s">
        <v>932</v>
      </c>
      <c r="B801" t="s">
        <v>916</v>
      </c>
      <c r="C801" t="s">
        <v>126</v>
      </c>
      <c r="D801">
        <v>21</v>
      </c>
      <c r="E801">
        <v>2000</v>
      </c>
      <c r="F801">
        <v>6.05</v>
      </c>
      <c r="G801">
        <v>0</v>
      </c>
      <c r="H801">
        <v>1.21</v>
      </c>
      <c r="I801">
        <v>0.34</v>
      </c>
      <c r="J801">
        <v>28.57</v>
      </c>
      <c r="K801">
        <v>1.23</v>
      </c>
      <c r="L801">
        <v>0.42</v>
      </c>
      <c r="M801">
        <v>0.1</v>
      </c>
      <c r="N801">
        <v>0.03</v>
      </c>
      <c r="P801">
        <v>-0.06</v>
      </c>
      <c r="Q801">
        <v>-7.0000000000000007E-2</v>
      </c>
      <c r="R801" t="s">
        <v>108</v>
      </c>
      <c r="S801">
        <v>2020</v>
      </c>
    </row>
    <row r="802" spans="1:19" x14ac:dyDescent="0.75">
      <c r="A802" t="s">
        <v>933</v>
      </c>
      <c r="B802" t="s">
        <v>916</v>
      </c>
      <c r="C802" t="s">
        <v>126</v>
      </c>
      <c r="D802">
        <v>28</v>
      </c>
      <c r="E802">
        <v>1993</v>
      </c>
      <c r="F802">
        <v>3.76</v>
      </c>
      <c r="G802">
        <v>0.04</v>
      </c>
      <c r="H802">
        <v>-0.03</v>
      </c>
      <c r="I802">
        <v>-0.05</v>
      </c>
      <c r="K802">
        <v>0.04</v>
      </c>
      <c r="L802">
        <v>-0.1</v>
      </c>
      <c r="P802">
        <v>0</v>
      </c>
      <c r="Q802">
        <v>0.04</v>
      </c>
      <c r="R802" t="s">
        <v>108</v>
      </c>
      <c r="S802">
        <v>2020</v>
      </c>
    </row>
    <row r="803" spans="1:19" x14ac:dyDescent="0.75">
      <c r="A803" t="s">
        <v>934</v>
      </c>
      <c r="B803" t="s">
        <v>916</v>
      </c>
      <c r="C803" t="s">
        <v>126</v>
      </c>
      <c r="D803">
        <v>24</v>
      </c>
      <c r="E803">
        <v>1997</v>
      </c>
      <c r="F803">
        <v>1.95</v>
      </c>
      <c r="G803">
        <v>0.05</v>
      </c>
      <c r="H803">
        <v>0.56999999999999995</v>
      </c>
      <c r="I803">
        <v>-0.02</v>
      </c>
      <c r="J803">
        <v>0.01</v>
      </c>
      <c r="K803">
        <v>0.54</v>
      </c>
      <c r="L803">
        <v>0.05</v>
      </c>
      <c r="M803">
        <v>-0.02</v>
      </c>
      <c r="P803">
        <v>-7.0000000000000007E-2</v>
      </c>
      <c r="Q803">
        <v>-0.1</v>
      </c>
      <c r="R803" t="s">
        <v>108</v>
      </c>
      <c r="S803">
        <v>2020</v>
      </c>
    </row>
    <row r="804" spans="1:19" x14ac:dyDescent="0.75">
      <c r="A804" t="s">
        <v>935</v>
      </c>
      <c r="B804" t="s">
        <v>916</v>
      </c>
      <c r="C804" t="s">
        <v>136</v>
      </c>
      <c r="D804">
        <v>24</v>
      </c>
      <c r="E804">
        <v>1997</v>
      </c>
      <c r="F804">
        <v>5.27</v>
      </c>
      <c r="G804">
        <v>0.68</v>
      </c>
      <c r="H804">
        <v>3.85</v>
      </c>
      <c r="I804">
        <v>1.45</v>
      </c>
      <c r="J804">
        <v>39.94</v>
      </c>
      <c r="K804">
        <v>3.77</v>
      </c>
      <c r="L804">
        <v>1.47</v>
      </c>
      <c r="M804">
        <v>0.17</v>
      </c>
      <c r="N804">
        <v>0.3</v>
      </c>
      <c r="P804">
        <v>0</v>
      </c>
      <c r="Q804">
        <v>0.21</v>
      </c>
      <c r="R804" t="s">
        <v>108</v>
      </c>
      <c r="S804">
        <v>2020</v>
      </c>
    </row>
    <row r="805" spans="1:19" x14ac:dyDescent="0.75">
      <c r="A805" t="s">
        <v>936</v>
      </c>
      <c r="B805" t="s">
        <v>916</v>
      </c>
      <c r="C805" t="s">
        <v>136</v>
      </c>
      <c r="D805">
        <v>21</v>
      </c>
      <c r="E805">
        <v>2000</v>
      </c>
      <c r="F805">
        <v>5.26</v>
      </c>
      <c r="G805">
        <v>0.04</v>
      </c>
      <c r="H805">
        <v>2.78</v>
      </c>
      <c r="I805">
        <v>0.81</v>
      </c>
      <c r="J805">
        <v>26.74</v>
      </c>
      <c r="K805">
        <v>2.76</v>
      </c>
      <c r="L805">
        <v>0.8</v>
      </c>
      <c r="M805">
        <v>-0.06</v>
      </c>
      <c r="N805">
        <v>-0.02</v>
      </c>
      <c r="P805">
        <v>-7.0000000000000007E-2</v>
      </c>
      <c r="Q805">
        <v>0.09</v>
      </c>
      <c r="R805" t="s">
        <v>108</v>
      </c>
      <c r="S805">
        <v>2020</v>
      </c>
    </row>
    <row r="806" spans="1:19" x14ac:dyDescent="0.75">
      <c r="A806" t="s">
        <v>937</v>
      </c>
      <c r="B806" t="s">
        <v>938</v>
      </c>
      <c r="C806" t="s">
        <v>107</v>
      </c>
      <c r="D806">
        <v>27</v>
      </c>
      <c r="E806">
        <v>1994</v>
      </c>
      <c r="F806">
        <v>3.27</v>
      </c>
      <c r="G806">
        <v>0</v>
      </c>
      <c r="H806">
        <v>0.59</v>
      </c>
      <c r="I806">
        <v>0.35</v>
      </c>
      <c r="J806">
        <v>49.96</v>
      </c>
      <c r="K806">
        <v>0.71</v>
      </c>
      <c r="L806">
        <v>0.32</v>
      </c>
      <c r="M806">
        <v>0.01</v>
      </c>
      <c r="N806">
        <v>-0.03</v>
      </c>
      <c r="P806">
        <v>-0.1</v>
      </c>
      <c r="Q806">
        <v>0.06</v>
      </c>
      <c r="R806" t="s">
        <v>108</v>
      </c>
      <c r="S806">
        <v>2020</v>
      </c>
    </row>
    <row r="807" spans="1:19" x14ac:dyDescent="0.75">
      <c r="A807" t="s">
        <v>939</v>
      </c>
      <c r="B807" t="s">
        <v>938</v>
      </c>
      <c r="C807" t="s">
        <v>107</v>
      </c>
      <c r="D807">
        <v>27</v>
      </c>
      <c r="E807">
        <v>1994</v>
      </c>
      <c r="F807">
        <v>3.03</v>
      </c>
      <c r="G807">
        <v>7.0000000000000007E-2</v>
      </c>
      <c r="H807">
        <v>0.94</v>
      </c>
      <c r="I807">
        <v>0.57999999999999996</v>
      </c>
      <c r="J807">
        <v>66.75</v>
      </c>
      <c r="K807">
        <v>1.08</v>
      </c>
      <c r="L807">
        <v>0.71</v>
      </c>
      <c r="M807">
        <v>-0.06</v>
      </c>
      <c r="N807">
        <v>-0.09</v>
      </c>
      <c r="P807">
        <v>-0.05</v>
      </c>
      <c r="Q807">
        <v>-0.02</v>
      </c>
      <c r="R807" t="s">
        <v>108</v>
      </c>
      <c r="S807">
        <v>2020</v>
      </c>
    </row>
    <row r="808" spans="1:19" x14ac:dyDescent="0.75">
      <c r="A808" t="s">
        <v>940</v>
      </c>
      <c r="B808" t="s">
        <v>938</v>
      </c>
      <c r="C808" t="s">
        <v>107</v>
      </c>
      <c r="D808">
        <v>29</v>
      </c>
      <c r="E808">
        <v>1992</v>
      </c>
      <c r="F808">
        <v>-7.0000000000000007E-2</v>
      </c>
      <c r="G808">
        <v>0.1</v>
      </c>
      <c r="H808">
        <v>-0.06</v>
      </c>
      <c r="I808">
        <v>-7.0000000000000007E-2</v>
      </c>
      <c r="K808">
        <v>-0.04</v>
      </c>
      <c r="L808">
        <v>-0.04</v>
      </c>
      <c r="P808">
        <v>0.02</v>
      </c>
      <c r="Q808">
        <v>0.1</v>
      </c>
      <c r="R808" t="s">
        <v>108</v>
      </c>
      <c r="S808">
        <v>2020</v>
      </c>
    </row>
    <row r="809" spans="1:19" x14ac:dyDescent="0.75">
      <c r="A809" t="s">
        <v>941</v>
      </c>
      <c r="B809" t="s">
        <v>938</v>
      </c>
      <c r="C809" t="s">
        <v>107</v>
      </c>
      <c r="D809">
        <v>28</v>
      </c>
      <c r="E809">
        <v>1993</v>
      </c>
      <c r="F809">
        <v>5.84</v>
      </c>
      <c r="G809">
        <v>0.05</v>
      </c>
      <c r="H809">
        <v>0.26</v>
      </c>
      <c r="I809">
        <v>-0.08</v>
      </c>
      <c r="J809">
        <v>7.0000000000000007E-2</v>
      </c>
      <c r="K809">
        <v>0.16</v>
      </c>
      <c r="L809">
        <v>-7.0000000000000007E-2</v>
      </c>
      <c r="M809">
        <v>0.01</v>
      </c>
      <c r="P809">
        <v>-0.09</v>
      </c>
      <c r="Q809">
        <v>0</v>
      </c>
      <c r="R809" t="s">
        <v>108</v>
      </c>
      <c r="S809">
        <v>2020</v>
      </c>
    </row>
    <row r="810" spans="1:19" x14ac:dyDescent="0.75">
      <c r="A810" t="s">
        <v>942</v>
      </c>
      <c r="B810" t="s">
        <v>938</v>
      </c>
      <c r="C810" t="s">
        <v>107</v>
      </c>
      <c r="D810">
        <v>26</v>
      </c>
      <c r="E810">
        <v>1995</v>
      </c>
      <c r="F810">
        <v>4.24</v>
      </c>
      <c r="G810">
        <v>-0.06</v>
      </c>
      <c r="H810">
        <v>0.13</v>
      </c>
      <c r="I810">
        <v>-0.09</v>
      </c>
      <c r="J810">
        <v>7.0000000000000007E-2</v>
      </c>
      <c r="K810">
        <v>0.16</v>
      </c>
      <c r="L810">
        <v>0.09</v>
      </c>
      <c r="M810">
        <v>-0.03</v>
      </c>
      <c r="P810">
        <v>0.03</v>
      </c>
      <c r="Q810">
        <v>-0.02</v>
      </c>
      <c r="R810" t="s">
        <v>108</v>
      </c>
      <c r="S810">
        <v>2020</v>
      </c>
    </row>
    <row r="811" spans="1:19" x14ac:dyDescent="0.75">
      <c r="A811" t="s">
        <v>943</v>
      </c>
      <c r="B811" t="s">
        <v>938</v>
      </c>
      <c r="C811" t="s">
        <v>145</v>
      </c>
      <c r="D811">
        <v>24</v>
      </c>
      <c r="E811">
        <v>1997</v>
      </c>
      <c r="F811">
        <v>3.93</v>
      </c>
      <c r="G811">
        <v>0.08</v>
      </c>
      <c r="H811">
        <v>0.2</v>
      </c>
      <c r="I811">
        <v>-0.04</v>
      </c>
      <c r="J811">
        <v>-0.02</v>
      </c>
      <c r="K811">
        <v>0.21</v>
      </c>
      <c r="L811">
        <v>-0.03</v>
      </c>
      <c r="M811">
        <v>0.01</v>
      </c>
      <c r="P811">
        <v>-0.08</v>
      </c>
      <c r="Q811">
        <v>0.01</v>
      </c>
      <c r="R811" t="s">
        <v>108</v>
      </c>
      <c r="S811">
        <v>2020</v>
      </c>
    </row>
    <row r="812" spans="1:19" x14ac:dyDescent="0.75">
      <c r="A812" t="s">
        <v>944</v>
      </c>
      <c r="B812" t="s">
        <v>938</v>
      </c>
      <c r="C812" t="s">
        <v>145</v>
      </c>
      <c r="D812">
        <v>27</v>
      </c>
      <c r="E812">
        <v>1994</v>
      </c>
      <c r="F812">
        <v>5.31</v>
      </c>
      <c r="G812">
        <v>0.06</v>
      </c>
      <c r="H812">
        <v>0.52</v>
      </c>
      <c r="I812">
        <v>0.38</v>
      </c>
      <c r="J812">
        <v>66.650000000000006</v>
      </c>
      <c r="K812">
        <v>0.63</v>
      </c>
      <c r="L812">
        <v>0.46</v>
      </c>
      <c r="M812">
        <v>0.05</v>
      </c>
      <c r="N812">
        <v>-0.01</v>
      </c>
      <c r="P812">
        <v>0.06</v>
      </c>
      <c r="Q812">
        <v>0.02</v>
      </c>
      <c r="R812" t="s">
        <v>108</v>
      </c>
      <c r="S812">
        <v>2020</v>
      </c>
    </row>
    <row r="813" spans="1:19" x14ac:dyDescent="0.75">
      <c r="A813" t="s">
        <v>945</v>
      </c>
      <c r="B813" t="s">
        <v>938</v>
      </c>
      <c r="C813" t="s">
        <v>118</v>
      </c>
      <c r="D813">
        <v>27</v>
      </c>
      <c r="E813">
        <v>1994</v>
      </c>
      <c r="F813">
        <v>2.08</v>
      </c>
      <c r="G813">
        <v>0.44</v>
      </c>
      <c r="H813">
        <v>1.56</v>
      </c>
      <c r="I813">
        <v>1.6</v>
      </c>
      <c r="J813">
        <v>99.94</v>
      </c>
      <c r="K813">
        <v>1.58</v>
      </c>
      <c r="L813">
        <v>1.48</v>
      </c>
      <c r="M813">
        <v>0.26</v>
      </c>
      <c r="N813">
        <v>0.42</v>
      </c>
      <c r="P813">
        <v>0</v>
      </c>
      <c r="Q813">
        <v>-0.04</v>
      </c>
      <c r="R813" t="s">
        <v>108</v>
      </c>
      <c r="S813">
        <v>2020</v>
      </c>
    </row>
    <row r="814" spans="1:19" x14ac:dyDescent="0.75">
      <c r="A814" t="s">
        <v>946</v>
      </c>
      <c r="B814" t="s">
        <v>938</v>
      </c>
      <c r="C814" t="s">
        <v>118</v>
      </c>
      <c r="D814">
        <v>29</v>
      </c>
      <c r="E814">
        <v>1992</v>
      </c>
      <c r="F814">
        <v>2.9</v>
      </c>
      <c r="G814">
        <v>0.39</v>
      </c>
      <c r="H814">
        <v>1.36</v>
      </c>
      <c r="I814">
        <v>0.35</v>
      </c>
      <c r="J814">
        <v>24.96</v>
      </c>
      <c r="K814">
        <v>1.42</v>
      </c>
      <c r="L814">
        <v>0.42</v>
      </c>
      <c r="M814">
        <v>0.31</v>
      </c>
      <c r="N814">
        <v>0.99</v>
      </c>
      <c r="P814">
        <v>-0.02</v>
      </c>
      <c r="Q814">
        <v>0.04</v>
      </c>
      <c r="R814" t="s">
        <v>108</v>
      </c>
      <c r="S814">
        <v>2020</v>
      </c>
    </row>
    <row r="815" spans="1:19" x14ac:dyDescent="0.75">
      <c r="A815" t="s">
        <v>947</v>
      </c>
      <c r="B815" t="s">
        <v>938</v>
      </c>
      <c r="C815" t="s">
        <v>118</v>
      </c>
      <c r="D815">
        <v>32</v>
      </c>
      <c r="E815">
        <v>1989</v>
      </c>
      <c r="F815">
        <v>1.07</v>
      </c>
      <c r="G815">
        <v>-0.1</v>
      </c>
      <c r="H815">
        <v>0.91</v>
      </c>
      <c r="I815">
        <v>1.02</v>
      </c>
      <c r="J815">
        <v>100</v>
      </c>
      <c r="K815">
        <v>1.07</v>
      </c>
      <c r="L815">
        <v>0.97</v>
      </c>
      <c r="M815">
        <v>-0.09</v>
      </c>
      <c r="N815">
        <v>-0.09</v>
      </c>
      <c r="P815">
        <v>-0.06</v>
      </c>
      <c r="Q815">
        <v>0.04</v>
      </c>
      <c r="R815" t="s">
        <v>108</v>
      </c>
      <c r="S815">
        <v>2020</v>
      </c>
    </row>
    <row r="816" spans="1:19" x14ac:dyDescent="0.75">
      <c r="A816" t="s">
        <v>948</v>
      </c>
      <c r="B816" t="s">
        <v>938</v>
      </c>
      <c r="C816" t="s">
        <v>178</v>
      </c>
      <c r="D816">
        <v>28</v>
      </c>
      <c r="E816">
        <v>1993</v>
      </c>
      <c r="F816">
        <v>0.41</v>
      </c>
      <c r="G816">
        <v>0.05</v>
      </c>
      <c r="H816">
        <v>5.9</v>
      </c>
      <c r="I816">
        <v>2.08</v>
      </c>
      <c r="J816">
        <v>33.33</v>
      </c>
      <c r="K816">
        <v>6.36</v>
      </c>
      <c r="L816">
        <v>2.11</v>
      </c>
      <c r="M816">
        <v>0.08</v>
      </c>
      <c r="N816">
        <v>7.0000000000000007E-2</v>
      </c>
      <c r="P816">
        <v>-0.06</v>
      </c>
      <c r="Q816">
        <v>0.09</v>
      </c>
      <c r="R816" t="s">
        <v>108</v>
      </c>
      <c r="S816">
        <v>2020</v>
      </c>
    </row>
    <row r="817" spans="1:19" x14ac:dyDescent="0.75">
      <c r="A817" t="s">
        <v>949</v>
      </c>
      <c r="B817" t="s">
        <v>938</v>
      </c>
      <c r="C817" t="s">
        <v>123</v>
      </c>
      <c r="D817">
        <v>23</v>
      </c>
      <c r="E817">
        <v>1998</v>
      </c>
      <c r="F817">
        <v>4.05</v>
      </c>
      <c r="G817">
        <v>0.06</v>
      </c>
      <c r="H817">
        <v>-7.0000000000000007E-2</v>
      </c>
      <c r="I817">
        <v>0.09</v>
      </c>
      <c r="K817">
        <v>-0.02</v>
      </c>
      <c r="L817">
        <v>-0.02</v>
      </c>
      <c r="P817">
        <v>-0.01</v>
      </c>
      <c r="Q817">
        <v>0.01</v>
      </c>
      <c r="R817" t="s">
        <v>108</v>
      </c>
      <c r="S817">
        <v>2020</v>
      </c>
    </row>
    <row r="818" spans="1:19" x14ac:dyDescent="0.75">
      <c r="A818" t="s">
        <v>950</v>
      </c>
      <c r="B818" t="s">
        <v>938</v>
      </c>
      <c r="C818" t="s">
        <v>123</v>
      </c>
      <c r="D818">
        <v>33</v>
      </c>
      <c r="E818">
        <v>1988</v>
      </c>
      <c r="F818">
        <v>1.9</v>
      </c>
      <c r="G818">
        <v>-0.03</v>
      </c>
      <c r="H818">
        <v>0.04</v>
      </c>
      <c r="I818">
        <v>-0.02</v>
      </c>
      <c r="K818">
        <v>0.06</v>
      </c>
      <c r="L818">
        <v>-0.03</v>
      </c>
      <c r="P818">
        <v>0.03</v>
      </c>
      <c r="Q818">
        <v>-0.08</v>
      </c>
      <c r="R818" t="s">
        <v>108</v>
      </c>
      <c r="S818">
        <v>2020</v>
      </c>
    </row>
    <row r="819" spans="1:19" x14ac:dyDescent="0.75">
      <c r="A819" t="s">
        <v>951</v>
      </c>
      <c r="B819" t="s">
        <v>938</v>
      </c>
      <c r="C819" t="s">
        <v>126</v>
      </c>
      <c r="D819">
        <v>28</v>
      </c>
      <c r="E819">
        <v>1993</v>
      </c>
      <c r="F819">
        <v>4.97</v>
      </c>
      <c r="G819">
        <v>-0.05</v>
      </c>
      <c r="H819">
        <v>0.84</v>
      </c>
      <c r="I819">
        <v>-0.02</v>
      </c>
      <c r="J819">
        <v>0.08</v>
      </c>
      <c r="K819">
        <v>0.83</v>
      </c>
      <c r="L819">
        <v>7.0000000000000007E-2</v>
      </c>
      <c r="M819">
        <v>0.08</v>
      </c>
      <c r="P819">
        <v>0.01</v>
      </c>
      <c r="Q819">
        <v>0.01</v>
      </c>
      <c r="R819" t="s">
        <v>108</v>
      </c>
      <c r="S819">
        <v>2020</v>
      </c>
    </row>
    <row r="820" spans="1:19" x14ac:dyDescent="0.75">
      <c r="A820" t="s">
        <v>952</v>
      </c>
      <c r="B820" t="s">
        <v>938</v>
      </c>
      <c r="C820" t="s">
        <v>126</v>
      </c>
      <c r="D820">
        <v>25</v>
      </c>
      <c r="E820">
        <v>1996</v>
      </c>
      <c r="F820">
        <v>0.71</v>
      </c>
      <c r="G820">
        <v>-0.01</v>
      </c>
      <c r="H820">
        <v>2.52</v>
      </c>
      <c r="I820">
        <v>1.28</v>
      </c>
      <c r="J820">
        <v>50.05</v>
      </c>
      <c r="K820">
        <v>2.36</v>
      </c>
      <c r="L820">
        <v>1.18</v>
      </c>
      <c r="M820">
        <v>0.02</v>
      </c>
      <c r="N820">
        <v>0.05</v>
      </c>
      <c r="P820">
        <v>0.01</v>
      </c>
      <c r="Q820">
        <v>0.01</v>
      </c>
      <c r="R820" t="s">
        <v>108</v>
      </c>
      <c r="S820">
        <v>2020</v>
      </c>
    </row>
    <row r="821" spans="1:19" x14ac:dyDescent="0.75">
      <c r="A821" t="s">
        <v>953</v>
      </c>
      <c r="B821" t="s">
        <v>938</v>
      </c>
      <c r="C821" t="s">
        <v>126</v>
      </c>
      <c r="D821">
        <v>30</v>
      </c>
      <c r="E821">
        <v>1991</v>
      </c>
      <c r="F821">
        <v>1.32</v>
      </c>
      <c r="G821">
        <v>0.76</v>
      </c>
      <c r="H821">
        <v>0.76</v>
      </c>
      <c r="I821">
        <v>0.85</v>
      </c>
      <c r="J821">
        <v>100.04</v>
      </c>
      <c r="K821">
        <v>0.81</v>
      </c>
      <c r="L821">
        <v>0.82</v>
      </c>
      <c r="M821">
        <v>1</v>
      </c>
      <c r="N821">
        <v>0.9</v>
      </c>
      <c r="P821">
        <v>-0.09</v>
      </c>
      <c r="Q821">
        <v>0.08</v>
      </c>
      <c r="R821" t="s">
        <v>108</v>
      </c>
      <c r="S821">
        <v>2020</v>
      </c>
    </row>
    <row r="822" spans="1:19" x14ac:dyDescent="0.75">
      <c r="A822" t="s">
        <v>954</v>
      </c>
      <c r="B822" t="s">
        <v>938</v>
      </c>
      <c r="C822" t="s">
        <v>126</v>
      </c>
      <c r="D822">
        <v>32</v>
      </c>
      <c r="E822">
        <v>1989</v>
      </c>
      <c r="F822">
        <v>2.0299999999999998</v>
      </c>
      <c r="G822">
        <v>7.0000000000000007E-2</v>
      </c>
      <c r="H822">
        <v>0.01</v>
      </c>
      <c r="I822">
        <v>-0.05</v>
      </c>
      <c r="K822">
        <v>0.09</v>
      </c>
      <c r="L822">
        <v>0.06</v>
      </c>
      <c r="P822">
        <v>0.01</v>
      </c>
      <c r="Q822">
        <v>-0.03</v>
      </c>
      <c r="R822" t="s">
        <v>108</v>
      </c>
      <c r="S822">
        <v>2020</v>
      </c>
    </row>
    <row r="823" spans="1:19" x14ac:dyDescent="0.75">
      <c r="A823" t="s">
        <v>955</v>
      </c>
      <c r="B823" t="s">
        <v>938</v>
      </c>
      <c r="C823" t="s">
        <v>126</v>
      </c>
      <c r="D823">
        <v>22</v>
      </c>
      <c r="E823">
        <v>1999</v>
      </c>
      <c r="F823">
        <v>2.87</v>
      </c>
      <c r="G823">
        <v>-0.04</v>
      </c>
      <c r="H823">
        <v>2</v>
      </c>
      <c r="I823">
        <v>0</v>
      </c>
      <c r="J823">
        <v>-7.0000000000000007E-2</v>
      </c>
      <c r="K823">
        <v>2</v>
      </c>
      <c r="L823">
        <v>-0.04</v>
      </c>
      <c r="M823">
        <v>0.04</v>
      </c>
      <c r="P823">
        <v>0.1</v>
      </c>
      <c r="Q823">
        <v>-0.01</v>
      </c>
      <c r="R823" t="s">
        <v>108</v>
      </c>
      <c r="S823">
        <v>2020</v>
      </c>
    </row>
    <row r="824" spans="1:19" x14ac:dyDescent="0.75">
      <c r="A824" t="s">
        <v>956</v>
      </c>
      <c r="B824" t="s">
        <v>938</v>
      </c>
      <c r="C824" t="s">
        <v>126</v>
      </c>
      <c r="D824">
        <v>28</v>
      </c>
      <c r="E824">
        <v>1993</v>
      </c>
      <c r="F824">
        <v>1.98</v>
      </c>
      <c r="G824">
        <v>0.03</v>
      </c>
      <c r="H824">
        <v>-0.09</v>
      </c>
      <c r="I824">
        <v>-0.06</v>
      </c>
      <c r="K824">
        <v>0.04</v>
      </c>
      <c r="L824">
        <v>-0.08</v>
      </c>
      <c r="P824">
        <v>0.02</v>
      </c>
      <c r="Q824">
        <v>-0.05</v>
      </c>
      <c r="R824" t="s">
        <v>108</v>
      </c>
      <c r="S824">
        <v>2020</v>
      </c>
    </row>
    <row r="825" spans="1:19" x14ac:dyDescent="0.75">
      <c r="A825" t="s">
        <v>957</v>
      </c>
      <c r="B825" t="s">
        <v>938</v>
      </c>
      <c r="C825" t="s">
        <v>126</v>
      </c>
      <c r="D825">
        <v>23</v>
      </c>
      <c r="E825">
        <v>1998</v>
      </c>
      <c r="F825">
        <v>0.2</v>
      </c>
      <c r="G825">
        <v>0</v>
      </c>
      <c r="H825">
        <v>-0.1</v>
      </c>
      <c r="I825">
        <v>7.0000000000000007E-2</v>
      </c>
      <c r="K825">
        <v>-0.08</v>
      </c>
      <c r="L825">
        <v>0.06</v>
      </c>
      <c r="P825">
        <v>0.08</v>
      </c>
      <c r="Q825">
        <v>0.05</v>
      </c>
      <c r="R825" t="s">
        <v>108</v>
      </c>
      <c r="S825">
        <v>2020</v>
      </c>
    </row>
    <row r="826" spans="1:19" x14ac:dyDescent="0.75">
      <c r="A826" t="s">
        <v>958</v>
      </c>
      <c r="B826" t="s">
        <v>938</v>
      </c>
      <c r="C826" t="s">
        <v>126</v>
      </c>
      <c r="D826">
        <v>26</v>
      </c>
      <c r="E826">
        <v>1994</v>
      </c>
      <c r="F826">
        <v>0.62</v>
      </c>
      <c r="G826">
        <v>-0.08</v>
      </c>
      <c r="H826">
        <v>1.62</v>
      </c>
      <c r="I826">
        <v>-0.02</v>
      </c>
      <c r="J826">
        <v>0.09</v>
      </c>
      <c r="K826">
        <v>1.7</v>
      </c>
      <c r="L826">
        <v>-7.0000000000000007E-2</v>
      </c>
      <c r="M826">
        <v>0.01</v>
      </c>
      <c r="P826">
        <v>-0.06</v>
      </c>
      <c r="Q826">
        <v>-7.0000000000000007E-2</v>
      </c>
      <c r="R826" t="s">
        <v>108</v>
      </c>
      <c r="S826">
        <v>2020</v>
      </c>
    </row>
    <row r="827" spans="1:19" x14ac:dyDescent="0.75">
      <c r="A827" t="s">
        <v>959</v>
      </c>
      <c r="B827" t="s">
        <v>938</v>
      </c>
      <c r="C827" t="s">
        <v>126</v>
      </c>
      <c r="D827">
        <v>24</v>
      </c>
      <c r="E827">
        <v>1997</v>
      </c>
      <c r="F827">
        <v>0.75</v>
      </c>
      <c r="G827">
        <v>0.05</v>
      </c>
      <c r="H827">
        <v>1.33</v>
      </c>
      <c r="I827">
        <v>1.19</v>
      </c>
      <c r="J827">
        <v>99.96</v>
      </c>
      <c r="K827">
        <v>1.26</v>
      </c>
      <c r="L827">
        <v>1.3</v>
      </c>
      <c r="M827">
        <v>0.09</v>
      </c>
      <c r="N827">
        <v>0</v>
      </c>
      <c r="P827">
        <v>0.02</v>
      </c>
      <c r="Q827">
        <v>-7.0000000000000007E-2</v>
      </c>
      <c r="R827" t="s">
        <v>108</v>
      </c>
      <c r="S827">
        <v>2020</v>
      </c>
    </row>
    <row r="828" spans="1:19" x14ac:dyDescent="0.75">
      <c r="A828" t="s">
        <v>960</v>
      </c>
      <c r="B828" t="s">
        <v>938</v>
      </c>
      <c r="C828" t="s">
        <v>126</v>
      </c>
      <c r="D828">
        <v>29</v>
      </c>
      <c r="E828">
        <v>1992</v>
      </c>
      <c r="F828">
        <v>3.6</v>
      </c>
      <c r="G828">
        <v>0.1</v>
      </c>
      <c r="H828">
        <v>0.57999999999999996</v>
      </c>
      <c r="I828">
        <v>0.01</v>
      </c>
      <c r="J828">
        <v>-0.06</v>
      </c>
      <c r="K828">
        <v>0.63</v>
      </c>
      <c r="L828">
        <v>0.03</v>
      </c>
      <c r="M828">
        <v>-7.0000000000000007E-2</v>
      </c>
      <c r="P828">
        <v>-0.02</v>
      </c>
      <c r="Q828">
        <v>0.03</v>
      </c>
      <c r="R828" t="s">
        <v>108</v>
      </c>
      <c r="S828">
        <v>2020</v>
      </c>
    </row>
    <row r="829" spans="1:19" x14ac:dyDescent="0.75">
      <c r="A829" t="s">
        <v>961</v>
      </c>
      <c r="B829" t="s">
        <v>938</v>
      </c>
      <c r="C829" t="s">
        <v>126</v>
      </c>
      <c r="D829">
        <v>25</v>
      </c>
      <c r="E829">
        <v>1996</v>
      </c>
      <c r="F829">
        <v>0.36</v>
      </c>
      <c r="G829">
        <v>0.04</v>
      </c>
      <c r="H829">
        <v>0.08</v>
      </c>
      <c r="I829">
        <v>0.03</v>
      </c>
      <c r="K829">
        <v>-0.08</v>
      </c>
      <c r="L829">
        <v>-0.03</v>
      </c>
      <c r="P829">
        <v>0.05</v>
      </c>
      <c r="Q829">
        <v>-0.1</v>
      </c>
      <c r="R829" t="s">
        <v>108</v>
      </c>
      <c r="S829">
        <v>2020</v>
      </c>
    </row>
    <row r="830" spans="1:19" x14ac:dyDescent="0.75">
      <c r="A830" t="s">
        <v>962</v>
      </c>
      <c r="B830" t="s">
        <v>938</v>
      </c>
      <c r="C830" t="s">
        <v>126</v>
      </c>
      <c r="D830">
        <v>22</v>
      </c>
      <c r="E830">
        <v>1999</v>
      </c>
      <c r="F830">
        <v>2.4</v>
      </c>
      <c r="G830">
        <v>0.33</v>
      </c>
      <c r="H830">
        <v>1.18</v>
      </c>
      <c r="I830">
        <v>1.32</v>
      </c>
      <c r="J830">
        <v>99.9</v>
      </c>
      <c r="K830">
        <v>1.2</v>
      </c>
      <c r="L830">
        <v>1.24</v>
      </c>
      <c r="M830">
        <v>0.38</v>
      </c>
      <c r="N830">
        <v>0.31</v>
      </c>
      <c r="P830">
        <v>0.01</v>
      </c>
      <c r="Q830">
        <v>-0.01</v>
      </c>
      <c r="R830" t="s">
        <v>108</v>
      </c>
      <c r="S830">
        <v>2020</v>
      </c>
    </row>
    <row r="831" spans="1:19" x14ac:dyDescent="0.75">
      <c r="A831" t="s">
        <v>963</v>
      </c>
      <c r="B831" t="s">
        <v>938</v>
      </c>
      <c r="C831" t="s">
        <v>136</v>
      </c>
      <c r="D831">
        <v>26</v>
      </c>
      <c r="E831">
        <v>1995</v>
      </c>
      <c r="F831">
        <v>2.4500000000000002</v>
      </c>
      <c r="G831">
        <v>0</v>
      </c>
      <c r="H831">
        <v>3.3</v>
      </c>
      <c r="I831">
        <v>0.82</v>
      </c>
      <c r="J831">
        <v>25.05</v>
      </c>
      <c r="K831">
        <v>3.33</v>
      </c>
      <c r="L831">
        <v>0.75</v>
      </c>
      <c r="M831">
        <v>0.04</v>
      </c>
      <c r="N831">
        <v>-0.02</v>
      </c>
      <c r="P831">
        <v>0.02</v>
      </c>
      <c r="Q831">
        <v>0.03</v>
      </c>
      <c r="R831" t="s">
        <v>108</v>
      </c>
      <c r="S831">
        <v>2020</v>
      </c>
    </row>
    <row r="832" spans="1:19" x14ac:dyDescent="0.75">
      <c r="A832" t="s">
        <v>964</v>
      </c>
      <c r="B832" t="s">
        <v>938</v>
      </c>
      <c r="C832" t="s">
        <v>136</v>
      </c>
      <c r="D832">
        <v>25</v>
      </c>
      <c r="E832">
        <v>1996</v>
      </c>
      <c r="F832">
        <v>3.99</v>
      </c>
      <c r="G832">
        <v>0.05</v>
      </c>
      <c r="H832">
        <v>1.25</v>
      </c>
      <c r="I832">
        <v>0.45</v>
      </c>
      <c r="J832">
        <v>40.08</v>
      </c>
      <c r="K832">
        <v>1.19</v>
      </c>
      <c r="L832">
        <v>0.41</v>
      </c>
      <c r="M832">
        <v>0.09</v>
      </c>
      <c r="N832">
        <v>0.04</v>
      </c>
      <c r="P832">
        <v>7.0000000000000007E-2</v>
      </c>
      <c r="Q832">
        <v>-0.03</v>
      </c>
      <c r="R832" t="s">
        <v>108</v>
      </c>
      <c r="S832">
        <v>2020</v>
      </c>
    </row>
    <row r="833" spans="1:19" x14ac:dyDescent="0.75">
      <c r="A833" t="s">
        <v>965</v>
      </c>
      <c r="B833" t="s">
        <v>966</v>
      </c>
      <c r="C833" t="s">
        <v>107</v>
      </c>
      <c r="D833">
        <v>25</v>
      </c>
      <c r="E833">
        <v>1996</v>
      </c>
      <c r="F833">
        <v>1.06</v>
      </c>
      <c r="G833">
        <v>-0.01</v>
      </c>
      <c r="H833">
        <v>7.0000000000000007E-2</v>
      </c>
      <c r="I833">
        <v>-0.02</v>
      </c>
      <c r="K833">
        <v>-0.1</v>
      </c>
      <c r="L833">
        <v>-0.1</v>
      </c>
      <c r="P833">
        <v>-7.0000000000000007E-2</v>
      </c>
      <c r="Q833">
        <v>0.05</v>
      </c>
      <c r="R833" t="s">
        <v>108</v>
      </c>
      <c r="S833">
        <v>2020</v>
      </c>
    </row>
    <row r="834" spans="1:19" x14ac:dyDescent="0.75">
      <c r="A834" t="s">
        <v>967</v>
      </c>
      <c r="B834" t="s">
        <v>966</v>
      </c>
      <c r="C834" t="s">
        <v>107</v>
      </c>
      <c r="D834">
        <v>31</v>
      </c>
      <c r="E834">
        <v>1989</v>
      </c>
      <c r="F834">
        <v>1.01</v>
      </c>
      <c r="G834">
        <v>-0.06</v>
      </c>
      <c r="H834">
        <v>0.04</v>
      </c>
      <c r="I834">
        <v>0.1</v>
      </c>
      <c r="K834">
        <v>-0.1</v>
      </c>
      <c r="L834">
        <v>7.0000000000000007E-2</v>
      </c>
      <c r="P834">
        <v>-0.05</v>
      </c>
      <c r="Q834">
        <v>0.05</v>
      </c>
      <c r="R834" t="s">
        <v>108</v>
      </c>
      <c r="S834">
        <v>2020</v>
      </c>
    </row>
    <row r="835" spans="1:19" x14ac:dyDescent="0.75">
      <c r="A835" t="s">
        <v>968</v>
      </c>
      <c r="B835" t="s">
        <v>966</v>
      </c>
      <c r="C835" t="s">
        <v>107</v>
      </c>
      <c r="D835">
        <v>35</v>
      </c>
      <c r="E835">
        <v>1986</v>
      </c>
      <c r="F835">
        <v>5.0999999999999996</v>
      </c>
      <c r="G835">
        <v>0.13</v>
      </c>
      <c r="H835">
        <v>0.49</v>
      </c>
      <c r="I835">
        <v>0.15</v>
      </c>
      <c r="J835">
        <v>50.07</v>
      </c>
      <c r="K835">
        <v>0.35</v>
      </c>
      <c r="L835">
        <v>0.28999999999999998</v>
      </c>
      <c r="M835">
        <v>0.49</v>
      </c>
      <c r="N835">
        <v>1.05</v>
      </c>
      <c r="P835">
        <v>0.09</v>
      </c>
      <c r="Q835">
        <v>0.02</v>
      </c>
      <c r="R835" t="s">
        <v>108</v>
      </c>
      <c r="S835">
        <v>2020</v>
      </c>
    </row>
    <row r="836" spans="1:19" x14ac:dyDescent="0.75">
      <c r="A836" t="s">
        <v>969</v>
      </c>
      <c r="B836" t="s">
        <v>966</v>
      </c>
      <c r="C836" t="s">
        <v>107</v>
      </c>
      <c r="D836">
        <v>28</v>
      </c>
      <c r="E836">
        <v>1993</v>
      </c>
      <c r="F836">
        <v>2.93</v>
      </c>
      <c r="G836">
        <v>7.0000000000000007E-2</v>
      </c>
      <c r="H836">
        <v>0.31</v>
      </c>
      <c r="I836">
        <v>-0.03</v>
      </c>
      <c r="J836">
        <v>0.01</v>
      </c>
      <c r="K836">
        <v>0.4</v>
      </c>
      <c r="L836">
        <v>0.03</v>
      </c>
      <c r="M836">
        <v>0.09</v>
      </c>
      <c r="P836">
        <v>-0.08</v>
      </c>
      <c r="Q836">
        <v>0.04</v>
      </c>
      <c r="R836" t="s">
        <v>108</v>
      </c>
      <c r="S836">
        <v>2020</v>
      </c>
    </row>
    <row r="837" spans="1:19" x14ac:dyDescent="0.75">
      <c r="A837" t="s">
        <v>970</v>
      </c>
      <c r="B837" t="s">
        <v>966</v>
      </c>
      <c r="C837" t="s">
        <v>107</v>
      </c>
      <c r="D837">
        <v>22</v>
      </c>
      <c r="E837">
        <v>1999</v>
      </c>
      <c r="F837">
        <v>2.94</v>
      </c>
      <c r="G837">
        <v>0.02</v>
      </c>
      <c r="H837">
        <v>-0.01</v>
      </c>
      <c r="I837">
        <v>0.04</v>
      </c>
      <c r="K837">
        <v>-0.1</v>
      </c>
      <c r="L837">
        <v>0</v>
      </c>
      <c r="P837">
        <v>-0.01</v>
      </c>
      <c r="Q837">
        <v>0.06</v>
      </c>
      <c r="R837" t="s">
        <v>108</v>
      </c>
      <c r="S837">
        <v>2020</v>
      </c>
    </row>
    <row r="838" spans="1:19" x14ac:dyDescent="0.75">
      <c r="A838" t="s">
        <v>971</v>
      </c>
      <c r="B838" t="s">
        <v>966</v>
      </c>
      <c r="C838" t="s">
        <v>107</v>
      </c>
      <c r="D838">
        <v>33</v>
      </c>
      <c r="E838">
        <v>1988</v>
      </c>
      <c r="F838">
        <v>4.9400000000000004</v>
      </c>
      <c r="G838">
        <v>0.15</v>
      </c>
      <c r="H838">
        <v>0.93</v>
      </c>
      <c r="I838">
        <v>0.23</v>
      </c>
      <c r="J838">
        <v>20.04</v>
      </c>
      <c r="K838">
        <v>1</v>
      </c>
      <c r="L838">
        <v>0.23</v>
      </c>
      <c r="M838">
        <v>0.26</v>
      </c>
      <c r="N838">
        <v>1.1000000000000001</v>
      </c>
      <c r="P838">
        <v>0.04</v>
      </c>
      <c r="Q838">
        <v>0.08</v>
      </c>
      <c r="R838" t="s">
        <v>108</v>
      </c>
      <c r="S838">
        <v>2020</v>
      </c>
    </row>
    <row r="839" spans="1:19" x14ac:dyDescent="0.75">
      <c r="A839" t="s">
        <v>972</v>
      </c>
      <c r="B839" t="s">
        <v>966</v>
      </c>
      <c r="C839" t="s">
        <v>118</v>
      </c>
      <c r="D839">
        <v>20</v>
      </c>
      <c r="E839">
        <v>2001</v>
      </c>
      <c r="F839">
        <v>0.21</v>
      </c>
      <c r="G839">
        <v>-7.0000000000000007E-2</v>
      </c>
      <c r="H839">
        <v>-7.0000000000000007E-2</v>
      </c>
      <c r="I839">
        <v>0.08</v>
      </c>
      <c r="K839">
        <v>0.02</v>
      </c>
      <c r="L839">
        <v>-0.02</v>
      </c>
      <c r="P839">
        <v>-0.09</v>
      </c>
      <c r="Q839">
        <v>0.05</v>
      </c>
      <c r="R839" t="s">
        <v>108</v>
      </c>
      <c r="S839">
        <v>2020</v>
      </c>
    </row>
    <row r="840" spans="1:19" x14ac:dyDescent="0.75">
      <c r="A840" t="s">
        <v>973</v>
      </c>
      <c r="B840" t="s">
        <v>966</v>
      </c>
      <c r="C840" t="s">
        <v>118</v>
      </c>
      <c r="D840">
        <v>26</v>
      </c>
      <c r="E840">
        <v>1995</v>
      </c>
      <c r="F840">
        <v>2.9</v>
      </c>
      <c r="G840">
        <v>-0.06</v>
      </c>
      <c r="H840">
        <v>2.04</v>
      </c>
      <c r="I840">
        <v>0.08</v>
      </c>
      <c r="J840">
        <v>0.03</v>
      </c>
      <c r="K840">
        <v>2.09</v>
      </c>
      <c r="L840">
        <v>0.08</v>
      </c>
      <c r="M840">
        <v>-0.02</v>
      </c>
      <c r="P840">
        <v>-0.02</v>
      </c>
      <c r="Q840">
        <v>0.09</v>
      </c>
      <c r="R840" t="s">
        <v>108</v>
      </c>
      <c r="S840">
        <v>2020</v>
      </c>
    </row>
    <row r="841" spans="1:19" x14ac:dyDescent="0.75">
      <c r="A841" t="s">
        <v>974</v>
      </c>
      <c r="B841" t="s">
        <v>966</v>
      </c>
      <c r="C841" t="s">
        <v>118</v>
      </c>
      <c r="D841">
        <v>20</v>
      </c>
      <c r="E841">
        <v>2001</v>
      </c>
      <c r="F841">
        <v>1.81</v>
      </c>
      <c r="G841">
        <v>-0.01</v>
      </c>
      <c r="H841">
        <v>0.06</v>
      </c>
      <c r="I841">
        <v>-0.03</v>
      </c>
      <c r="K841">
        <v>0.09</v>
      </c>
      <c r="L841">
        <v>-0.01</v>
      </c>
      <c r="P841">
        <v>-0.02</v>
      </c>
      <c r="Q841">
        <v>-0.05</v>
      </c>
      <c r="R841" t="s">
        <v>108</v>
      </c>
      <c r="S841">
        <v>2020</v>
      </c>
    </row>
    <row r="842" spans="1:19" x14ac:dyDescent="0.75">
      <c r="A842" t="s">
        <v>975</v>
      </c>
      <c r="B842" t="s">
        <v>966</v>
      </c>
      <c r="C842" t="s">
        <v>118</v>
      </c>
      <c r="D842">
        <v>24</v>
      </c>
      <c r="E842">
        <v>1997</v>
      </c>
      <c r="F842">
        <v>2.29</v>
      </c>
      <c r="G842">
        <v>0.53</v>
      </c>
      <c r="H842">
        <v>1.86</v>
      </c>
      <c r="I842">
        <v>0.37</v>
      </c>
      <c r="J842">
        <v>24.91</v>
      </c>
      <c r="K842">
        <v>1.9</v>
      </c>
      <c r="L842">
        <v>0.44</v>
      </c>
      <c r="M842">
        <v>0.24</v>
      </c>
      <c r="N842">
        <v>0.92</v>
      </c>
      <c r="P842">
        <v>0.01</v>
      </c>
      <c r="Q842">
        <v>-0.01</v>
      </c>
      <c r="R842" t="s">
        <v>108</v>
      </c>
      <c r="S842">
        <v>2020</v>
      </c>
    </row>
    <row r="843" spans="1:19" x14ac:dyDescent="0.75">
      <c r="A843" t="s">
        <v>976</v>
      </c>
      <c r="B843" t="s">
        <v>966</v>
      </c>
      <c r="C843" t="s">
        <v>178</v>
      </c>
      <c r="D843">
        <v>25</v>
      </c>
      <c r="E843">
        <v>1996</v>
      </c>
      <c r="F843">
        <v>4.29</v>
      </c>
      <c r="G843">
        <v>0.55000000000000004</v>
      </c>
      <c r="H843">
        <v>0.89</v>
      </c>
      <c r="I843">
        <v>0.51</v>
      </c>
      <c r="J843">
        <v>50.02</v>
      </c>
      <c r="K843">
        <v>0.87</v>
      </c>
      <c r="L843">
        <v>0.43</v>
      </c>
      <c r="M843">
        <v>0.56999999999999995</v>
      </c>
      <c r="N843">
        <v>1.07</v>
      </c>
      <c r="P843">
        <v>-0.08</v>
      </c>
      <c r="Q843">
        <v>0.06</v>
      </c>
      <c r="R843" t="s">
        <v>108</v>
      </c>
      <c r="S843">
        <v>2020</v>
      </c>
    </row>
    <row r="844" spans="1:19" x14ac:dyDescent="0.75">
      <c r="A844" t="s">
        <v>977</v>
      </c>
      <c r="B844" t="s">
        <v>966</v>
      </c>
      <c r="C844" t="s">
        <v>178</v>
      </c>
      <c r="D844">
        <v>28</v>
      </c>
      <c r="E844">
        <v>1993</v>
      </c>
      <c r="F844">
        <v>5.95</v>
      </c>
      <c r="G844">
        <v>0.05</v>
      </c>
      <c r="H844">
        <v>1.78</v>
      </c>
      <c r="I844">
        <v>0.76</v>
      </c>
      <c r="J844">
        <v>45.48</v>
      </c>
      <c r="K844">
        <v>1.83</v>
      </c>
      <c r="L844">
        <v>0.93</v>
      </c>
      <c r="M844">
        <v>-0.05</v>
      </c>
      <c r="N844">
        <v>-0.02</v>
      </c>
      <c r="P844">
        <v>0.09</v>
      </c>
      <c r="Q844">
        <v>0.01</v>
      </c>
      <c r="R844" t="s">
        <v>108</v>
      </c>
      <c r="S844">
        <v>2020</v>
      </c>
    </row>
    <row r="845" spans="1:19" x14ac:dyDescent="0.75">
      <c r="A845" t="s">
        <v>978</v>
      </c>
      <c r="B845" t="s">
        <v>966</v>
      </c>
      <c r="C845" t="s">
        <v>123</v>
      </c>
      <c r="D845">
        <v>33</v>
      </c>
      <c r="E845">
        <v>1988</v>
      </c>
      <c r="F845">
        <v>6.02</v>
      </c>
      <c r="G845">
        <v>-0.01</v>
      </c>
      <c r="H845">
        <v>-0.09</v>
      </c>
      <c r="I845">
        <v>0.04</v>
      </c>
      <c r="K845">
        <v>0.08</v>
      </c>
      <c r="L845">
        <v>0.06</v>
      </c>
      <c r="P845">
        <v>7.0000000000000007E-2</v>
      </c>
      <c r="Q845">
        <v>-0.02</v>
      </c>
      <c r="R845" t="s">
        <v>108</v>
      </c>
      <c r="S845">
        <v>2020</v>
      </c>
    </row>
    <row r="846" spans="1:19" x14ac:dyDescent="0.75">
      <c r="A846" t="s">
        <v>979</v>
      </c>
      <c r="B846" t="s">
        <v>966</v>
      </c>
      <c r="C846" t="s">
        <v>126</v>
      </c>
      <c r="D846">
        <v>28</v>
      </c>
      <c r="E846">
        <v>1993</v>
      </c>
      <c r="F846">
        <v>4.83</v>
      </c>
      <c r="G846">
        <v>0.06</v>
      </c>
      <c r="H846">
        <v>0.79</v>
      </c>
      <c r="I846">
        <v>7.0000000000000007E-2</v>
      </c>
      <c r="J846">
        <v>0</v>
      </c>
      <c r="K846">
        <v>0.86</v>
      </c>
      <c r="L846">
        <v>0</v>
      </c>
      <c r="M846">
        <v>0.06</v>
      </c>
      <c r="P846">
        <v>-0.06</v>
      </c>
      <c r="Q846">
        <v>-0.01</v>
      </c>
      <c r="R846" t="s">
        <v>108</v>
      </c>
      <c r="S846">
        <v>2020</v>
      </c>
    </row>
    <row r="847" spans="1:19" x14ac:dyDescent="0.75">
      <c r="A847" t="s">
        <v>980</v>
      </c>
      <c r="B847" t="s">
        <v>966</v>
      </c>
      <c r="C847" t="s">
        <v>126</v>
      </c>
      <c r="D847">
        <v>23</v>
      </c>
      <c r="E847">
        <v>1997</v>
      </c>
      <c r="F847">
        <v>0.59</v>
      </c>
      <c r="G847">
        <v>-0.08</v>
      </c>
      <c r="H847">
        <v>2.09</v>
      </c>
      <c r="I847">
        <v>2</v>
      </c>
      <c r="J847">
        <v>99.94</v>
      </c>
      <c r="K847">
        <v>1.86</v>
      </c>
      <c r="L847">
        <v>1.97</v>
      </c>
      <c r="M847">
        <v>0.02</v>
      </c>
      <c r="N847">
        <v>-0.08</v>
      </c>
      <c r="P847">
        <v>-0.04</v>
      </c>
      <c r="Q847">
        <v>-0.08</v>
      </c>
      <c r="R847" t="s">
        <v>108</v>
      </c>
      <c r="S847">
        <v>2020</v>
      </c>
    </row>
    <row r="848" spans="1:19" x14ac:dyDescent="0.75">
      <c r="A848" t="s">
        <v>981</v>
      </c>
      <c r="B848" t="s">
        <v>966</v>
      </c>
      <c r="C848" t="s">
        <v>126</v>
      </c>
      <c r="D848">
        <v>28</v>
      </c>
      <c r="E848">
        <v>1993</v>
      </c>
      <c r="F848">
        <v>0.03</v>
      </c>
      <c r="G848">
        <v>0.02</v>
      </c>
      <c r="H848">
        <v>-0.02</v>
      </c>
      <c r="I848">
        <v>-0.1</v>
      </c>
      <c r="K848">
        <v>0.04</v>
      </c>
      <c r="L848">
        <v>-7.0000000000000007E-2</v>
      </c>
      <c r="P848">
        <v>0.05</v>
      </c>
      <c r="Q848">
        <v>0.08</v>
      </c>
      <c r="R848" t="s">
        <v>108</v>
      </c>
      <c r="S848">
        <v>2020</v>
      </c>
    </row>
    <row r="849" spans="1:19" x14ac:dyDescent="0.75">
      <c r="A849" t="s">
        <v>982</v>
      </c>
      <c r="B849" t="s">
        <v>966</v>
      </c>
      <c r="C849" t="s">
        <v>126</v>
      </c>
      <c r="D849">
        <v>29</v>
      </c>
      <c r="E849">
        <v>1992</v>
      </c>
      <c r="F849">
        <v>2.16</v>
      </c>
      <c r="G849">
        <v>0</v>
      </c>
      <c r="H849">
        <v>0.52</v>
      </c>
      <c r="I849">
        <v>-0.06</v>
      </c>
      <c r="J849">
        <v>0.04</v>
      </c>
      <c r="K849">
        <v>0.36</v>
      </c>
      <c r="L849">
        <v>0.06</v>
      </c>
      <c r="M849">
        <v>0.04</v>
      </c>
      <c r="P849">
        <v>0.06</v>
      </c>
      <c r="Q849">
        <v>-0.05</v>
      </c>
      <c r="R849" t="s">
        <v>108</v>
      </c>
      <c r="S849">
        <v>2020</v>
      </c>
    </row>
    <row r="850" spans="1:19" x14ac:dyDescent="0.75">
      <c r="A850" t="s">
        <v>983</v>
      </c>
      <c r="B850" t="s">
        <v>966</v>
      </c>
      <c r="C850" t="s">
        <v>126</v>
      </c>
      <c r="D850">
        <v>30</v>
      </c>
      <c r="E850">
        <v>1991</v>
      </c>
      <c r="F850">
        <v>0.17</v>
      </c>
      <c r="G850">
        <v>-0.04</v>
      </c>
      <c r="H850">
        <v>-0.04</v>
      </c>
      <c r="I850">
        <v>-0.04</v>
      </c>
      <c r="K850">
        <v>-0.08</v>
      </c>
      <c r="L850">
        <v>-0.01</v>
      </c>
      <c r="P850">
        <v>0</v>
      </c>
      <c r="Q850">
        <v>-0.06</v>
      </c>
      <c r="R850" t="s">
        <v>108</v>
      </c>
      <c r="S850">
        <v>2020</v>
      </c>
    </row>
    <row r="851" spans="1:19" x14ac:dyDescent="0.75">
      <c r="A851" t="s">
        <v>984</v>
      </c>
      <c r="B851" t="s">
        <v>966</v>
      </c>
      <c r="C851" t="s">
        <v>126</v>
      </c>
      <c r="D851">
        <v>24</v>
      </c>
      <c r="E851">
        <v>1997</v>
      </c>
      <c r="F851">
        <v>6.02</v>
      </c>
      <c r="G851">
        <v>0.09</v>
      </c>
      <c r="H851">
        <v>0.43</v>
      </c>
      <c r="I851">
        <v>0.1</v>
      </c>
      <c r="J851">
        <v>33.31</v>
      </c>
      <c r="K851">
        <v>0.45</v>
      </c>
      <c r="L851">
        <v>0.26</v>
      </c>
      <c r="M851">
        <v>7.0000000000000007E-2</v>
      </c>
      <c r="N851">
        <v>0.02</v>
      </c>
      <c r="P851">
        <v>0.03</v>
      </c>
      <c r="Q851">
        <v>7.0000000000000007E-2</v>
      </c>
      <c r="R851" t="s">
        <v>108</v>
      </c>
      <c r="S851">
        <v>2020</v>
      </c>
    </row>
    <row r="852" spans="1:19" x14ac:dyDescent="0.75">
      <c r="A852" t="s">
        <v>985</v>
      </c>
      <c r="B852" t="s">
        <v>966</v>
      </c>
      <c r="C852" t="s">
        <v>126</v>
      </c>
      <c r="D852">
        <v>20</v>
      </c>
      <c r="E852">
        <v>2001</v>
      </c>
      <c r="F852">
        <v>0.16</v>
      </c>
      <c r="G852">
        <v>9.94</v>
      </c>
      <c r="H852">
        <v>9.91</v>
      </c>
      <c r="I852">
        <v>10.09</v>
      </c>
      <c r="J852">
        <v>100.08</v>
      </c>
      <c r="K852">
        <v>10.06</v>
      </c>
      <c r="L852">
        <v>10.01</v>
      </c>
      <c r="M852">
        <v>1.01</v>
      </c>
      <c r="N852">
        <v>0.92</v>
      </c>
      <c r="P852">
        <v>-0.09</v>
      </c>
      <c r="Q852">
        <v>-0.09</v>
      </c>
      <c r="R852" t="s">
        <v>108</v>
      </c>
      <c r="S852">
        <v>2020</v>
      </c>
    </row>
    <row r="853" spans="1:19" x14ac:dyDescent="0.75">
      <c r="A853" t="s">
        <v>986</v>
      </c>
      <c r="B853" t="s">
        <v>966</v>
      </c>
      <c r="C853" t="s">
        <v>126</v>
      </c>
      <c r="D853">
        <v>23</v>
      </c>
      <c r="E853">
        <v>1998</v>
      </c>
      <c r="F853">
        <v>4.8899999999999997</v>
      </c>
      <c r="G853">
        <v>0.24</v>
      </c>
      <c r="H853">
        <v>1.83</v>
      </c>
      <c r="I853">
        <v>0.86</v>
      </c>
      <c r="J853">
        <v>44.31</v>
      </c>
      <c r="K853">
        <v>1.81</v>
      </c>
      <c r="L853">
        <v>0.76</v>
      </c>
      <c r="M853">
        <v>0.04</v>
      </c>
      <c r="N853">
        <v>0.19</v>
      </c>
      <c r="P853">
        <v>0.04</v>
      </c>
      <c r="Q853">
        <v>-0.03</v>
      </c>
      <c r="R853" t="s">
        <v>108</v>
      </c>
      <c r="S853">
        <v>2020</v>
      </c>
    </row>
    <row r="854" spans="1:19" x14ac:dyDescent="0.75">
      <c r="A854" t="s">
        <v>987</v>
      </c>
      <c r="B854" t="s">
        <v>966</v>
      </c>
      <c r="C854" t="s">
        <v>216</v>
      </c>
      <c r="D854">
        <v>27</v>
      </c>
      <c r="E854">
        <v>1994</v>
      </c>
      <c r="F854">
        <v>6.02</v>
      </c>
      <c r="G854">
        <v>-0.01</v>
      </c>
      <c r="H854">
        <v>0.82</v>
      </c>
      <c r="I854">
        <v>0.36</v>
      </c>
      <c r="J854">
        <v>39.950000000000003</v>
      </c>
      <c r="K854">
        <v>0.75</v>
      </c>
      <c r="L854">
        <v>0.36</v>
      </c>
      <c r="M854">
        <v>-7.0000000000000007E-2</v>
      </c>
      <c r="N854">
        <v>-0.05</v>
      </c>
      <c r="P854">
        <v>-0.03</v>
      </c>
      <c r="Q854">
        <v>-0.01</v>
      </c>
      <c r="R854" t="s">
        <v>108</v>
      </c>
      <c r="S854">
        <v>2020</v>
      </c>
    </row>
    <row r="855" spans="1:19" x14ac:dyDescent="0.75">
      <c r="A855" t="s">
        <v>988</v>
      </c>
      <c r="B855" t="s">
        <v>30</v>
      </c>
      <c r="C855" t="s">
        <v>107</v>
      </c>
      <c r="D855">
        <v>26</v>
      </c>
      <c r="E855">
        <v>1995</v>
      </c>
      <c r="F855">
        <v>1.53</v>
      </c>
      <c r="G855">
        <v>-0.09</v>
      </c>
      <c r="H855">
        <v>0.71</v>
      </c>
      <c r="I855">
        <v>0.03</v>
      </c>
      <c r="J855">
        <v>0.04</v>
      </c>
      <c r="K855">
        <v>0.7</v>
      </c>
      <c r="L855">
        <v>-0.03</v>
      </c>
      <c r="M855">
        <v>-7.0000000000000007E-2</v>
      </c>
      <c r="P855">
        <v>0</v>
      </c>
      <c r="Q855">
        <v>-7.0000000000000007E-2</v>
      </c>
      <c r="R855" t="s">
        <v>108</v>
      </c>
      <c r="S855">
        <v>2020</v>
      </c>
    </row>
    <row r="856" spans="1:19" x14ac:dyDescent="0.75">
      <c r="A856" t="s">
        <v>989</v>
      </c>
      <c r="B856" t="s">
        <v>30</v>
      </c>
      <c r="C856" t="s">
        <v>107</v>
      </c>
      <c r="D856">
        <v>30</v>
      </c>
      <c r="E856">
        <v>1991</v>
      </c>
      <c r="F856">
        <v>0.99</v>
      </c>
      <c r="G856">
        <v>0.05</v>
      </c>
      <c r="H856">
        <v>7.0000000000000007E-2</v>
      </c>
      <c r="I856">
        <v>-0.05</v>
      </c>
      <c r="K856">
        <v>-0.1</v>
      </c>
      <c r="L856">
        <v>0.08</v>
      </c>
      <c r="P856">
        <v>-0.01</v>
      </c>
      <c r="Q856">
        <v>-0.03</v>
      </c>
      <c r="R856" t="s">
        <v>108</v>
      </c>
      <c r="S856">
        <v>2020</v>
      </c>
    </row>
    <row r="857" spans="1:19" x14ac:dyDescent="0.75">
      <c r="A857" t="s">
        <v>990</v>
      </c>
      <c r="B857" t="s">
        <v>30</v>
      </c>
      <c r="C857" t="s">
        <v>107</v>
      </c>
      <c r="D857">
        <v>24</v>
      </c>
      <c r="E857">
        <v>1997</v>
      </c>
      <c r="F857">
        <v>0.74</v>
      </c>
      <c r="G857">
        <v>0.04</v>
      </c>
      <c r="H857">
        <v>-0.04</v>
      </c>
      <c r="I857">
        <v>0.01</v>
      </c>
      <c r="K857">
        <v>0.05</v>
      </c>
      <c r="L857">
        <v>0</v>
      </c>
      <c r="P857">
        <v>7.0000000000000007E-2</v>
      </c>
      <c r="Q857">
        <v>0.03</v>
      </c>
      <c r="R857" t="s">
        <v>108</v>
      </c>
      <c r="S857">
        <v>2020</v>
      </c>
    </row>
    <row r="858" spans="1:19" x14ac:dyDescent="0.75">
      <c r="A858" t="s">
        <v>991</v>
      </c>
      <c r="B858" t="s">
        <v>30</v>
      </c>
      <c r="C858" t="s">
        <v>107</v>
      </c>
      <c r="D858">
        <v>25</v>
      </c>
      <c r="E858">
        <v>1995</v>
      </c>
      <c r="F858">
        <v>1.02</v>
      </c>
      <c r="G858">
        <v>0.06</v>
      </c>
      <c r="H858">
        <v>7.0000000000000007E-2</v>
      </c>
      <c r="I858">
        <v>0.09</v>
      </c>
      <c r="K858">
        <v>-7.0000000000000007E-2</v>
      </c>
      <c r="L858">
        <v>0.04</v>
      </c>
      <c r="P858">
        <v>-7.0000000000000007E-2</v>
      </c>
      <c r="Q858">
        <v>0.01</v>
      </c>
      <c r="R858" t="s">
        <v>108</v>
      </c>
      <c r="S858">
        <v>2020</v>
      </c>
    </row>
    <row r="859" spans="1:19" x14ac:dyDescent="0.75">
      <c r="A859" t="s">
        <v>992</v>
      </c>
      <c r="B859" t="s">
        <v>30</v>
      </c>
      <c r="C859" t="s">
        <v>107</v>
      </c>
      <c r="D859">
        <v>29</v>
      </c>
      <c r="E859">
        <v>1992</v>
      </c>
      <c r="F859">
        <v>1.99</v>
      </c>
      <c r="G859">
        <v>-0.01</v>
      </c>
      <c r="H859">
        <v>-0.04</v>
      </c>
      <c r="I859">
        <v>0.04</v>
      </c>
      <c r="K859">
        <v>-0.02</v>
      </c>
      <c r="L859">
        <v>0.04</v>
      </c>
      <c r="P859">
        <v>-0.02</v>
      </c>
      <c r="Q859">
        <v>0.04</v>
      </c>
      <c r="R859" t="s">
        <v>108</v>
      </c>
      <c r="S859">
        <v>2020</v>
      </c>
    </row>
    <row r="860" spans="1:19" x14ac:dyDescent="0.75">
      <c r="A860" t="s">
        <v>993</v>
      </c>
      <c r="B860" t="s">
        <v>30</v>
      </c>
      <c r="C860" t="s">
        <v>107</v>
      </c>
      <c r="D860">
        <v>24</v>
      </c>
      <c r="E860">
        <v>1997</v>
      </c>
      <c r="F860">
        <v>3.01</v>
      </c>
      <c r="G860">
        <v>0.06</v>
      </c>
      <c r="H860">
        <v>0.33</v>
      </c>
      <c r="I860">
        <v>-7.0000000000000007E-2</v>
      </c>
      <c r="J860">
        <v>-0.08</v>
      </c>
      <c r="K860">
        <v>0.26</v>
      </c>
      <c r="L860">
        <v>0.02</v>
      </c>
      <c r="M860">
        <v>-7.0000000000000007E-2</v>
      </c>
      <c r="P860">
        <v>7.0000000000000007E-2</v>
      </c>
      <c r="Q860">
        <v>-0.08</v>
      </c>
      <c r="R860" t="s">
        <v>108</v>
      </c>
      <c r="S860">
        <v>2020</v>
      </c>
    </row>
    <row r="861" spans="1:19" x14ac:dyDescent="0.75">
      <c r="A861" t="s">
        <v>994</v>
      </c>
      <c r="B861" t="s">
        <v>30</v>
      </c>
      <c r="C861" t="s">
        <v>107</v>
      </c>
      <c r="D861">
        <v>28</v>
      </c>
      <c r="E861">
        <v>1992</v>
      </c>
      <c r="F861">
        <v>3.08</v>
      </c>
      <c r="G861">
        <v>0</v>
      </c>
      <c r="H861">
        <v>0.05</v>
      </c>
      <c r="I861">
        <v>-0.06</v>
      </c>
      <c r="K861">
        <v>-0.03</v>
      </c>
      <c r="L861">
        <v>-0.09</v>
      </c>
      <c r="P861">
        <v>0.08</v>
      </c>
      <c r="Q861">
        <v>0.01</v>
      </c>
      <c r="R861" t="s">
        <v>108</v>
      </c>
      <c r="S861">
        <v>2020</v>
      </c>
    </row>
    <row r="862" spans="1:19" x14ac:dyDescent="0.75">
      <c r="A862" t="s">
        <v>995</v>
      </c>
      <c r="B862" t="s">
        <v>30</v>
      </c>
      <c r="C862" t="s">
        <v>107</v>
      </c>
      <c r="D862">
        <v>25</v>
      </c>
      <c r="E862">
        <v>1996</v>
      </c>
      <c r="F862">
        <v>2.94</v>
      </c>
      <c r="G862">
        <v>-7.0000000000000007E-2</v>
      </c>
      <c r="H862">
        <v>0.38</v>
      </c>
      <c r="I862">
        <v>0.01</v>
      </c>
      <c r="J862">
        <v>-0.03</v>
      </c>
      <c r="K862">
        <v>0.35</v>
      </c>
      <c r="L862">
        <v>-0.05</v>
      </c>
      <c r="M862">
        <v>0.06</v>
      </c>
      <c r="P862">
        <v>0.06</v>
      </c>
      <c r="Q862">
        <v>-0.03</v>
      </c>
      <c r="R862" t="s">
        <v>108</v>
      </c>
      <c r="S862">
        <v>2020</v>
      </c>
    </row>
    <row r="863" spans="1:19" x14ac:dyDescent="0.75">
      <c r="A863" t="s">
        <v>996</v>
      </c>
      <c r="B863" t="s">
        <v>30</v>
      </c>
      <c r="C863" t="s">
        <v>107</v>
      </c>
      <c r="D863">
        <v>32</v>
      </c>
      <c r="E863">
        <v>1989</v>
      </c>
      <c r="F863">
        <v>4.91</v>
      </c>
      <c r="G863">
        <v>0.27</v>
      </c>
      <c r="H863">
        <v>0.38</v>
      </c>
      <c r="I863">
        <v>0.28000000000000003</v>
      </c>
      <c r="J863">
        <v>50.05</v>
      </c>
      <c r="K863">
        <v>0.41</v>
      </c>
      <c r="L863">
        <v>0.14000000000000001</v>
      </c>
      <c r="M863">
        <v>0.41</v>
      </c>
      <c r="N863">
        <v>0.96</v>
      </c>
      <c r="P863">
        <v>-0.04</v>
      </c>
      <c r="Q863">
        <v>-0.03</v>
      </c>
      <c r="R863" t="s">
        <v>108</v>
      </c>
      <c r="S863">
        <v>2020</v>
      </c>
    </row>
    <row r="864" spans="1:19" x14ac:dyDescent="0.75">
      <c r="A864" t="s">
        <v>997</v>
      </c>
      <c r="B864" t="s">
        <v>30</v>
      </c>
      <c r="C864" t="s">
        <v>107</v>
      </c>
      <c r="D864">
        <v>21</v>
      </c>
      <c r="E864">
        <v>1999</v>
      </c>
      <c r="F864">
        <v>1.36</v>
      </c>
      <c r="G864">
        <v>-0.01</v>
      </c>
      <c r="H864">
        <v>0.03</v>
      </c>
      <c r="I864">
        <v>-0.04</v>
      </c>
      <c r="K864">
        <v>-0.05</v>
      </c>
      <c r="L864">
        <v>-0.01</v>
      </c>
      <c r="P864">
        <v>0.01</v>
      </c>
      <c r="Q864">
        <v>-0.09</v>
      </c>
      <c r="R864" t="s">
        <v>108</v>
      </c>
      <c r="S864">
        <v>2020</v>
      </c>
    </row>
    <row r="865" spans="1:19" x14ac:dyDescent="0.75">
      <c r="A865" t="s">
        <v>998</v>
      </c>
      <c r="B865" t="s">
        <v>30</v>
      </c>
      <c r="C865" t="s">
        <v>107</v>
      </c>
      <c r="D865">
        <v>32</v>
      </c>
      <c r="E865">
        <v>1989</v>
      </c>
      <c r="F865">
        <v>2.42</v>
      </c>
      <c r="G865">
        <v>-7.0000000000000007E-2</v>
      </c>
      <c r="H865">
        <v>0.08</v>
      </c>
      <c r="I865">
        <v>-0.02</v>
      </c>
      <c r="K865">
        <v>-0.01</v>
      </c>
      <c r="L865">
        <v>-0.09</v>
      </c>
      <c r="P865">
        <v>0.03</v>
      </c>
      <c r="Q865">
        <v>-0.06</v>
      </c>
      <c r="R865" t="s">
        <v>108</v>
      </c>
      <c r="S865">
        <v>2020</v>
      </c>
    </row>
    <row r="866" spans="1:19" x14ac:dyDescent="0.75">
      <c r="A866" t="s">
        <v>999</v>
      </c>
      <c r="B866" t="s">
        <v>30</v>
      </c>
      <c r="C866" t="s">
        <v>118</v>
      </c>
      <c r="D866">
        <v>30</v>
      </c>
      <c r="E866">
        <v>1991</v>
      </c>
      <c r="F866">
        <v>0.99</v>
      </c>
      <c r="G866">
        <v>0.03</v>
      </c>
      <c r="H866">
        <v>-0.04</v>
      </c>
      <c r="I866">
        <v>-0.03</v>
      </c>
      <c r="K866">
        <v>0.06</v>
      </c>
      <c r="L866">
        <v>0.02</v>
      </c>
      <c r="P866">
        <v>0.09</v>
      </c>
      <c r="Q866">
        <v>-0.03</v>
      </c>
      <c r="R866" t="s">
        <v>108</v>
      </c>
      <c r="S866">
        <v>2020</v>
      </c>
    </row>
    <row r="867" spans="1:19" x14ac:dyDescent="0.75">
      <c r="A867" t="s">
        <v>1000</v>
      </c>
      <c r="B867" t="s">
        <v>30</v>
      </c>
      <c r="C867" t="s">
        <v>118</v>
      </c>
      <c r="D867">
        <v>27</v>
      </c>
      <c r="E867">
        <v>1994</v>
      </c>
      <c r="F867">
        <v>1.1200000000000001</v>
      </c>
      <c r="G867">
        <v>0.96</v>
      </c>
      <c r="H867">
        <v>0.97</v>
      </c>
      <c r="I867">
        <v>0.82</v>
      </c>
      <c r="J867">
        <v>100</v>
      </c>
      <c r="K867">
        <v>0.84</v>
      </c>
      <c r="L867">
        <v>0.9</v>
      </c>
      <c r="M867">
        <v>0.94</v>
      </c>
      <c r="N867">
        <v>1.08</v>
      </c>
      <c r="P867">
        <v>0.06</v>
      </c>
      <c r="Q867">
        <v>-0.09</v>
      </c>
      <c r="R867" t="s">
        <v>108</v>
      </c>
      <c r="S867">
        <v>2020</v>
      </c>
    </row>
    <row r="868" spans="1:19" x14ac:dyDescent="0.75">
      <c r="A868" t="s">
        <v>1001</v>
      </c>
      <c r="B868" t="s">
        <v>30</v>
      </c>
      <c r="C868" t="s">
        <v>118</v>
      </c>
      <c r="D868">
        <v>30</v>
      </c>
      <c r="E868">
        <v>1991</v>
      </c>
      <c r="F868">
        <v>2.17</v>
      </c>
      <c r="G868">
        <v>0.55000000000000004</v>
      </c>
      <c r="H868">
        <v>2.36</v>
      </c>
      <c r="I868">
        <v>1.03</v>
      </c>
      <c r="J868">
        <v>39.950000000000003</v>
      </c>
      <c r="K868">
        <v>2.41</v>
      </c>
      <c r="L868">
        <v>0.99</v>
      </c>
      <c r="M868">
        <v>0.21</v>
      </c>
      <c r="N868">
        <v>0.56000000000000005</v>
      </c>
      <c r="P868">
        <v>-0.05</v>
      </c>
      <c r="Q868">
        <v>-7.0000000000000007E-2</v>
      </c>
      <c r="R868" t="s">
        <v>108</v>
      </c>
      <c r="S868">
        <v>2020</v>
      </c>
    </row>
    <row r="869" spans="1:19" x14ac:dyDescent="0.75">
      <c r="A869" t="s">
        <v>1002</v>
      </c>
      <c r="B869" t="s">
        <v>30</v>
      </c>
      <c r="C869" t="s">
        <v>178</v>
      </c>
      <c r="D869">
        <v>28</v>
      </c>
      <c r="E869">
        <v>1992</v>
      </c>
      <c r="F869">
        <v>0.19</v>
      </c>
      <c r="G869">
        <v>0.05</v>
      </c>
      <c r="H869">
        <v>-0.02</v>
      </c>
      <c r="I869">
        <v>0.03</v>
      </c>
      <c r="K869">
        <v>-7.0000000000000007E-2</v>
      </c>
      <c r="L869">
        <v>0.02</v>
      </c>
      <c r="P869">
        <v>0.05</v>
      </c>
      <c r="Q869">
        <v>-0.08</v>
      </c>
      <c r="R869" t="s">
        <v>108</v>
      </c>
      <c r="S869">
        <v>2020</v>
      </c>
    </row>
    <row r="870" spans="1:19" x14ac:dyDescent="0.75">
      <c r="A870" t="s">
        <v>1003</v>
      </c>
      <c r="B870" t="s">
        <v>30</v>
      </c>
      <c r="C870" t="s">
        <v>178</v>
      </c>
      <c r="D870">
        <v>32</v>
      </c>
      <c r="E870">
        <v>1989</v>
      </c>
      <c r="F870">
        <v>4.83</v>
      </c>
      <c r="G870">
        <v>7.0000000000000007E-2</v>
      </c>
      <c r="H870">
        <v>1.59</v>
      </c>
      <c r="I870">
        <v>0.54</v>
      </c>
      <c r="J870">
        <v>37.409999999999997</v>
      </c>
      <c r="K870">
        <v>1.66</v>
      </c>
      <c r="L870">
        <v>0.54</v>
      </c>
      <c r="M870">
        <v>-0.09</v>
      </c>
      <c r="N870">
        <v>0.06</v>
      </c>
      <c r="P870">
        <v>0.05</v>
      </c>
      <c r="Q870">
        <v>-0.04</v>
      </c>
      <c r="R870" t="s">
        <v>108</v>
      </c>
      <c r="S870">
        <v>2020</v>
      </c>
    </row>
    <row r="871" spans="1:19" x14ac:dyDescent="0.75">
      <c r="A871" t="s">
        <v>1004</v>
      </c>
      <c r="B871" t="s">
        <v>30</v>
      </c>
      <c r="C871" t="s">
        <v>123</v>
      </c>
      <c r="D871">
        <v>26</v>
      </c>
      <c r="E871">
        <v>1995</v>
      </c>
      <c r="F871">
        <v>6.02</v>
      </c>
      <c r="G871">
        <v>0.08</v>
      </c>
      <c r="H871">
        <v>0.01</v>
      </c>
      <c r="I871">
        <v>-0.05</v>
      </c>
      <c r="K871">
        <v>0.01</v>
      </c>
      <c r="L871">
        <v>0.01</v>
      </c>
      <c r="P871">
        <v>0.02</v>
      </c>
      <c r="Q871">
        <v>-0.04</v>
      </c>
      <c r="R871" t="s">
        <v>108</v>
      </c>
      <c r="S871">
        <v>2020</v>
      </c>
    </row>
    <row r="872" spans="1:19" x14ac:dyDescent="0.75">
      <c r="A872" t="s">
        <v>1005</v>
      </c>
      <c r="B872" t="s">
        <v>30</v>
      </c>
      <c r="C872" t="s">
        <v>126</v>
      </c>
      <c r="D872">
        <v>36</v>
      </c>
      <c r="E872">
        <v>1985</v>
      </c>
      <c r="F872">
        <v>4.04</v>
      </c>
      <c r="G872">
        <v>-0.06</v>
      </c>
      <c r="H872">
        <v>0.68</v>
      </c>
      <c r="I872">
        <v>0.35</v>
      </c>
      <c r="J872">
        <v>33.270000000000003</v>
      </c>
      <c r="K872">
        <v>0.75</v>
      </c>
      <c r="L872">
        <v>0.33</v>
      </c>
      <c r="M872">
        <v>0.01</v>
      </c>
      <c r="N872">
        <v>-0.02</v>
      </c>
      <c r="P872">
        <v>0</v>
      </c>
      <c r="Q872">
        <v>-0.05</v>
      </c>
      <c r="R872" t="s">
        <v>108</v>
      </c>
      <c r="S872">
        <v>2020</v>
      </c>
    </row>
    <row r="873" spans="1:19" x14ac:dyDescent="0.75">
      <c r="A873" t="s">
        <v>1006</v>
      </c>
      <c r="B873" t="s">
        <v>30</v>
      </c>
      <c r="C873" t="s">
        <v>126</v>
      </c>
      <c r="D873">
        <v>27</v>
      </c>
      <c r="E873">
        <v>1994</v>
      </c>
      <c r="F873">
        <v>4.96</v>
      </c>
      <c r="G873">
        <v>0.37</v>
      </c>
      <c r="H873">
        <v>1.18</v>
      </c>
      <c r="I873">
        <v>0.99</v>
      </c>
      <c r="J873">
        <v>83.24</v>
      </c>
      <c r="K873">
        <v>1.21</v>
      </c>
      <c r="L873">
        <v>0.91</v>
      </c>
      <c r="M873">
        <v>0.34</v>
      </c>
      <c r="N873">
        <v>0.49</v>
      </c>
      <c r="P873">
        <v>0</v>
      </c>
      <c r="Q873">
        <v>-7.0000000000000007E-2</v>
      </c>
      <c r="R873" t="s">
        <v>108</v>
      </c>
      <c r="S873">
        <v>2020</v>
      </c>
    </row>
    <row r="874" spans="1:19" x14ac:dyDescent="0.75">
      <c r="A874" t="s">
        <v>1007</v>
      </c>
      <c r="B874" t="s">
        <v>30</v>
      </c>
      <c r="C874" t="s">
        <v>126</v>
      </c>
      <c r="D874">
        <v>26</v>
      </c>
      <c r="E874">
        <v>1995</v>
      </c>
      <c r="F874">
        <v>0.61</v>
      </c>
      <c r="G874">
        <v>-7.0000000000000007E-2</v>
      </c>
      <c r="H874">
        <v>2.76</v>
      </c>
      <c r="I874">
        <v>-0.05</v>
      </c>
      <c r="J874">
        <v>0</v>
      </c>
      <c r="K874">
        <v>2.87</v>
      </c>
      <c r="L874">
        <v>-0.01</v>
      </c>
      <c r="M874">
        <v>-0.05</v>
      </c>
      <c r="P874">
        <v>-0.1</v>
      </c>
      <c r="Q874">
        <v>-0.06</v>
      </c>
      <c r="R874" t="s">
        <v>108</v>
      </c>
      <c r="S874">
        <v>2020</v>
      </c>
    </row>
    <row r="875" spans="1:19" x14ac:dyDescent="0.75">
      <c r="A875" t="s">
        <v>1008</v>
      </c>
      <c r="B875" t="s">
        <v>30</v>
      </c>
      <c r="C875" t="s">
        <v>126</v>
      </c>
      <c r="D875">
        <v>24</v>
      </c>
      <c r="E875">
        <v>1996</v>
      </c>
      <c r="F875">
        <v>-0.05</v>
      </c>
      <c r="G875">
        <v>-0.03</v>
      </c>
      <c r="H875">
        <v>-0.05</v>
      </c>
      <c r="I875">
        <v>-0.08</v>
      </c>
      <c r="K875">
        <v>-0.06</v>
      </c>
      <c r="L875">
        <v>0.03</v>
      </c>
      <c r="P875">
        <v>0.08</v>
      </c>
      <c r="Q875">
        <v>-0.01</v>
      </c>
      <c r="R875" t="s">
        <v>108</v>
      </c>
      <c r="S875">
        <v>2020</v>
      </c>
    </row>
    <row r="876" spans="1:19" x14ac:dyDescent="0.75">
      <c r="A876" t="s">
        <v>1009</v>
      </c>
      <c r="B876" t="s">
        <v>30</v>
      </c>
      <c r="C876" t="s">
        <v>126</v>
      </c>
      <c r="D876">
        <v>32</v>
      </c>
      <c r="E876">
        <v>1989</v>
      </c>
      <c r="F876">
        <v>0.4</v>
      </c>
      <c r="G876">
        <v>0</v>
      </c>
      <c r="H876">
        <v>0.08</v>
      </c>
      <c r="I876">
        <v>7.0000000000000007E-2</v>
      </c>
      <c r="K876">
        <v>-0.08</v>
      </c>
      <c r="L876">
        <v>0.03</v>
      </c>
      <c r="P876">
        <v>-0.04</v>
      </c>
      <c r="Q876">
        <v>-0.04</v>
      </c>
      <c r="R876" t="s">
        <v>108</v>
      </c>
      <c r="S876">
        <v>2020</v>
      </c>
    </row>
    <row r="877" spans="1:19" x14ac:dyDescent="0.75">
      <c r="A877" t="s">
        <v>1010</v>
      </c>
      <c r="B877" t="s">
        <v>30</v>
      </c>
      <c r="C877" t="s">
        <v>126</v>
      </c>
      <c r="D877">
        <v>28</v>
      </c>
      <c r="E877">
        <v>1992</v>
      </c>
      <c r="F877">
        <v>2.2400000000000002</v>
      </c>
      <c r="G877">
        <v>-0.06</v>
      </c>
      <c r="H877">
        <v>1.35</v>
      </c>
      <c r="I877">
        <v>0.02</v>
      </c>
      <c r="J877">
        <v>0</v>
      </c>
      <c r="K877">
        <v>1.34</v>
      </c>
      <c r="L877">
        <v>0.06</v>
      </c>
      <c r="M877">
        <v>-0.1</v>
      </c>
      <c r="P877">
        <v>7.0000000000000007E-2</v>
      </c>
      <c r="Q877">
        <v>-0.01</v>
      </c>
      <c r="R877" t="s">
        <v>108</v>
      </c>
      <c r="S877">
        <v>2020</v>
      </c>
    </row>
    <row r="878" spans="1:19" x14ac:dyDescent="0.75">
      <c r="A878" t="s">
        <v>1011</v>
      </c>
      <c r="B878" t="s">
        <v>30</v>
      </c>
      <c r="C878" t="s">
        <v>136</v>
      </c>
      <c r="D878">
        <v>23</v>
      </c>
      <c r="E878">
        <v>1998</v>
      </c>
      <c r="F878">
        <v>3.56</v>
      </c>
      <c r="G878">
        <v>0.26</v>
      </c>
      <c r="H878">
        <v>1.6</v>
      </c>
      <c r="I878">
        <v>0.81</v>
      </c>
      <c r="J878">
        <v>50.06</v>
      </c>
      <c r="K878">
        <v>1.64</v>
      </c>
      <c r="L878">
        <v>0.83</v>
      </c>
      <c r="M878">
        <v>0.2</v>
      </c>
      <c r="N878">
        <v>0.41</v>
      </c>
      <c r="P878">
        <v>0.09</v>
      </c>
      <c r="Q878">
        <v>-0.02</v>
      </c>
      <c r="R878" t="s">
        <v>108</v>
      </c>
      <c r="S878">
        <v>2020</v>
      </c>
    </row>
    <row r="879" spans="1:19" x14ac:dyDescent="0.75">
      <c r="A879" t="s">
        <v>1012</v>
      </c>
      <c r="B879" t="s">
        <v>30</v>
      </c>
      <c r="C879" t="s">
        <v>136</v>
      </c>
      <c r="D879">
        <v>28</v>
      </c>
      <c r="E879">
        <v>1993</v>
      </c>
      <c r="F879">
        <v>1.59</v>
      </c>
      <c r="G879">
        <v>0.03</v>
      </c>
      <c r="H879">
        <v>-0.01</v>
      </c>
      <c r="I879">
        <v>-0.09</v>
      </c>
      <c r="K879">
        <v>0.04</v>
      </c>
      <c r="L879">
        <v>-0.09</v>
      </c>
      <c r="P879">
        <v>-0.08</v>
      </c>
      <c r="Q879">
        <v>-0.09</v>
      </c>
      <c r="R879" t="s">
        <v>108</v>
      </c>
      <c r="S879">
        <v>2020</v>
      </c>
    </row>
    <row r="880" spans="1:19" x14ac:dyDescent="0.75">
      <c r="A880" t="s">
        <v>1013</v>
      </c>
      <c r="B880" t="s">
        <v>30</v>
      </c>
      <c r="C880" t="s">
        <v>136</v>
      </c>
      <c r="D880">
        <v>24</v>
      </c>
      <c r="E880">
        <v>1997</v>
      </c>
      <c r="F880">
        <v>5.87</v>
      </c>
      <c r="G880">
        <v>0.31</v>
      </c>
      <c r="H880">
        <v>2.15</v>
      </c>
      <c r="I880">
        <v>0.92</v>
      </c>
      <c r="J880">
        <v>41.77</v>
      </c>
      <c r="K880">
        <v>1.98</v>
      </c>
      <c r="L880">
        <v>0.8</v>
      </c>
      <c r="M880">
        <v>0.15</v>
      </c>
      <c r="N880">
        <v>0.42</v>
      </c>
      <c r="P880">
        <v>-7.0000000000000007E-2</v>
      </c>
      <c r="Q880">
        <v>0.04</v>
      </c>
      <c r="R880" t="s">
        <v>108</v>
      </c>
      <c r="S880">
        <v>2020</v>
      </c>
    </row>
    <row r="881" spans="1:19" x14ac:dyDescent="0.75">
      <c r="A881" t="s">
        <v>1014</v>
      </c>
      <c r="B881" t="s">
        <v>30</v>
      </c>
      <c r="C881" t="s">
        <v>136</v>
      </c>
      <c r="D881">
        <v>26</v>
      </c>
      <c r="E881">
        <v>1995</v>
      </c>
      <c r="F881">
        <v>2.88</v>
      </c>
      <c r="G881">
        <v>-0.03</v>
      </c>
      <c r="H881">
        <v>1.45</v>
      </c>
      <c r="I881">
        <v>0.61</v>
      </c>
      <c r="J881">
        <v>50</v>
      </c>
      <c r="K881">
        <v>1.39</v>
      </c>
      <c r="L881">
        <v>0.75</v>
      </c>
      <c r="M881">
        <v>0.03</v>
      </c>
      <c r="N881">
        <v>0.06</v>
      </c>
      <c r="P881">
        <v>-0.02</v>
      </c>
      <c r="Q881">
        <v>-0.05</v>
      </c>
      <c r="R881" t="s">
        <v>108</v>
      </c>
      <c r="S881">
        <v>2020</v>
      </c>
    </row>
    <row r="882" spans="1:19" x14ac:dyDescent="0.75">
      <c r="A882" t="s">
        <v>1015</v>
      </c>
      <c r="B882" t="s">
        <v>31</v>
      </c>
      <c r="C882" t="s">
        <v>107</v>
      </c>
      <c r="D882">
        <v>32</v>
      </c>
      <c r="E882">
        <v>1989</v>
      </c>
      <c r="F882">
        <v>5.97</v>
      </c>
      <c r="G882">
        <v>-0.02</v>
      </c>
      <c r="H882">
        <v>0.38</v>
      </c>
      <c r="I882">
        <v>-0.02</v>
      </c>
      <c r="J882">
        <v>0.01</v>
      </c>
      <c r="K882">
        <v>0.33</v>
      </c>
      <c r="L882">
        <v>0.02</v>
      </c>
      <c r="M882">
        <v>0.02</v>
      </c>
      <c r="P882">
        <v>0.04</v>
      </c>
      <c r="Q882">
        <v>0.06</v>
      </c>
      <c r="R882" t="s">
        <v>108</v>
      </c>
      <c r="S882">
        <v>2020</v>
      </c>
    </row>
    <row r="883" spans="1:19" x14ac:dyDescent="0.75">
      <c r="A883" t="s">
        <v>1016</v>
      </c>
      <c r="B883" t="s">
        <v>31</v>
      </c>
      <c r="C883" t="s">
        <v>107</v>
      </c>
      <c r="D883">
        <v>25</v>
      </c>
      <c r="E883">
        <v>1996</v>
      </c>
      <c r="F883">
        <v>3.4</v>
      </c>
      <c r="G883">
        <v>0.37</v>
      </c>
      <c r="H883">
        <v>1.74</v>
      </c>
      <c r="I883">
        <v>0.37</v>
      </c>
      <c r="J883">
        <v>16.61</v>
      </c>
      <c r="K883">
        <v>1.81</v>
      </c>
      <c r="L883">
        <v>0.35</v>
      </c>
      <c r="M883">
        <v>0.17</v>
      </c>
      <c r="N883">
        <v>0.99</v>
      </c>
      <c r="P883">
        <v>-0.04</v>
      </c>
      <c r="Q883">
        <v>-0.05</v>
      </c>
      <c r="R883" t="s">
        <v>108</v>
      </c>
      <c r="S883">
        <v>2020</v>
      </c>
    </row>
    <row r="884" spans="1:19" x14ac:dyDescent="0.75">
      <c r="A884" t="s">
        <v>1017</v>
      </c>
      <c r="B884" t="s">
        <v>31</v>
      </c>
      <c r="C884" t="s">
        <v>107</v>
      </c>
      <c r="D884">
        <v>32</v>
      </c>
      <c r="E884">
        <v>1989</v>
      </c>
      <c r="F884">
        <v>5.01</v>
      </c>
      <c r="G884">
        <v>-0.04</v>
      </c>
      <c r="H884">
        <v>1.46</v>
      </c>
      <c r="I884">
        <v>0.34</v>
      </c>
      <c r="J884">
        <v>28.55</v>
      </c>
      <c r="K884">
        <v>1.3</v>
      </c>
      <c r="L884">
        <v>0.43</v>
      </c>
      <c r="M884">
        <v>0.03</v>
      </c>
      <c r="N884">
        <v>0.05</v>
      </c>
      <c r="P884">
        <v>-7.0000000000000007E-2</v>
      </c>
      <c r="Q884">
        <v>0.09</v>
      </c>
      <c r="R884" t="s">
        <v>108</v>
      </c>
      <c r="S884">
        <v>2020</v>
      </c>
    </row>
    <row r="885" spans="1:19" x14ac:dyDescent="0.75">
      <c r="A885" t="s">
        <v>1018</v>
      </c>
      <c r="B885" t="s">
        <v>31</v>
      </c>
      <c r="C885" t="s">
        <v>107</v>
      </c>
      <c r="D885">
        <v>29</v>
      </c>
      <c r="E885">
        <v>1992</v>
      </c>
      <c r="F885">
        <v>1.21</v>
      </c>
      <c r="G885">
        <v>0.02</v>
      </c>
      <c r="H885">
        <v>-0.04</v>
      </c>
      <c r="I885">
        <v>0.02</v>
      </c>
      <c r="K885">
        <v>0.06</v>
      </c>
      <c r="L885">
        <v>0.06</v>
      </c>
      <c r="P885">
        <v>-0.09</v>
      </c>
      <c r="Q885">
        <v>-0.09</v>
      </c>
      <c r="R885" t="s">
        <v>108</v>
      </c>
      <c r="S885">
        <v>2020</v>
      </c>
    </row>
    <row r="886" spans="1:19" x14ac:dyDescent="0.75">
      <c r="A886" t="s">
        <v>1019</v>
      </c>
      <c r="B886" t="s">
        <v>31</v>
      </c>
      <c r="C886" t="s">
        <v>107</v>
      </c>
      <c r="D886">
        <v>24</v>
      </c>
      <c r="E886">
        <v>1997</v>
      </c>
      <c r="F886">
        <v>1.86</v>
      </c>
      <c r="G886">
        <v>0</v>
      </c>
      <c r="H886">
        <v>-0.01</v>
      </c>
      <c r="I886">
        <v>-0.06</v>
      </c>
      <c r="K886">
        <v>0.08</v>
      </c>
      <c r="L886">
        <v>0.01</v>
      </c>
      <c r="P886">
        <v>0.02</v>
      </c>
      <c r="Q886">
        <v>0.04</v>
      </c>
      <c r="R886" t="s">
        <v>108</v>
      </c>
      <c r="S886">
        <v>2020</v>
      </c>
    </row>
    <row r="887" spans="1:19" x14ac:dyDescent="0.75">
      <c r="A887" t="s">
        <v>1020</v>
      </c>
      <c r="B887" t="s">
        <v>31</v>
      </c>
      <c r="C887" t="s">
        <v>107</v>
      </c>
      <c r="D887">
        <v>30</v>
      </c>
      <c r="E887">
        <v>1991</v>
      </c>
      <c r="F887">
        <v>0.95</v>
      </c>
      <c r="G887">
        <v>0.04</v>
      </c>
      <c r="H887">
        <v>0.1</v>
      </c>
      <c r="I887">
        <v>-0.04</v>
      </c>
      <c r="K887">
        <v>-0.08</v>
      </c>
      <c r="L887">
        <v>-0.02</v>
      </c>
      <c r="P887">
        <v>0.09</v>
      </c>
      <c r="Q887">
        <v>0.05</v>
      </c>
      <c r="R887" t="s">
        <v>108</v>
      </c>
      <c r="S887">
        <v>2020</v>
      </c>
    </row>
    <row r="888" spans="1:19" x14ac:dyDescent="0.75">
      <c r="A888" t="s">
        <v>1021</v>
      </c>
      <c r="B888" t="s">
        <v>31</v>
      </c>
      <c r="C888" t="s">
        <v>107</v>
      </c>
      <c r="D888">
        <v>31</v>
      </c>
      <c r="E888">
        <v>1990</v>
      </c>
      <c r="F888">
        <v>1.69</v>
      </c>
      <c r="G888">
        <v>7.0000000000000007E-2</v>
      </c>
      <c r="H888">
        <v>-0.06</v>
      </c>
      <c r="I888">
        <v>-0.02</v>
      </c>
      <c r="K888">
        <v>-0.03</v>
      </c>
      <c r="L888">
        <v>0.03</v>
      </c>
      <c r="P888">
        <v>-0.03</v>
      </c>
      <c r="Q888">
        <v>0.05</v>
      </c>
      <c r="R888" t="s">
        <v>108</v>
      </c>
      <c r="S888">
        <v>2020</v>
      </c>
    </row>
    <row r="889" spans="1:19" x14ac:dyDescent="0.75">
      <c r="A889" t="s">
        <v>1022</v>
      </c>
      <c r="B889" t="s">
        <v>31</v>
      </c>
      <c r="C889" t="s">
        <v>145</v>
      </c>
      <c r="D889">
        <v>28</v>
      </c>
      <c r="E889">
        <v>1993</v>
      </c>
      <c r="F889">
        <v>0.24</v>
      </c>
      <c r="G889">
        <v>0.04</v>
      </c>
      <c r="H889">
        <v>0.06</v>
      </c>
      <c r="I889">
        <v>0.08</v>
      </c>
      <c r="K889">
        <v>-0.08</v>
      </c>
      <c r="L889">
        <v>0.01</v>
      </c>
      <c r="P889">
        <v>-0.06</v>
      </c>
      <c r="Q889">
        <v>-0.01</v>
      </c>
      <c r="R889" t="s">
        <v>108</v>
      </c>
      <c r="S889">
        <v>2020</v>
      </c>
    </row>
    <row r="890" spans="1:19" x14ac:dyDescent="0.75">
      <c r="A890" t="s">
        <v>1023</v>
      </c>
      <c r="B890" t="s">
        <v>31</v>
      </c>
      <c r="C890" t="s">
        <v>145</v>
      </c>
      <c r="D890">
        <v>25</v>
      </c>
      <c r="E890">
        <v>1996</v>
      </c>
      <c r="F890">
        <v>5.5</v>
      </c>
      <c r="G890">
        <v>0.02</v>
      </c>
      <c r="H890">
        <v>0.06</v>
      </c>
      <c r="I890">
        <v>-0.06</v>
      </c>
      <c r="K890">
        <v>0.08</v>
      </c>
      <c r="L890">
        <v>0.04</v>
      </c>
      <c r="P890">
        <v>-0.05</v>
      </c>
      <c r="Q890">
        <v>0.08</v>
      </c>
      <c r="R890" t="s">
        <v>108</v>
      </c>
      <c r="S890">
        <v>2020</v>
      </c>
    </row>
    <row r="891" spans="1:19" x14ac:dyDescent="0.75">
      <c r="A891" t="s">
        <v>1024</v>
      </c>
      <c r="B891" t="s">
        <v>31</v>
      </c>
      <c r="C891" t="s">
        <v>118</v>
      </c>
      <c r="D891">
        <v>22</v>
      </c>
      <c r="E891">
        <v>1999</v>
      </c>
      <c r="F891">
        <v>0.92</v>
      </c>
      <c r="G891">
        <v>0.99</v>
      </c>
      <c r="H891">
        <v>1.04</v>
      </c>
      <c r="I891">
        <v>1.0900000000000001</v>
      </c>
      <c r="J891">
        <v>100.02</v>
      </c>
      <c r="K891">
        <v>1.03</v>
      </c>
      <c r="L891">
        <v>1.02</v>
      </c>
      <c r="M891">
        <v>0.98</v>
      </c>
      <c r="N891">
        <v>1.1000000000000001</v>
      </c>
      <c r="P891">
        <v>0.03</v>
      </c>
      <c r="Q891">
        <v>-0.08</v>
      </c>
      <c r="R891" t="s">
        <v>108</v>
      </c>
      <c r="S891">
        <v>2020</v>
      </c>
    </row>
    <row r="892" spans="1:19" x14ac:dyDescent="0.75">
      <c r="A892" t="s">
        <v>1025</v>
      </c>
      <c r="B892" t="s">
        <v>31</v>
      </c>
      <c r="C892" t="s">
        <v>118</v>
      </c>
      <c r="D892">
        <v>28</v>
      </c>
      <c r="E892">
        <v>1993</v>
      </c>
      <c r="F892">
        <v>0.03</v>
      </c>
      <c r="G892">
        <v>0.06</v>
      </c>
      <c r="H892">
        <v>-7.0000000000000007E-2</v>
      </c>
      <c r="I892">
        <v>-0.03</v>
      </c>
      <c r="K892">
        <v>-0.06</v>
      </c>
      <c r="L892">
        <v>-0.06</v>
      </c>
      <c r="P892">
        <v>-0.04</v>
      </c>
      <c r="Q892">
        <v>7.0000000000000007E-2</v>
      </c>
      <c r="R892" t="s">
        <v>108</v>
      </c>
      <c r="S892">
        <v>2020</v>
      </c>
    </row>
    <row r="893" spans="1:19" x14ac:dyDescent="0.75">
      <c r="A893" t="s">
        <v>1026</v>
      </c>
      <c r="B893" t="s">
        <v>31</v>
      </c>
      <c r="C893" t="s">
        <v>118</v>
      </c>
      <c r="D893">
        <v>24</v>
      </c>
      <c r="E893">
        <v>1997</v>
      </c>
      <c r="F893">
        <v>2.92</v>
      </c>
      <c r="G893">
        <v>0.05</v>
      </c>
      <c r="H893">
        <v>1.93</v>
      </c>
      <c r="I893">
        <v>0.34</v>
      </c>
      <c r="J893">
        <v>16.78</v>
      </c>
      <c r="K893">
        <v>1.99</v>
      </c>
      <c r="L893">
        <v>0.38</v>
      </c>
      <c r="M893">
        <v>0</v>
      </c>
      <c r="N893">
        <v>0.03</v>
      </c>
      <c r="P893">
        <v>-0.01</v>
      </c>
      <c r="Q893">
        <v>-0.09</v>
      </c>
      <c r="R893" t="s">
        <v>108</v>
      </c>
      <c r="S893">
        <v>2020</v>
      </c>
    </row>
    <row r="894" spans="1:19" x14ac:dyDescent="0.75">
      <c r="A894" t="s">
        <v>1027</v>
      </c>
      <c r="B894" t="s">
        <v>31</v>
      </c>
      <c r="C894" t="s">
        <v>118</v>
      </c>
      <c r="D894">
        <v>27</v>
      </c>
      <c r="E894">
        <v>1994</v>
      </c>
      <c r="F894">
        <v>5.65</v>
      </c>
      <c r="G894">
        <v>7.0000000000000007E-2</v>
      </c>
      <c r="H894">
        <v>1.26</v>
      </c>
      <c r="I894">
        <v>0.33</v>
      </c>
      <c r="J894">
        <v>28.63</v>
      </c>
      <c r="K894">
        <v>1.18</v>
      </c>
      <c r="L894">
        <v>0.42</v>
      </c>
      <c r="M894">
        <v>-0.03</v>
      </c>
      <c r="N894">
        <v>0.08</v>
      </c>
      <c r="P894">
        <v>7.0000000000000007E-2</v>
      </c>
      <c r="Q894">
        <v>-0.01</v>
      </c>
      <c r="R894" t="s">
        <v>108</v>
      </c>
      <c r="S894">
        <v>2020</v>
      </c>
    </row>
    <row r="895" spans="1:19" x14ac:dyDescent="0.75">
      <c r="A895" t="s">
        <v>1028</v>
      </c>
      <c r="B895" t="s">
        <v>31</v>
      </c>
      <c r="C895" t="s">
        <v>178</v>
      </c>
      <c r="D895">
        <v>29</v>
      </c>
      <c r="E895">
        <v>1992</v>
      </c>
      <c r="F895">
        <v>0.23</v>
      </c>
      <c r="G895">
        <v>-0.05</v>
      </c>
      <c r="H895">
        <v>7.0000000000000007E-2</v>
      </c>
      <c r="I895">
        <v>-0.02</v>
      </c>
      <c r="K895">
        <v>7.0000000000000007E-2</v>
      </c>
      <c r="L895">
        <v>0.01</v>
      </c>
      <c r="P895">
        <v>-0.1</v>
      </c>
      <c r="Q895">
        <v>-0.03</v>
      </c>
      <c r="R895" t="s">
        <v>108</v>
      </c>
      <c r="S895">
        <v>2020</v>
      </c>
    </row>
    <row r="896" spans="1:19" x14ac:dyDescent="0.75">
      <c r="A896" t="s">
        <v>1029</v>
      </c>
      <c r="B896" t="s">
        <v>31</v>
      </c>
      <c r="C896" t="s">
        <v>178</v>
      </c>
      <c r="D896">
        <v>21</v>
      </c>
      <c r="E896">
        <v>1999</v>
      </c>
      <c r="F896">
        <v>0.25</v>
      </c>
      <c r="G896">
        <v>0.03</v>
      </c>
      <c r="H896">
        <v>-0.1</v>
      </c>
      <c r="I896">
        <v>-0.06</v>
      </c>
      <c r="K896">
        <v>0.04</v>
      </c>
      <c r="L896">
        <v>-0.01</v>
      </c>
      <c r="P896">
        <v>7.0000000000000007E-2</v>
      </c>
      <c r="Q896">
        <v>0</v>
      </c>
      <c r="R896" t="s">
        <v>108</v>
      </c>
      <c r="S896">
        <v>2020</v>
      </c>
    </row>
    <row r="897" spans="1:19" x14ac:dyDescent="0.75">
      <c r="A897" t="s">
        <v>1030</v>
      </c>
      <c r="B897" t="s">
        <v>31</v>
      </c>
      <c r="C897" t="s">
        <v>178</v>
      </c>
      <c r="D897">
        <v>30</v>
      </c>
      <c r="E897">
        <v>1991</v>
      </c>
      <c r="F897">
        <v>5.21</v>
      </c>
      <c r="G897">
        <v>0.04</v>
      </c>
      <c r="H897">
        <v>1.79</v>
      </c>
      <c r="I897">
        <v>0.45</v>
      </c>
      <c r="J897">
        <v>22.3</v>
      </c>
      <c r="K897">
        <v>1.8</v>
      </c>
      <c r="L897">
        <v>0.43</v>
      </c>
      <c r="M897">
        <v>0.03</v>
      </c>
      <c r="N897">
        <v>-7.0000000000000007E-2</v>
      </c>
      <c r="P897">
        <v>0.05</v>
      </c>
      <c r="Q897">
        <v>0.03</v>
      </c>
      <c r="R897" t="s">
        <v>108</v>
      </c>
      <c r="S897">
        <v>2020</v>
      </c>
    </row>
    <row r="898" spans="1:19" x14ac:dyDescent="0.75">
      <c r="A898" t="s">
        <v>1031</v>
      </c>
      <c r="B898" t="s">
        <v>31</v>
      </c>
      <c r="C898" t="s">
        <v>178</v>
      </c>
      <c r="D898">
        <v>26</v>
      </c>
      <c r="E898">
        <v>1995</v>
      </c>
      <c r="F898">
        <v>0.71</v>
      </c>
      <c r="G898">
        <v>-0.02</v>
      </c>
      <c r="H898">
        <v>1.35</v>
      </c>
      <c r="I898">
        <v>-0.08</v>
      </c>
      <c r="J898">
        <v>0.06</v>
      </c>
      <c r="K898">
        <v>1.26</v>
      </c>
      <c r="L898">
        <v>0.04</v>
      </c>
      <c r="M898">
        <v>-0.04</v>
      </c>
      <c r="P898">
        <v>-0.09</v>
      </c>
      <c r="Q898">
        <v>0.1</v>
      </c>
      <c r="R898" t="s">
        <v>108</v>
      </c>
      <c r="S898">
        <v>2020</v>
      </c>
    </row>
    <row r="899" spans="1:19" x14ac:dyDescent="0.75">
      <c r="A899" t="s">
        <v>1032</v>
      </c>
      <c r="B899" t="s">
        <v>31</v>
      </c>
      <c r="C899" t="s">
        <v>178</v>
      </c>
      <c r="D899">
        <v>27</v>
      </c>
      <c r="E899">
        <v>1994</v>
      </c>
      <c r="F899">
        <v>0.25</v>
      </c>
      <c r="G899">
        <v>-0.05</v>
      </c>
      <c r="H899">
        <v>0</v>
      </c>
      <c r="I899">
        <v>0.01</v>
      </c>
      <c r="K899">
        <v>7.0000000000000007E-2</v>
      </c>
      <c r="L899">
        <v>-0.05</v>
      </c>
      <c r="P899">
        <v>0.04</v>
      </c>
      <c r="Q899">
        <v>-7.0000000000000007E-2</v>
      </c>
      <c r="R899" t="s">
        <v>108</v>
      </c>
      <c r="S899">
        <v>2020</v>
      </c>
    </row>
    <row r="900" spans="1:19" x14ac:dyDescent="0.75">
      <c r="A900" t="s">
        <v>1033</v>
      </c>
      <c r="B900" t="s">
        <v>31</v>
      </c>
      <c r="C900" t="s">
        <v>123</v>
      </c>
      <c r="D900">
        <v>35</v>
      </c>
      <c r="E900">
        <v>1986</v>
      </c>
      <c r="F900">
        <v>5.51</v>
      </c>
      <c r="G900">
        <v>0.02</v>
      </c>
      <c r="H900">
        <v>-0.02</v>
      </c>
      <c r="I900">
        <v>0.08</v>
      </c>
      <c r="K900">
        <v>-7.0000000000000007E-2</v>
      </c>
      <c r="L900">
        <v>-0.01</v>
      </c>
      <c r="P900">
        <v>-7.0000000000000007E-2</v>
      </c>
      <c r="Q900">
        <v>7.0000000000000007E-2</v>
      </c>
      <c r="R900" t="s">
        <v>108</v>
      </c>
      <c r="S900">
        <v>2020</v>
      </c>
    </row>
    <row r="901" spans="1:19" x14ac:dyDescent="0.75">
      <c r="A901" t="s">
        <v>1034</v>
      </c>
      <c r="B901" t="s">
        <v>31</v>
      </c>
      <c r="C901" t="s">
        <v>123</v>
      </c>
      <c r="D901">
        <v>29</v>
      </c>
      <c r="E901">
        <v>1992</v>
      </c>
      <c r="F901">
        <v>0.46</v>
      </c>
      <c r="G901">
        <v>-0.02</v>
      </c>
      <c r="H901">
        <v>-0.05</v>
      </c>
      <c r="I901">
        <v>0.03</v>
      </c>
      <c r="K901">
        <v>-0.06</v>
      </c>
      <c r="L901">
        <v>0.09</v>
      </c>
      <c r="P901">
        <v>-0.01</v>
      </c>
      <c r="Q901">
        <v>-0.08</v>
      </c>
      <c r="R901" t="s">
        <v>108</v>
      </c>
      <c r="S901">
        <v>2020</v>
      </c>
    </row>
    <row r="902" spans="1:19" x14ac:dyDescent="0.75">
      <c r="A902" t="s">
        <v>1035</v>
      </c>
      <c r="B902" t="s">
        <v>31</v>
      </c>
      <c r="C902" t="s">
        <v>126</v>
      </c>
      <c r="D902">
        <v>26</v>
      </c>
      <c r="E902">
        <v>1995</v>
      </c>
      <c r="F902">
        <v>4.0999999999999996</v>
      </c>
      <c r="G902">
        <v>-0.09</v>
      </c>
      <c r="H902">
        <v>0.53</v>
      </c>
      <c r="I902">
        <v>0.02</v>
      </c>
      <c r="J902">
        <v>7.0000000000000007E-2</v>
      </c>
      <c r="K902">
        <v>0.49</v>
      </c>
      <c r="L902">
        <v>0.02</v>
      </c>
      <c r="M902">
        <v>-0.08</v>
      </c>
      <c r="P902">
        <v>-0.1</v>
      </c>
      <c r="Q902">
        <v>0.09</v>
      </c>
      <c r="R902" t="s">
        <v>108</v>
      </c>
      <c r="S902">
        <v>2020</v>
      </c>
    </row>
    <row r="903" spans="1:19" x14ac:dyDescent="0.75">
      <c r="A903" t="s">
        <v>1036</v>
      </c>
      <c r="B903" t="s">
        <v>31</v>
      </c>
      <c r="C903" t="s">
        <v>126</v>
      </c>
      <c r="D903">
        <v>27</v>
      </c>
      <c r="E903">
        <v>1994</v>
      </c>
      <c r="F903">
        <v>0.76</v>
      </c>
      <c r="G903">
        <v>-0.03</v>
      </c>
      <c r="H903">
        <v>-0.01</v>
      </c>
      <c r="I903">
        <v>0.09</v>
      </c>
      <c r="K903">
        <v>-0.02</v>
      </c>
      <c r="L903">
        <v>7.0000000000000007E-2</v>
      </c>
      <c r="P903">
        <v>0</v>
      </c>
      <c r="Q903">
        <v>0.04</v>
      </c>
      <c r="R903" t="s">
        <v>108</v>
      </c>
      <c r="S903">
        <v>2020</v>
      </c>
    </row>
    <row r="904" spans="1:19" x14ac:dyDescent="0.75">
      <c r="A904" t="s">
        <v>1037</v>
      </c>
      <c r="B904" t="s">
        <v>31</v>
      </c>
      <c r="C904" t="s">
        <v>126</v>
      </c>
      <c r="D904">
        <v>29</v>
      </c>
      <c r="E904">
        <v>1992</v>
      </c>
      <c r="F904">
        <v>6.03</v>
      </c>
      <c r="G904">
        <v>0.73</v>
      </c>
      <c r="H904">
        <v>2.75</v>
      </c>
      <c r="I904">
        <v>1.21</v>
      </c>
      <c r="J904">
        <v>41.14</v>
      </c>
      <c r="K904">
        <v>2.86</v>
      </c>
      <c r="L904">
        <v>1.1200000000000001</v>
      </c>
      <c r="M904">
        <v>0</v>
      </c>
      <c r="N904">
        <v>0.13</v>
      </c>
      <c r="P904">
        <v>0.52</v>
      </c>
      <c r="Q904">
        <v>0.44</v>
      </c>
      <c r="R904" t="s">
        <v>108</v>
      </c>
      <c r="S904">
        <v>2020</v>
      </c>
    </row>
    <row r="905" spans="1:19" x14ac:dyDescent="0.75">
      <c r="A905" t="s">
        <v>1038</v>
      </c>
      <c r="B905" t="s">
        <v>31</v>
      </c>
      <c r="C905" t="s">
        <v>126</v>
      </c>
      <c r="D905">
        <v>30</v>
      </c>
      <c r="E905">
        <v>1991</v>
      </c>
      <c r="F905">
        <v>5.7</v>
      </c>
      <c r="G905">
        <v>-0.04</v>
      </c>
      <c r="H905">
        <v>0.96</v>
      </c>
      <c r="I905">
        <v>0.24</v>
      </c>
      <c r="J905">
        <v>16.66</v>
      </c>
      <c r="K905">
        <v>1.1299999999999999</v>
      </c>
      <c r="L905">
        <v>0.19</v>
      </c>
      <c r="M905">
        <v>-0.02</v>
      </c>
      <c r="N905">
        <v>0.05</v>
      </c>
      <c r="P905">
        <v>-0.05</v>
      </c>
      <c r="Q905">
        <v>-0.04</v>
      </c>
      <c r="R905" t="s">
        <v>108</v>
      </c>
      <c r="S905">
        <v>2020</v>
      </c>
    </row>
    <row r="906" spans="1:19" x14ac:dyDescent="0.75">
      <c r="A906" t="s">
        <v>1039</v>
      </c>
      <c r="B906" t="s">
        <v>31</v>
      </c>
      <c r="C906" t="s">
        <v>126</v>
      </c>
      <c r="D906">
        <v>25</v>
      </c>
      <c r="E906">
        <v>1996</v>
      </c>
      <c r="F906">
        <v>0.92</v>
      </c>
      <c r="G906">
        <v>-0.08</v>
      </c>
      <c r="H906">
        <v>-0.09</v>
      </c>
      <c r="I906">
        <v>0.04</v>
      </c>
      <c r="K906">
        <v>-0.05</v>
      </c>
      <c r="L906">
        <v>-7.0000000000000007E-2</v>
      </c>
      <c r="P906">
        <v>0.02</v>
      </c>
      <c r="Q906">
        <v>-0.1</v>
      </c>
      <c r="R906" t="s">
        <v>108</v>
      </c>
      <c r="S906">
        <v>2020</v>
      </c>
    </row>
    <row r="907" spans="1:19" x14ac:dyDescent="0.75">
      <c r="A907" t="s">
        <v>1040</v>
      </c>
      <c r="B907" t="s">
        <v>1041</v>
      </c>
      <c r="C907" t="s">
        <v>107</v>
      </c>
      <c r="D907">
        <v>21</v>
      </c>
      <c r="E907">
        <v>2000</v>
      </c>
      <c r="F907">
        <v>1.68</v>
      </c>
      <c r="G907">
        <v>-0.05</v>
      </c>
      <c r="H907">
        <v>1.79</v>
      </c>
      <c r="I907">
        <v>1.17</v>
      </c>
      <c r="J907">
        <v>66.650000000000006</v>
      </c>
      <c r="K907">
        <v>1.8</v>
      </c>
      <c r="L907">
        <v>1.1599999999999999</v>
      </c>
      <c r="M907">
        <v>-0.08</v>
      </c>
      <c r="N907">
        <v>0.01</v>
      </c>
      <c r="P907">
        <v>-0.03</v>
      </c>
      <c r="Q907">
        <v>-0.03</v>
      </c>
      <c r="R907" t="s">
        <v>108</v>
      </c>
      <c r="S907">
        <v>2020</v>
      </c>
    </row>
    <row r="908" spans="1:19" x14ac:dyDescent="0.75">
      <c r="A908" t="s">
        <v>1042</v>
      </c>
      <c r="B908" t="s">
        <v>1041</v>
      </c>
      <c r="C908" t="s">
        <v>107</v>
      </c>
      <c r="D908">
        <v>28</v>
      </c>
      <c r="E908">
        <v>1992</v>
      </c>
      <c r="F908">
        <v>5.0199999999999996</v>
      </c>
      <c r="G908">
        <v>0.09</v>
      </c>
      <c r="H908">
        <v>0.28000000000000003</v>
      </c>
      <c r="I908">
        <v>-0.06</v>
      </c>
      <c r="J908">
        <v>-0.1</v>
      </c>
      <c r="K908">
        <v>0.13</v>
      </c>
      <c r="L908">
        <v>-0.1</v>
      </c>
      <c r="M908">
        <v>0.09</v>
      </c>
      <c r="P908">
        <v>0.06</v>
      </c>
      <c r="Q908">
        <v>7.0000000000000007E-2</v>
      </c>
      <c r="R908" t="s">
        <v>108</v>
      </c>
      <c r="S908">
        <v>2020</v>
      </c>
    </row>
    <row r="909" spans="1:19" x14ac:dyDescent="0.75">
      <c r="A909" t="s">
        <v>1043</v>
      </c>
      <c r="B909" t="s">
        <v>1041</v>
      </c>
      <c r="C909" t="s">
        <v>107</v>
      </c>
      <c r="D909">
        <v>29</v>
      </c>
      <c r="E909">
        <v>1992</v>
      </c>
      <c r="F909">
        <v>3.95</v>
      </c>
      <c r="G909">
        <v>0.06</v>
      </c>
      <c r="H909">
        <v>-0.04</v>
      </c>
      <c r="I909">
        <v>0.08</v>
      </c>
      <c r="K909">
        <v>-0.01</v>
      </c>
      <c r="L909">
        <v>-7.0000000000000007E-2</v>
      </c>
      <c r="P909">
        <v>-0.04</v>
      </c>
      <c r="Q909">
        <v>0.09</v>
      </c>
      <c r="R909" t="s">
        <v>108</v>
      </c>
      <c r="S909">
        <v>2020</v>
      </c>
    </row>
    <row r="910" spans="1:19" x14ac:dyDescent="0.75">
      <c r="A910" t="s">
        <v>1044</v>
      </c>
      <c r="B910" t="s">
        <v>1041</v>
      </c>
      <c r="C910" t="s">
        <v>107</v>
      </c>
      <c r="D910">
        <v>25</v>
      </c>
      <c r="E910">
        <v>1996</v>
      </c>
      <c r="F910">
        <v>1.91</v>
      </c>
      <c r="G910">
        <v>0.48</v>
      </c>
      <c r="H910">
        <v>0.47</v>
      </c>
      <c r="I910">
        <v>0.59</v>
      </c>
      <c r="J910">
        <v>99.95</v>
      </c>
      <c r="K910">
        <v>0.42</v>
      </c>
      <c r="L910">
        <v>0.41</v>
      </c>
      <c r="M910">
        <v>0.96</v>
      </c>
      <c r="N910">
        <v>1.0900000000000001</v>
      </c>
      <c r="P910">
        <v>0.06</v>
      </c>
      <c r="Q910">
        <v>-0.09</v>
      </c>
      <c r="R910" t="s">
        <v>108</v>
      </c>
      <c r="S910">
        <v>2020</v>
      </c>
    </row>
    <row r="911" spans="1:19" x14ac:dyDescent="0.75">
      <c r="A911" t="s">
        <v>1045</v>
      </c>
      <c r="B911" t="s">
        <v>1041</v>
      </c>
      <c r="C911" t="s">
        <v>107</v>
      </c>
      <c r="D911">
        <v>23</v>
      </c>
      <c r="E911">
        <v>1998</v>
      </c>
      <c r="F911">
        <v>1.5</v>
      </c>
      <c r="G911">
        <v>-0.09</v>
      </c>
      <c r="H911">
        <v>1.38</v>
      </c>
      <c r="I911">
        <v>0.78</v>
      </c>
      <c r="J911">
        <v>50.09</v>
      </c>
      <c r="K911">
        <v>1.39</v>
      </c>
      <c r="L911">
        <v>0.63</v>
      </c>
      <c r="M911">
        <v>0.06</v>
      </c>
      <c r="N911">
        <v>-0.09</v>
      </c>
      <c r="P911">
        <v>0.06</v>
      </c>
      <c r="Q911">
        <v>-0.04</v>
      </c>
      <c r="R911" t="s">
        <v>108</v>
      </c>
      <c r="S911">
        <v>2020</v>
      </c>
    </row>
    <row r="912" spans="1:19" x14ac:dyDescent="0.75">
      <c r="A912" t="s">
        <v>1046</v>
      </c>
      <c r="B912" t="s">
        <v>1041</v>
      </c>
      <c r="C912" t="s">
        <v>107</v>
      </c>
      <c r="D912">
        <v>28</v>
      </c>
      <c r="E912">
        <v>1993</v>
      </c>
      <c r="F912">
        <v>5.93</v>
      </c>
      <c r="G912">
        <v>0.03</v>
      </c>
      <c r="H912">
        <v>0.57999999999999996</v>
      </c>
      <c r="I912">
        <v>0.01</v>
      </c>
      <c r="J912">
        <v>-0.09</v>
      </c>
      <c r="K912">
        <v>0.49</v>
      </c>
      <c r="L912">
        <v>0.04</v>
      </c>
      <c r="M912">
        <v>0.09</v>
      </c>
      <c r="P912">
        <v>0.09</v>
      </c>
      <c r="Q912">
        <v>0.02</v>
      </c>
      <c r="R912" t="s">
        <v>108</v>
      </c>
      <c r="S912">
        <v>2020</v>
      </c>
    </row>
    <row r="913" spans="1:19" x14ac:dyDescent="0.75">
      <c r="A913" t="s">
        <v>1047</v>
      </c>
      <c r="B913" t="s">
        <v>1041</v>
      </c>
      <c r="C913" t="s">
        <v>107</v>
      </c>
      <c r="D913">
        <v>24</v>
      </c>
      <c r="E913">
        <v>1997</v>
      </c>
      <c r="F913">
        <v>1.37</v>
      </c>
      <c r="G913">
        <v>-0.03</v>
      </c>
      <c r="H913">
        <v>-0.01</v>
      </c>
      <c r="I913">
        <v>-0.02</v>
      </c>
      <c r="K913">
        <v>0</v>
      </c>
      <c r="L913">
        <v>0.05</v>
      </c>
      <c r="P913">
        <v>0</v>
      </c>
      <c r="Q913">
        <v>-0.08</v>
      </c>
      <c r="R913" t="s">
        <v>108</v>
      </c>
      <c r="S913">
        <v>2020</v>
      </c>
    </row>
    <row r="914" spans="1:19" x14ac:dyDescent="0.75">
      <c r="A914" t="s">
        <v>1048</v>
      </c>
      <c r="B914" t="s">
        <v>1041</v>
      </c>
      <c r="C914" t="s">
        <v>145</v>
      </c>
      <c r="D914">
        <v>27</v>
      </c>
      <c r="E914">
        <v>1994</v>
      </c>
      <c r="F914">
        <v>3.07</v>
      </c>
      <c r="G914">
        <v>-0.08</v>
      </c>
      <c r="H914">
        <v>0.99</v>
      </c>
      <c r="I914">
        <v>0.28999999999999998</v>
      </c>
      <c r="J914">
        <v>33.270000000000003</v>
      </c>
      <c r="K914">
        <v>1.0900000000000001</v>
      </c>
      <c r="L914">
        <v>0.35</v>
      </c>
      <c r="M914">
        <v>-0.03</v>
      </c>
      <c r="N914">
        <v>-0.06</v>
      </c>
      <c r="P914">
        <v>0.03</v>
      </c>
      <c r="Q914">
        <v>0.08</v>
      </c>
      <c r="R914" t="s">
        <v>108</v>
      </c>
      <c r="S914">
        <v>2020</v>
      </c>
    </row>
    <row r="915" spans="1:19" x14ac:dyDescent="0.75">
      <c r="A915" t="s">
        <v>1049</v>
      </c>
      <c r="B915" t="s">
        <v>1041</v>
      </c>
      <c r="C915" t="s">
        <v>118</v>
      </c>
      <c r="D915">
        <v>26</v>
      </c>
      <c r="E915">
        <v>1995</v>
      </c>
      <c r="F915">
        <v>1.22</v>
      </c>
      <c r="G915">
        <v>-0.05</v>
      </c>
      <c r="H915">
        <v>3.07</v>
      </c>
      <c r="I915">
        <v>0.71</v>
      </c>
      <c r="J915">
        <v>25.03</v>
      </c>
      <c r="K915">
        <v>3.16</v>
      </c>
      <c r="L915">
        <v>0.87</v>
      </c>
      <c r="M915">
        <v>-0.05</v>
      </c>
      <c r="N915">
        <v>-0.05</v>
      </c>
      <c r="P915">
        <v>0.1</v>
      </c>
      <c r="Q915">
        <v>-0.04</v>
      </c>
      <c r="R915" t="s">
        <v>108</v>
      </c>
      <c r="S915">
        <v>2020</v>
      </c>
    </row>
    <row r="916" spans="1:19" x14ac:dyDescent="0.75">
      <c r="A916" t="s">
        <v>1050</v>
      </c>
      <c r="B916" t="s">
        <v>1041</v>
      </c>
      <c r="C916" t="s">
        <v>118</v>
      </c>
      <c r="D916">
        <v>23</v>
      </c>
      <c r="E916">
        <v>1998</v>
      </c>
      <c r="F916">
        <v>0.41</v>
      </c>
      <c r="G916">
        <v>0</v>
      </c>
      <c r="H916">
        <v>2.52</v>
      </c>
      <c r="I916">
        <v>-0.04</v>
      </c>
      <c r="J916">
        <v>-0.08</v>
      </c>
      <c r="K916">
        <v>2.63</v>
      </c>
      <c r="L916">
        <v>0.03</v>
      </c>
      <c r="M916">
        <v>-0.05</v>
      </c>
      <c r="P916">
        <v>0.01</v>
      </c>
      <c r="Q916">
        <v>0.06</v>
      </c>
      <c r="R916" t="s">
        <v>108</v>
      </c>
      <c r="S916">
        <v>2020</v>
      </c>
    </row>
    <row r="917" spans="1:19" x14ac:dyDescent="0.75">
      <c r="A917" t="s">
        <v>1051</v>
      </c>
      <c r="B917" t="s">
        <v>1041</v>
      </c>
      <c r="C917" t="s">
        <v>118</v>
      </c>
      <c r="D917">
        <v>30</v>
      </c>
      <c r="E917">
        <v>1991</v>
      </c>
      <c r="F917">
        <v>0.65</v>
      </c>
      <c r="G917">
        <v>0.08</v>
      </c>
      <c r="H917">
        <v>1.74</v>
      </c>
      <c r="I917">
        <v>1.73</v>
      </c>
      <c r="J917">
        <v>100.07</v>
      </c>
      <c r="K917">
        <v>1.71</v>
      </c>
      <c r="L917">
        <v>1.79</v>
      </c>
      <c r="M917">
        <v>-7.0000000000000007E-2</v>
      </c>
      <c r="N917">
        <v>-0.05</v>
      </c>
      <c r="P917">
        <v>0.03</v>
      </c>
      <c r="Q917">
        <v>-0.02</v>
      </c>
      <c r="R917" t="s">
        <v>108</v>
      </c>
      <c r="S917">
        <v>2020</v>
      </c>
    </row>
    <row r="918" spans="1:19" x14ac:dyDescent="0.75">
      <c r="A918" t="s">
        <v>1052</v>
      </c>
      <c r="B918" t="s">
        <v>1041</v>
      </c>
      <c r="C918" t="s">
        <v>118</v>
      </c>
      <c r="D918">
        <v>32</v>
      </c>
      <c r="E918">
        <v>1989</v>
      </c>
      <c r="F918">
        <v>0.56000000000000005</v>
      </c>
      <c r="G918">
        <v>-0.04</v>
      </c>
      <c r="H918">
        <v>2.09</v>
      </c>
      <c r="I918">
        <v>0.1</v>
      </c>
      <c r="J918">
        <v>7.0000000000000007E-2</v>
      </c>
      <c r="K918">
        <v>2.06</v>
      </c>
      <c r="L918">
        <v>0.09</v>
      </c>
      <c r="M918">
        <v>0.05</v>
      </c>
      <c r="P918">
        <v>0.02</v>
      </c>
      <c r="Q918">
        <v>0</v>
      </c>
      <c r="R918" t="s">
        <v>108</v>
      </c>
      <c r="S918">
        <v>2020</v>
      </c>
    </row>
    <row r="919" spans="1:19" x14ac:dyDescent="0.75">
      <c r="A919" t="s">
        <v>1053</v>
      </c>
      <c r="B919" t="s">
        <v>1041</v>
      </c>
      <c r="C919" t="s">
        <v>118</v>
      </c>
      <c r="D919">
        <v>24</v>
      </c>
      <c r="E919">
        <v>1997</v>
      </c>
      <c r="F919">
        <v>4.78</v>
      </c>
      <c r="G919">
        <v>0.34</v>
      </c>
      <c r="H919">
        <v>2.4300000000000002</v>
      </c>
      <c r="I919">
        <v>1.49</v>
      </c>
      <c r="J919">
        <v>58.32</v>
      </c>
      <c r="K919">
        <v>2.54</v>
      </c>
      <c r="L919">
        <v>1.49</v>
      </c>
      <c r="M919">
        <v>0.09</v>
      </c>
      <c r="N919">
        <v>0.21</v>
      </c>
      <c r="P919">
        <v>0.15</v>
      </c>
      <c r="Q919">
        <v>0.16</v>
      </c>
      <c r="R919" t="s">
        <v>108</v>
      </c>
      <c r="S919">
        <v>2020</v>
      </c>
    </row>
    <row r="920" spans="1:19" x14ac:dyDescent="0.75">
      <c r="A920" t="s">
        <v>1054</v>
      </c>
      <c r="B920" t="s">
        <v>1041</v>
      </c>
      <c r="C920" t="s">
        <v>118</v>
      </c>
      <c r="D920">
        <v>30</v>
      </c>
      <c r="E920">
        <v>1991</v>
      </c>
      <c r="F920">
        <v>1.1000000000000001</v>
      </c>
      <c r="G920">
        <v>-0.09</v>
      </c>
      <c r="H920">
        <v>3.01</v>
      </c>
      <c r="I920">
        <v>-0.1</v>
      </c>
      <c r="J920">
        <v>-0.06</v>
      </c>
      <c r="K920">
        <v>2.92</v>
      </c>
      <c r="L920">
        <v>0.06</v>
      </c>
      <c r="M920">
        <v>-0.08</v>
      </c>
      <c r="P920">
        <v>0</v>
      </c>
      <c r="Q920">
        <v>7.0000000000000007E-2</v>
      </c>
      <c r="R920" t="s">
        <v>108</v>
      </c>
      <c r="S920">
        <v>2020</v>
      </c>
    </row>
    <row r="921" spans="1:19" x14ac:dyDescent="0.75">
      <c r="A921" t="s">
        <v>1055</v>
      </c>
      <c r="B921" t="s">
        <v>1041</v>
      </c>
      <c r="C921" t="s">
        <v>118</v>
      </c>
      <c r="D921">
        <v>24</v>
      </c>
      <c r="E921">
        <v>1996</v>
      </c>
      <c r="F921">
        <v>0.99</v>
      </c>
      <c r="G921">
        <v>-7.0000000000000007E-2</v>
      </c>
      <c r="H921">
        <v>4.9400000000000004</v>
      </c>
      <c r="I921">
        <v>2.92</v>
      </c>
      <c r="J921">
        <v>60.04</v>
      </c>
      <c r="K921">
        <v>4.8600000000000003</v>
      </c>
      <c r="L921">
        <v>3.04</v>
      </c>
      <c r="M921">
        <v>0.09</v>
      </c>
      <c r="N921">
        <v>-0.09</v>
      </c>
      <c r="P921">
        <v>-7.0000000000000007E-2</v>
      </c>
      <c r="Q921">
        <v>0.06</v>
      </c>
      <c r="R921" t="s">
        <v>108</v>
      </c>
      <c r="S921">
        <v>2020</v>
      </c>
    </row>
    <row r="922" spans="1:19" x14ac:dyDescent="0.75">
      <c r="A922" t="s">
        <v>1056</v>
      </c>
      <c r="B922" t="s">
        <v>1041</v>
      </c>
      <c r="C922" t="s">
        <v>178</v>
      </c>
      <c r="D922">
        <v>24</v>
      </c>
      <c r="E922">
        <v>1996</v>
      </c>
      <c r="F922">
        <v>0.35</v>
      </c>
      <c r="G922">
        <v>-0.02</v>
      </c>
      <c r="H922">
        <v>3.41</v>
      </c>
      <c r="I922">
        <v>3.28</v>
      </c>
      <c r="J922">
        <v>100.05</v>
      </c>
      <c r="K922">
        <v>3.21</v>
      </c>
      <c r="L922">
        <v>3.15</v>
      </c>
      <c r="M922">
        <v>0.09</v>
      </c>
      <c r="N922">
        <v>0</v>
      </c>
      <c r="P922">
        <v>0.01</v>
      </c>
      <c r="Q922">
        <v>0.05</v>
      </c>
      <c r="R922" t="s">
        <v>108</v>
      </c>
      <c r="S922">
        <v>2020</v>
      </c>
    </row>
    <row r="923" spans="1:19" x14ac:dyDescent="0.75">
      <c r="A923" t="s">
        <v>1057</v>
      </c>
      <c r="B923" t="s">
        <v>1041</v>
      </c>
      <c r="C923" t="s">
        <v>178</v>
      </c>
      <c r="D923">
        <v>31</v>
      </c>
      <c r="E923">
        <v>1990</v>
      </c>
      <c r="F923">
        <v>2.33</v>
      </c>
      <c r="G923">
        <v>1.59</v>
      </c>
      <c r="H923">
        <v>4.58</v>
      </c>
      <c r="I923">
        <v>2.4</v>
      </c>
      <c r="J923">
        <v>54.44</v>
      </c>
      <c r="K923">
        <v>4.55</v>
      </c>
      <c r="L923">
        <v>2.4500000000000002</v>
      </c>
      <c r="M923">
        <v>0.19</v>
      </c>
      <c r="N923">
        <v>0.57999999999999996</v>
      </c>
      <c r="P923">
        <v>0.51</v>
      </c>
      <c r="Q923">
        <v>0.46</v>
      </c>
      <c r="R923" t="s">
        <v>108</v>
      </c>
      <c r="S923">
        <v>2020</v>
      </c>
    </row>
    <row r="924" spans="1:19" x14ac:dyDescent="0.75">
      <c r="A924" t="s">
        <v>1058</v>
      </c>
      <c r="B924" t="s">
        <v>1041</v>
      </c>
      <c r="C924" t="s">
        <v>123</v>
      </c>
      <c r="D924">
        <v>32</v>
      </c>
      <c r="E924">
        <v>1989</v>
      </c>
      <c r="F924">
        <v>4.09</v>
      </c>
      <c r="G924">
        <v>0.01</v>
      </c>
      <c r="H924">
        <v>-7.0000000000000007E-2</v>
      </c>
      <c r="I924">
        <v>0.05</v>
      </c>
      <c r="K924">
        <v>7.0000000000000007E-2</v>
      </c>
      <c r="L924">
        <v>0.02</v>
      </c>
      <c r="P924">
        <v>-7.0000000000000007E-2</v>
      </c>
      <c r="Q924">
        <v>-0.04</v>
      </c>
      <c r="R924" t="s">
        <v>108</v>
      </c>
      <c r="S924">
        <v>2020</v>
      </c>
    </row>
    <row r="925" spans="1:19" x14ac:dyDescent="0.75">
      <c r="A925" t="s">
        <v>1059</v>
      </c>
      <c r="B925" t="s">
        <v>1041</v>
      </c>
      <c r="C925" t="s">
        <v>123</v>
      </c>
      <c r="D925">
        <v>26</v>
      </c>
      <c r="E925">
        <v>1995</v>
      </c>
      <c r="F925">
        <v>2.08</v>
      </c>
      <c r="G925">
        <v>0.01</v>
      </c>
      <c r="H925">
        <v>-0.03</v>
      </c>
      <c r="I925">
        <v>0.1</v>
      </c>
      <c r="K925">
        <v>-0.08</v>
      </c>
      <c r="L925">
        <v>-7.0000000000000007E-2</v>
      </c>
      <c r="P925">
        <v>-0.02</v>
      </c>
      <c r="Q925">
        <v>0.09</v>
      </c>
      <c r="R925" t="s">
        <v>108</v>
      </c>
      <c r="S925">
        <v>2020</v>
      </c>
    </row>
    <row r="926" spans="1:19" x14ac:dyDescent="0.75">
      <c r="A926" t="s">
        <v>1060</v>
      </c>
      <c r="B926" t="s">
        <v>1041</v>
      </c>
      <c r="C926" t="s">
        <v>126</v>
      </c>
      <c r="D926">
        <v>22</v>
      </c>
      <c r="E926">
        <v>1999</v>
      </c>
      <c r="F926">
        <v>0.22</v>
      </c>
      <c r="G926">
        <v>-0.01</v>
      </c>
      <c r="H926">
        <v>0.01</v>
      </c>
      <c r="I926">
        <v>0.02</v>
      </c>
      <c r="K926">
        <v>0.04</v>
      </c>
      <c r="L926">
        <v>0.01</v>
      </c>
      <c r="P926">
        <v>0.03</v>
      </c>
      <c r="Q926">
        <v>0.1</v>
      </c>
      <c r="R926" t="s">
        <v>108</v>
      </c>
      <c r="S926">
        <v>2020</v>
      </c>
    </row>
    <row r="927" spans="1:19" x14ac:dyDescent="0.75">
      <c r="A927" t="s">
        <v>1061</v>
      </c>
      <c r="B927" t="s">
        <v>1041</v>
      </c>
      <c r="C927" t="s">
        <v>126</v>
      </c>
      <c r="D927">
        <v>23</v>
      </c>
      <c r="E927">
        <v>1998</v>
      </c>
      <c r="F927">
        <v>1.54</v>
      </c>
      <c r="G927">
        <v>0.01</v>
      </c>
      <c r="H927">
        <v>-0.04</v>
      </c>
      <c r="I927">
        <v>-0.05</v>
      </c>
      <c r="K927">
        <v>-0.1</v>
      </c>
      <c r="L927">
        <v>0.05</v>
      </c>
      <c r="P927">
        <v>0.02</v>
      </c>
      <c r="Q927">
        <v>0.09</v>
      </c>
      <c r="R927" t="s">
        <v>108</v>
      </c>
      <c r="S927">
        <v>2020</v>
      </c>
    </row>
    <row r="928" spans="1:19" x14ac:dyDescent="0.75">
      <c r="A928" t="s">
        <v>1062</v>
      </c>
      <c r="B928" t="s">
        <v>1041</v>
      </c>
      <c r="C928" t="s">
        <v>126</v>
      </c>
      <c r="D928">
        <v>31</v>
      </c>
      <c r="E928">
        <v>1989</v>
      </c>
      <c r="F928">
        <v>3.09</v>
      </c>
      <c r="G928">
        <v>-0.01</v>
      </c>
      <c r="H928">
        <v>0.24</v>
      </c>
      <c r="I928">
        <v>-0.09</v>
      </c>
      <c r="J928">
        <v>0.03</v>
      </c>
      <c r="K928">
        <v>0.41</v>
      </c>
      <c r="L928">
        <v>-0.03</v>
      </c>
      <c r="M928">
        <v>-0.08</v>
      </c>
      <c r="P928">
        <v>0.09</v>
      </c>
      <c r="Q928">
        <v>0.05</v>
      </c>
      <c r="R928" t="s">
        <v>108</v>
      </c>
      <c r="S928">
        <v>2020</v>
      </c>
    </row>
    <row r="929" spans="1:19" x14ac:dyDescent="0.75">
      <c r="A929" t="s">
        <v>1063</v>
      </c>
      <c r="B929" t="s">
        <v>1041</v>
      </c>
      <c r="C929" t="s">
        <v>126</v>
      </c>
      <c r="D929">
        <v>34</v>
      </c>
      <c r="E929">
        <v>1986</v>
      </c>
      <c r="F929">
        <v>1.62</v>
      </c>
      <c r="G929">
        <v>-0.05</v>
      </c>
      <c r="H929">
        <v>1.21</v>
      </c>
      <c r="I929">
        <v>0.55000000000000004</v>
      </c>
      <c r="J929">
        <v>49.94</v>
      </c>
      <c r="K929">
        <v>1.1299999999999999</v>
      </c>
      <c r="L929">
        <v>0.61</v>
      </c>
      <c r="M929">
        <v>-0.02</v>
      </c>
      <c r="N929">
        <v>-0.03</v>
      </c>
      <c r="P929">
        <v>-0.09</v>
      </c>
      <c r="Q929">
        <v>-0.03</v>
      </c>
      <c r="R929" t="s">
        <v>108</v>
      </c>
      <c r="S929">
        <v>2020</v>
      </c>
    </row>
    <row r="930" spans="1:19" x14ac:dyDescent="0.75">
      <c r="A930" t="s">
        <v>1064</v>
      </c>
      <c r="B930" t="s">
        <v>1041</v>
      </c>
      <c r="C930" t="s">
        <v>126</v>
      </c>
      <c r="D930">
        <v>31</v>
      </c>
      <c r="E930">
        <v>1990</v>
      </c>
      <c r="F930">
        <v>4.95</v>
      </c>
      <c r="G930">
        <v>-0.03</v>
      </c>
      <c r="H930">
        <v>0.31</v>
      </c>
      <c r="I930">
        <v>0.09</v>
      </c>
      <c r="J930">
        <v>-0.02</v>
      </c>
      <c r="K930">
        <v>0.44</v>
      </c>
      <c r="L930">
        <v>-0.03</v>
      </c>
      <c r="M930">
        <v>-0.03</v>
      </c>
      <c r="P930">
        <v>0.02</v>
      </c>
      <c r="Q930">
        <v>-0.01</v>
      </c>
      <c r="R930" t="s">
        <v>108</v>
      </c>
      <c r="S930">
        <v>2020</v>
      </c>
    </row>
    <row r="931" spans="1:19" x14ac:dyDescent="0.75">
      <c r="A931" t="s">
        <v>1065</v>
      </c>
      <c r="B931" t="s">
        <v>1041</v>
      </c>
      <c r="C931" t="s">
        <v>126</v>
      </c>
      <c r="D931">
        <v>29</v>
      </c>
      <c r="E931">
        <v>1992</v>
      </c>
      <c r="F931">
        <v>1.1100000000000001</v>
      </c>
      <c r="G931">
        <v>0</v>
      </c>
      <c r="H931">
        <v>0.08</v>
      </c>
      <c r="I931">
        <v>0.06</v>
      </c>
      <c r="K931">
        <v>-0.1</v>
      </c>
      <c r="L931">
        <v>-0.04</v>
      </c>
      <c r="P931">
        <v>-0.03</v>
      </c>
      <c r="Q931">
        <v>-0.09</v>
      </c>
      <c r="R931" t="s">
        <v>108</v>
      </c>
      <c r="S931">
        <v>2020</v>
      </c>
    </row>
    <row r="932" spans="1:19" x14ac:dyDescent="0.75">
      <c r="A932" t="s">
        <v>1066</v>
      </c>
      <c r="B932" t="s">
        <v>1041</v>
      </c>
      <c r="C932" t="s">
        <v>126</v>
      </c>
      <c r="D932">
        <v>25</v>
      </c>
      <c r="E932">
        <v>1996</v>
      </c>
      <c r="F932">
        <v>7.0000000000000007E-2</v>
      </c>
      <c r="G932">
        <v>-7.0000000000000007E-2</v>
      </c>
      <c r="H932">
        <v>7.0000000000000007E-2</v>
      </c>
      <c r="I932">
        <v>0.09</v>
      </c>
      <c r="K932">
        <v>0.08</v>
      </c>
      <c r="L932">
        <v>-0.03</v>
      </c>
      <c r="P932">
        <v>7.0000000000000007E-2</v>
      </c>
      <c r="Q932">
        <v>-0.06</v>
      </c>
      <c r="R932" t="s">
        <v>108</v>
      </c>
      <c r="S932">
        <v>2020</v>
      </c>
    </row>
    <row r="933" spans="1:19" x14ac:dyDescent="0.75">
      <c r="A933" t="s">
        <v>1067</v>
      </c>
      <c r="B933" t="s">
        <v>1041</v>
      </c>
      <c r="C933" t="s">
        <v>126</v>
      </c>
      <c r="D933">
        <v>30</v>
      </c>
      <c r="E933">
        <v>1991</v>
      </c>
      <c r="F933">
        <v>0.36</v>
      </c>
      <c r="G933">
        <v>-0.01</v>
      </c>
      <c r="H933">
        <v>5.08</v>
      </c>
      <c r="I933">
        <v>2.5499999999999998</v>
      </c>
      <c r="J933">
        <v>49.95</v>
      </c>
      <c r="K933">
        <v>4.6500000000000004</v>
      </c>
      <c r="L933">
        <v>2.4700000000000002</v>
      </c>
      <c r="M933">
        <v>-0.06</v>
      </c>
      <c r="N933">
        <v>0.08</v>
      </c>
      <c r="P933">
        <v>0.04</v>
      </c>
      <c r="Q933">
        <v>0.02</v>
      </c>
      <c r="R933" t="s">
        <v>108</v>
      </c>
      <c r="S933">
        <v>2020</v>
      </c>
    </row>
    <row r="934" spans="1:19" x14ac:dyDescent="0.75">
      <c r="A934" t="s">
        <v>1068</v>
      </c>
      <c r="B934" t="s">
        <v>1041</v>
      </c>
      <c r="C934" t="s">
        <v>126</v>
      </c>
      <c r="D934">
        <v>24</v>
      </c>
      <c r="E934">
        <v>1997</v>
      </c>
      <c r="F934">
        <v>3.06</v>
      </c>
      <c r="G934">
        <v>0.28000000000000003</v>
      </c>
      <c r="H934">
        <v>1.38</v>
      </c>
      <c r="I934">
        <v>0.59</v>
      </c>
      <c r="J934">
        <v>49.95</v>
      </c>
      <c r="K934">
        <v>1.25</v>
      </c>
      <c r="L934">
        <v>0.65</v>
      </c>
      <c r="M934">
        <v>0.26</v>
      </c>
      <c r="N934">
        <v>0.48</v>
      </c>
      <c r="P934">
        <v>0.06</v>
      </c>
      <c r="Q934">
        <v>-0.03</v>
      </c>
      <c r="R934" t="s">
        <v>108</v>
      </c>
      <c r="S934">
        <v>2020</v>
      </c>
    </row>
    <row r="935" spans="1:19" x14ac:dyDescent="0.75">
      <c r="A935" t="s">
        <v>1069</v>
      </c>
      <c r="B935" t="s">
        <v>1041</v>
      </c>
      <c r="C935" t="s">
        <v>136</v>
      </c>
      <c r="D935">
        <v>25</v>
      </c>
      <c r="E935">
        <v>1996</v>
      </c>
      <c r="F935">
        <v>2.79</v>
      </c>
      <c r="G935">
        <v>-0.01</v>
      </c>
      <c r="H935">
        <v>2.13</v>
      </c>
      <c r="I935">
        <v>0.09</v>
      </c>
      <c r="J935">
        <v>0.03</v>
      </c>
      <c r="K935">
        <v>2.17</v>
      </c>
      <c r="L935">
        <v>-0.09</v>
      </c>
      <c r="M935">
        <v>0.09</v>
      </c>
      <c r="P935">
        <v>-0.02</v>
      </c>
      <c r="Q935">
        <v>0.02</v>
      </c>
      <c r="R935" t="s">
        <v>108</v>
      </c>
      <c r="S935">
        <v>2020</v>
      </c>
    </row>
    <row r="936" spans="1:19" x14ac:dyDescent="0.75">
      <c r="A936" t="s">
        <v>1070</v>
      </c>
      <c r="B936" t="s">
        <v>1041</v>
      </c>
      <c r="C936" t="s">
        <v>136</v>
      </c>
      <c r="D936">
        <v>29</v>
      </c>
      <c r="E936">
        <v>1992</v>
      </c>
      <c r="F936">
        <v>2.71</v>
      </c>
      <c r="G936">
        <v>0.09</v>
      </c>
      <c r="H936">
        <v>1.04</v>
      </c>
      <c r="I936">
        <v>0.09</v>
      </c>
      <c r="J936">
        <v>0.06</v>
      </c>
      <c r="K936">
        <v>0.97</v>
      </c>
      <c r="L936">
        <v>-7.0000000000000007E-2</v>
      </c>
      <c r="M936">
        <v>0</v>
      </c>
      <c r="P936">
        <v>0.01</v>
      </c>
      <c r="Q936">
        <v>-0.04</v>
      </c>
      <c r="R936" t="s">
        <v>108</v>
      </c>
      <c r="S936">
        <v>2020</v>
      </c>
    </row>
    <row r="937" spans="1:19" x14ac:dyDescent="0.75">
      <c r="A937" t="s">
        <v>1071</v>
      </c>
      <c r="B937" t="s">
        <v>1041</v>
      </c>
      <c r="C937" t="s">
        <v>136</v>
      </c>
      <c r="D937">
        <v>20</v>
      </c>
      <c r="E937">
        <v>2001</v>
      </c>
      <c r="F937">
        <v>1.73</v>
      </c>
      <c r="G937">
        <v>0.06</v>
      </c>
      <c r="H937">
        <v>1.61</v>
      </c>
      <c r="I937">
        <v>0.59</v>
      </c>
      <c r="J937">
        <v>33.31</v>
      </c>
      <c r="K937">
        <v>1.72</v>
      </c>
      <c r="L937">
        <v>0.56999999999999995</v>
      </c>
      <c r="M937">
        <v>0.02</v>
      </c>
      <c r="N937">
        <v>0.01</v>
      </c>
      <c r="P937">
        <v>-0.06</v>
      </c>
      <c r="Q937">
        <v>0.02</v>
      </c>
      <c r="R937" t="s">
        <v>108</v>
      </c>
      <c r="S937">
        <v>2020</v>
      </c>
    </row>
    <row r="938" spans="1:19" x14ac:dyDescent="0.75">
      <c r="A938" t="s">
        <v>1072</v>
      </c>
      <c r="B938" t="s">
        <v>1073</v>
      </c>
      <c r="C938" t="s">
        <v>107</v>
      </c>
      <c r="D938">
        <v>33</v>
      </c>
      <c r="E938">
        <v>1988</v>
      </c>
      <c r="F938">
        <v>3.38</v>
      </c>
      <c r="G938">
        <v>7.0000000000000007E-2</v>
      </c>
      <c r="H938">
        <v>-0.05</v>
      </c>
      <c r="I938">
        <v>-0.08</v>
      </c>
      <c r="K938">
        <v>0.01</v>
      </c>
      <c r="L938">
        <v>0.09</v>
      </c>
      <c r="P938">
        <v>-0.09</v>
      </c>
      <c r="Q938">
        <v>-0.06</v>
      </c>
      <c r="R938" t="s">
        <v>108</v>
      </c>
      <c r="S938">
        <v>2020</v>
      </c>
    </row>
    <row r="939" spans="1:19" x14ac:dyDescent="0.75">
      <c r="A939" t="s">
        <v>1074</v>
      </c>
      <c r="B939" t="s">
        <v>1073</v>
      </c>
      <c r="C939" t="s">
        <v>107</v>
      </c>
      <c r="D939">
        <v>37</v>
      </c>
      <c r="E939">
        <v>1984</v>
      </c>
      <c r="F939">
        <v>4.8</v>
      </c>
      <c r="G939">
        <v>0.01</v>
      </c>
      <c r="H939">
        <v>0.24</v>
      </c>
      <c r="I939">
        <v>-7.0000000000000007E-2</v>
      </c>
      <c r="J939">
        <v>0</v>
      </c>
      <c r="K939">
        <v>0.14000000000000001</v>
      </c>
      <c r="L939">
        <v>-0.06</v>
      </c>
      <c r="M939">
        <v>-7.0000000000000007E-2</v>
      </c>
      <c r="P939">
        <v>-0.09</v>
      </c>
      <c r="Q939">
        <v>-0.09</v>
      </c>
      <c r="R939" t="s">
        <v>108</v>
      </c>
      <c r="S939">
        <v>2020</v>
      </c>
    </row>
    <row r="940" spans="1:19" x14ac:dyDescent="0.75">
      <c r="A940" t="s">
        <v>1075</v>
      </c>
      <c r="B940" t="s">
        <v>1073</v>
      </c>
      <c r="C940" t="s">
        <v>107</v>
      </c>
      <c r="D940">
        <v>27</v>
      </c>
      <c r="E940">
        <v>1994</v>
      </c>
      <c r="F940">
        <v>1.47</v>
      </c>
      <c r="G940">
        <v>-0.03</v>
      </c>
      <c r="H940">
        <v>0.09</v>
      </c>
      <c r="I940">
        <v>0.09</v>
      </c>
      <c r="K940">
        <v>7.0000000000000007E-2</v>
      </c>
      <c r="L940">
        <v>-0.02</v>
      </c>
      <c r="P940">
        <v>-0.06</v>
      </c>
      <c r="Q940">
        <v>-7.0000000000000007E-2</v>
      </c>
      <c r="R940" t="s">
        <v>108</v>
      </c>
      <c r="S940">
        <v>2020</v>
      </c>
    </row>
    <row r="941" spans="1:19" x14ac:dyDescent="0.75">
      <c r="A941" t="s">
        <v>1076</v>
      </c>
      <c r="B941" t="s">
        <v>1073</v>
      </c>
      <c r="C941" t="s">
        <v>107</v>
      </c>
      <c r="D941">
        <v>28</v>
      </c>
      <c r="E941">
        <v>1993</v>
      </c>
      <c r="F941">
        <v>5.93</v>
      </c>
      <c r="G941">
        <v>0.04</v>
      </c>
      <c r="H941">
        <v>0.4</v>
      </c>
      <c r="I941">
        <v>-0.03</v>
      </c>
      <c r="J941">
        <v>0.08</v>
      </c>
      <c r="K941">
        <v>0.28999999999999998</v>
      </c>
      <c r="L941">
        <v>-0.03</v>
      </c>
      <c r="M941">
        <v>0.05</v>
      </c>
      <c r="P941">
        <v>7.0000000000000007E-2</v>
      </c>
      <c r="Q941">
        <v>-0.02</v>
      </c>
      <c r="R941" t="s">
        <v>108</v>
      </c>
      <c r="S941">
        <v>2020</v>
      </c>
    </row>
    <row r="942" spans="1:19" x14ac:dyDescent="0.75">
      <c r="A942" t="s">
        <v>1077</v>
      </c>
      <c r="B942" t="s">
        <v>1073</v>
      </c>
      <c r="C942" t="s">
        <v>107</v>
      </c>
      <c r="D942">
        <v>34</v>
      </c>
      <c r="E942">
        <v>1987</v>
      </c>
      <c r="F942">
        <v>3.95</v>
      </c>
      <c r="G942">
        <v>0.04</v>
      </c>
      <c r="H942">
        <v>0.52</v>
      </c>
      <c r="I942">
        <v>-0.08</v>
      </c>
      <c r="J942">
        <v>-0.02</v>
      </c>
      <c r="K942">
        <v>0.44</v>
      </c>
      <c r="L942">
        <v>-0.09</v>
      </c>
      <c r="M942">
        <v>0.08</v>
      </c>
      <c r="P942">
        <v>-0.08</v>
      </c>
      <c r="Q942">
        <v>-0.03</v>
      </c>
      <c r="R942" t="s">
        <v>108</v>
      </c>
      <c r="S942">
        <v>2020</v>
      </c>
    </row>
    <row r="943" spans="1:19" x14ac:dyDescent="0.75">
      <c r="A943" t="s">
        <v>1078</v>
      </c>
      <c r="B943" t="s">
        <v>1073</v>
      </c>
      <c r="C943" t="s">
        <v>107</v>
      </c>
      <c r="D943">
        <v>28</v>
      </c>
      <c r="E943">
        <v>1993</v>
      </c>
      <c r="F943">
        <v>3.3</v>
      </c>
      <c r="G943">
        <v>-0.02</v>
      </c>
      <c r="H943">
        <v>0.57999999999999996</v>
      </c>
      <c r="I943">
        <v>0.04</v>
      </c>
      <c r="J943">
        <v>0.05</v>
      </c>
      <c r="K943">
        <v>0.57999999999999996</v>
      </c>
      <c r="L943">
        <v>-0.06</v>
      </c>
      <c r="M943">
        <v>-0.08</v>
      </c>
      <c r="P943">
        <v>0.09</v>
      </c>
      <c r="Q943">
        <v>-0.02</v>
      </c>
      <c r="R943" t="s">
        <v>108</v>
      </c>
      <c r="S943">
        <v>2020</v>
      </c>
    </row>
    <row r="944" spans="1:19" x14ac:dyDescent="0.75">
      <c r="A944" t="s">
        <v>1079</v>
      </c>
      <c r="B944" t="s">
        <v>1073</v>
      </c>
      <c r="C944" t="s">
        <v>107</v>
      </c>
      <c r="D944">
        <v>26</v>
      </c>
      <c r="E944">
        <v>1995</v>
      </c>
      <c r="F944">
        <v>0.93</v>
      </c>
      <c r="G944">
        <v>0</v>
      </c>
      <c r="H944">
        <v>1.1200000000000001</v>
      </c>
      <c r="I944">
        <v>0.09</v>
      </c>
      <c r="J944">
        <v>0.05</v>
      </c>
      <c r="K944">
        <v>1.18</v>
      </c>
      <c r="L944">
        <v>-0.01</v>
      </c>
      <c r="M944">
        <v>-7.0000000000000007E-2</v>
      </c>
      <c r="P944">
        <v>-0.09</v>
      </c>
      <c r="Q944">
        <v>-0.1</v>
      </c>
      <c r="R944" t="s">
        <v>108</v>
      </c>
      <c r="S944">
        <v>2020</v>
      </c>
    </row>
    <row r="945" spans="1:19" x14ac:dyDescent="0.75">
      <c r="A945" t="s">
        <v>1080</v>
      </c>
      <c r="B945" t="s">
        <v>1073</v>
      </c>
      <c r="C945" t="s">
        <v>118</v>
      </c>
      <c r="D945">
        <v>30</v>
      </c>
      <c r="E945">
        <v>1991</v>
      </c>
      <c r="F945">
        <v>0.76</v>
      </c>
      <c r="G945">
        <v>-0.05</v>
      </c>
      <c r="H945">
        <v>0.09</v>
      </c>
      <c r="I945">
        <v>0.09</v>
      </c>
      <c r="K945">
        <v>-0.06</v>
      </c>
      <c r="L945">
        <v>-0.05</v>
      </c>
      <c r="P945">
        <v>0</v>
      </c>
      <c r="Q945">
        <v>-0.04</v>
      </c>
      <c r="R945" t="s">
        <v>108</v>
      </c>
      <c r="S945">
        <v>2020</v>
      </c>
    </row>
    <row r="946" spans="1:19" x14ac:dyDescent="0.75">
      <c r="A946" t="s">
        <v>1081</v>
      </c>
      <c r="B946" t="s">
        <v>1073</v>
      </c>
      <c r="C946" t="s">
        <v>118</v>
      </c>
      <c r="D946">
        <v>29</v>
      </c>
      <c r="E946">
        <v>1992</v>
      </c>
      <c r="F946">
        <v>4.08</v>
      </c>
      <c r="G946">
        <v>0.25</v>
      </c>
      <c r="H946">
        <v>1.72</v>
      </c>
      <c r="I946">
        <v>0.41</v>
      </c>
      <c r="J946">
        <v>28.55</v>
      </c>
      <c r="K946">
        <v>1.65</v>
      </c>
      <c r="L946">
        <v>0.39</v>
      </c>
      <c r="M946">
        <v>0.12</v>
      </c>
      <c r="N946">
        <v>0.51</v>
      </c>
      <c r="P946">
        <v>-0.08</v>
      </c>
      <c r="Q946">
        <v>-0.05</v>
      </c>
      <c r="R946" t="s">
        <v>108</v>
      </c>
      <c r="S946">
        <v>2020</v>
      </c>
    </row>
    <row r="947" spans="1:19" x14ac:dyDescent="0.75">
      <c r="A947" t="s">
        <v>1082</v>
      </c>
      <c r="B947" t="s">
        <v>1073</v>
      </c>
      <c r="C947" t="s">
        <v>178</v>
      </c>
      <c r="D947">
        <v>26</v>
      </c>
      <c r="E947">
        <v>1995</v>
      </c>
      <c r="F947">
        <v>0.28000000000000003</v>
      </c>
      <c r="G947">
        <v>0.05</v>
      </c>
      <c r="H947">
        <v>0.02</v>
      </c>
      <c r="I947">
        <v>0.04</v>
      </c>
      <c r="K947">
        <v>0.04</v>
      </c>
      <c r="L947">
        <v>0.02</v>
      </c>
      <c r="P947">
        <v>0.05</v>
      </c>
      <c r="Q947">
        <v>-0.05</v>
      </c>
      <c r="R947" t="s">
        <v>108</v>
      </c>
      <c r="S947">
        <v>2020</v>
      </c>
    </row>
    <row r="948" spans="1:19" x14ac:dyDescent="0.75">
      <c r="A948" t="s">
        <v>1083</v>
      </c>
      <c r="B948" t="s">
        <v>1073</v>
      </c>
      <c r="C948" t="s">
        <v>123</v>
      </c>
      <c r="D948">
        <v>32</v>
      </c>
      <c r="E948">
        <v>1989</v>
      </c>
      <c r="F948">
        <v>1.0900000000000001</v>
      </c>
      <c r="G948">
        <v>0.05</v>
      </c>
      <c r="H948">
        <v>0.02</v>
      </c>
      <c r="I948">
        <v>0.04</v>
      </c>
      <c r="K948">
        <v>-7.0000000000000007E-2</v>
      </c>
      <c r="L948">
        <v>0.01</v>
      </c>
      <c r="P948">
        <v>0.08</v>
      </c>
      <c r="Q948">
        <v>-0.08</v>
      </c>
      <c r="R948" t="s">
        <v>108</v>
      </c>
      <c r="S948">
        <v>2020</v>
      </c>
    </row>
    <row r="949" spans="1:19" x14ac:dyDescent="0.75">
      <c r="A949" t="s">
        <v>1084</v>
      </c>
      <c r="B949" t="s">
        <v>1073</v>
      </c>
      <c r="C949" t="s">
        <v>123</v>
      </c>
      <c r="D949">
        <v>27</v>
      </c>
      <c r="E949">
        <v>1994</v>
      </c>
      <c r="F949">
        <v>5.08</v>
      </c>
      <c r="G949">
        <v>-0.06</v>
      </c>
      <c r="H949">
        <v>7.0000000000000007E-2</v>
      </c>
      <c r="I949">
        <v>0.02</v>
      </c>
      <c r="K949">
        <v>0.01</v>
      </c>
      <c r="L949">
        <v>7.0000000000000007E-2</v>
      </c>
      <c r="P949">
        <v>0.05</v>
      </c>
      <c r="Q949">
        <v>0.09</v>
      </c>
      <c r="R949" t="s">
        <v>108</v>
      </c>
      <c r="S949">
        <v>2020</v>
      </c>
    </row>
    <row r="950" spans="1:19" x14ac:dyDescent="0.75">
      <c r="A950" t="s">
        <v>1085</v>
      </c>
      <c r="B950" t="s">
        <v>1073</v>
      </c>
      <c r="C950" t="s">
        <v>126</v>
      </c>
      <c r="D950">
        <v>26</v>
      </c>
      <c r="E950">
        <v>1995</v>
      </c>
      <c r="F950">
        <v>1.72</v>
      </c>
      <c r="G950">
        <v>-7.0000000000000007E-2</v>
      </c>
      <c r="H950">
        <v>1.58</v>
      </c>
      <c r="I950">
        <v>0.04</v>
      </c>
      <c r="J950">
        <v>0.03</v>
      </c>
      <c r="K950">
        <v>1.57</v>
      </c>
      <c r="L950">
        <v>-0.01</v>
      </c>
      <c r="M950">
        <v>-7.0000000000000007E-2</v>
      </c>
      <c r="P950">
        <v>0</v>
      </c>
      <c r="Q950">
        <v>-0.02</v>
      </c>
      <c r="R950" t="s">
        <v>108</v>
      </c>
      <c r="S950">
        <v>2020</v>
      </c>
    </row>
    <row r="951" spans="1:19" x14ac:dyDescent="0.75">
      <c r="A951" t="s">
        <v>1086</v>
      </c>
      <c r="B951" t="s">
        <v>1073</v>
      </c>
      <c r="C951" t="s">
        <v>126</v>
      </c>
      <c r="D951">
        <v>25</v>
      </c>
      <c r="E951">
        <v>1995</v>
      </c>
      <c r="F951">
        <v>4.05</v>
      </c>
      <c r="G951">
        <v>0.28000000000000003</v>
      </c>
      <c r="H951">
        <v>0.72</v>
      </c>
      <c r="I951">
        <v>0.48</v>
      </c>
      <c r="J951">
        <v>66.66</v>
      </c>
      <c r="K951">
        <v>0.76</v>
      </c>
      <c r="L951">
        <v>0.47</v>
      </c>
      <c r="M951">
        <v>0.32</v>
      </c>
      <c r="N951">
        <v>0.51</v>
      </c>
      <c r="P951">
        <v>-0.02</v>
      </c>
      <c r="Q951">
        <v>-0.09</v>
      </c>
      <c r="R951" t="s">
        <v>108</v>
      </c>
      <c r="S951">
        <v>2020</v>
      </c>
    </row>
    <row r="952" spans="1:19" x14ac:dyDescent="0.75">
      <c r="A952" t="s">
        <v>1087</v>
      </c>
      <c r="B952" t="s">
        <v>1073</v>
      </c>
      <c r="C952" t="s">
        <v>126</v>
      </c>
      <c r="D952">
        <v>25</v>
      </c>
      <c r="E952">
        <v>1996</v>
      </c>
      <c r="F952">
        <v>0.2</v>
      </c>
      <c r="G952">
        <v>-0.04</v>
      </c>
      <c r="H952">
        <v>7.0000000000000007E-2</v>
      </c>
      <c r="I952">
        <v>-0.03</v>
      </c>
      <c r="K952">
        <v>-0.06</v>
      </c>
      <c r="L952">
        <v>-0.03</v>
      </c>
      <c r="P952">
        <v>0.01</v>
      </c>
      <c r="Q952">
        <v>-0.03</v>
      </c>
      <c r="R952" t="s">
        <v>108</v>
      </c>
      <c r="S952">
        <v>2020</v>
      </c>
    </row>
    <row r="953" spans="1:19" x14ac:dyDescent="0.75">
      <c r="A953" t="s">
        <v>1088</v>
      </c>
      <c r="B953" t="s">
        <v>1073</v>
      </c>
      <c r="C953" t="s">
        <v>126</v>
      </c>
      <c r="D953">
        <v>24</v>
      </c>
      <c r="E953">
        <v>1997</v>
      </c>
      <c r="F953">
        <v>4.29</v>
      </c>
      <c r="G953">
        <v>0.02</v>
      </c>
      <c r="H953">
        <v>1.39</v>
      </c>
      <c r="I953">
        <v>-0.09</v>
      </c>
      <c r="J953">
        <v>0.08</v>
      </c>
      <c r="K953">
        <v>1.41</v>
      </c>
      <c r="L953">
        <v>0.04</v>
      </c>
      <c r="M953">
        <v>-0.02</v>
      </c>
      <c r="P953">
        <v>0.01</v>
      </c>
      <c r="Q953">
        <v>0.05</v>
      </c>
      <c r="R953" t="s">
        <v>108</v>
      </c>
      <c r="S953">
        <v>2020</v>
      </c>
    </row>
    <row r="954" spans="1:19" x14ac:dyDescent="0.75">
      <c r="A954" t="s">
        <v>1089</v>
      </c>
      <c r="B954" t="s">
        <v>1073</v>
      </c>
      <c r="C954" t="s">
        <v>126</v>
      </c>
      <c r="D954">
        <v>25</v>
      </c>
      <c r="E954">
        <v>1996</v>
      </c>
      <c r="F954">
        <v>4.88</v>
      </c>
      <c r="G954">
        <v>-0.05</v>
      </c>
      <c r="H954">
        <v>0.68</v>
      </c>
      <c r="I954">
        <v>0.08</v>
      </c>
      <c r="J954">
        <v>0</v>
      </c>
      <c r="K954">
        <v>0.53</v>
      </c>
      <c r="L954">
        <v>-0.08</v>
      </c>
      <c r="M954">
        <v>-0.02</v>
      </c>
      <c r="P954">
        <v>0.01</v>
      </c>
      <c r="Q954">
        <v>7.0000000000000007E-2</v>
      </c>
      <c r="R954" t="s">
        <v>108</v>
      </c>
      <c r="S954">
        <v>2020</v>
      </c>
    </row>
    <row r="955" spans="1:19" x14ac:dyDescent="0.75">
      <c r="A955" t="s">
        <v>1090</v>
      </c>
      <c r="B955" t="s">
        <v>1073</v>
      </c>
      <c r="C955" t="s">
        <v>126</v>
      </c>
      <c r="D955">
        <v>30</v>
      </c>
      <c r="E955">
        <v>1990</v>
      </c>
      <c r="F955">
        <v>3.75</v>
      </c>
      <c r="G955">
        <v>0.48</v>
      </c>
      <c r="H955">
        <v>3.16</v>
      </c>
      <c r="I955">
        <v>1.3</v>
      </c>
      <c r="J955">
        <v>41.62</v>
      </c>
      <c r="K955">
        <v>3.3</v>
      </c>
      <c r="L955">
        <v>1.31</v>
      </c>
      <c r="M955">
        <v>0.23</v>
      </c>
      <c r="N955">
        <v>0.49</v>
      </c>
      <c r="P955">
        <v>-0.01</v>
      </c>
      <c r="Q955">
        <v>0.03</v>
      </c>
      <c r="R955" t="s">
        <v>108</v>
      </c>
      <c r="S955">
        <v>2020</v>
      </c>
    </row>
    <row r="956" spans="1:19" x14ac:dyDescent="0.75">
      <c r="A956" t="s">
        <v>1091</v>
      </c>
      <c r="B956" t="s">
        <v>1073</v>
      </c>
      <c r="C956" t="s">
        <v>126</v>
      </c>
      <c r="D956">
        <v>26</v>
      </c>
      <c r="E956">
        <v>1994</v>
      </c>
      <c r="F956">
        <v>3.67</v>
      </c>
      <c r="G956">
        <v>-0.06</v>
      </c>
      <c r="H956">
        <v>1.41</v>
      </c>
      <c r="I956">
        <v>0.27</v>
      </c>
      <c r="J956">
        <v>19.899999999999999</v>
      </c>
      <c r="K956">
        <v>1.33</v>
      </c>
      <c r="L956">
        <v>0.36</v>
      </c>
      <c r="M956">
        <v>0</v>
      </c>
      <c r="N956">
        <v>0.05</v>
      </c>
      <c r="P956">
        <v>-0.06</v>
      </c>
      <c r="Q956">
        <v>0.08</v>
      </c>
      <c r="R956" t="s">
        <v>108</v>
      </c>
      <c r="S956">
        <v>2020</v>
      </c>
    </row>
    <row r="957" spans="1:19" x14ac:dyDescent="0.75">
      <c r="A957" t="s">
        <v>1092</v>
      </c>
      <c r="B957" t="s">
        <v>1073</v>
      </c>
      <c r="C957" t="s">
        <v>126</v>
      </c>
      <c r="D957">
        <v>21</v>
      </c>
      <c r="E957">
        <v>2000</v>
      </c>
      <c r="F957">
        <v>0.75</v>
      </c>
      <c r="G957">
        <v>-0.09</v>
      </c>
      <c r="H957">
        <v>-7.0000000000000007E-2</v>
      </c>
      <c r="I957">
        <v>-0.02</v>
      </c>
      <c r="K957">
        <v>7.0000000000000007E-2</v>
      </c>
      <c r="L957">
        <v>-0.02</v>
      </c>
      <c r="P957">
        <v>0</v>
      </c>
      <c r="Q957">
        <v>-0.02</v>
      </c>
      <c r="R957" t="s">
        <v>108</v>
      </c>
      <c r="S957">
        <v>2020</v>
      </c>
    </row>
    <row r="958" spans="1:19" x14ac:dyDescent="0.75">
      <c r="A958" t="s">
        <v>1093</v>
      </c>
      <c r="B958" t="s">
        <v>1073</v>
      </c>
      <c r="C958" t="s">
        <v>126</v>
      </c>
      <c r="D958">
        <v>28</v>
      </c>
      <c r="E958">
        <v>1993</v>
      </c>
      <c r="F958">
        <v>0.35</v>
      </c>
      <c r="G958">
        <v>-7.0000000000000007E-2</v>
      </c>
      <c r="H958">
        <v>3.26</v>
      </c>
      <c r="I958">
        <v>0.04</v>
      </c>
      <c r="J958">
        <v>-0.1</v>
      </c>
      <c r="K958">
        <v>3.29</v>
      </c>
      <c r="L958">
        <v>0.01</v>
      </c>
      <c r="M958">
        <v>0.09</v>
      </c>
      <c r="P958">
        <v>0.08</v>
      </c>
      <c r="Q958">
        <v>-0.02</v>
      </c>
      <c r="R958" t="s">
        <v>108</v>
      </c>
      <c r="S958">
        <v>2020</v>
      </c>
    </row>
    <row r="959" spans="1:19" x14ac:dyDescent="0.75">
      <c r="A959" t="s">
        <v>1094</v>
      </c>
      <c r="B959" t="s">
        <v>1073</v>
      </c>
      <c r="C959" t="s">
        <v>126</v>
      </c>
      <c r="D959">
        <v>22</v>
      </c>
      <c r="E959">
        <v>1999</v>
      </c>
      <c r="F959">
        <v>0.63</v>
      </c>
      <c r="G959">
        <v>-0.04</v>
      </c>
      <c r="H959">
        <v>1.34</v>
      </c>
      <c r="I959">
        <v>1.51</v>
      </c>
      <c r="J959">
        <v>99.93</v>
      </c>
      <c r="K959">
        <v>1.38</v>
      </c>
      <c r="L959">
        <v>1.33</v>
      </c>
      <c r="M959">
        <v>-0.1</v>
      </c>
      <c r="N959">
        <v>-0.09</v>
      </c>
      <c r="P959">
        <v>-0.01</v>
      </c>
      <c r="Q959">
        <v>0.02</v>
      </c>
      <c r="R959" t="s">
        <v>108</v>
      </c>
      <c r="S959">
        <v>2020</v>
      </c>
    </row>
    <row r="960" spans="1:19" x14ac:dyDescent="0.75">
      <c r="A960" t="s">
        <v>1095</v>
      </c>
      <c r="B960" t="s">
        <v>1073</v>
      </c>
      <c r="C960" t="s">
        <v>126</v>
      </c>
      <c r="D960">
        <v>30</v>
      </c>
      <c r="E960">
        <v>1991</v>
      </c>
      <c r="F960">
        <v>0.97</v>
      </c>
      <c r="G960">
        <v>-0.08</v>
      </c>
      <c r="H960">
        <v>1.03</v>
      </c>
      <c r="I960">
        <v>0</v>
      </c>
      <c r="J960">
        <v>0</v>
      </c>
      <c r="K960">
        <v>1.05</v>
      </c>
      <c r="L960">
        <v>0.08</v>
      </c>
      <c r="M960">
        <v>-0.04</v>
      </c>
      <c r="P960">
        <v>-0.01</v>
      </c>
      <c r="Q960">
        <v>0.06</v>
      </c>
      <c r="R960" t="s">
        <v>108</v>
      </c>
      <c r="S960">
        <v>2020</v>
      </c>
    </row>
    <row r="961" spans="1:19" x14ac:dyDescent="0.75">
      <c r="A961" t="s">
        <v>1096</v>
      </c>
      <c r="B961" t="s">
        <v>1073</v>
      </c>
      <c r="C961" t="s">
        <v>126</v>
      </c>
      <c r="D961">
        <v>28</v>
      </c>
      <c r="E961">
        <v>1993</v>
      </c>
      <c r="F961">
        <v>2.12</v>
      </c>
      <c r="G961">
        <v>-0.09</v>
      </c>
      <c r="H961">
        <v>0.82</v>
      </c>
      <c r="I961">
        <v>-0.02</v>
      </c>
      <c r="J961">
        <v>0.1</v>
      </c>
      <c r="K961">
        <v>0.99</v>
      </c>
      <c r="L961">
        <v>0.05</v>
      </c>
      <c r="M961">
        <v>0.09</v>
      </c>
      <c r="P961">
        <v>0.03</v>
      </c>
      <c r="Q961">
        <v>0.06</v>
      </c>
      <c r="R961" t="s">
        <v>108</v>
      </c>
      <c r="S961">
        <v>2020</v>
      </c>
    </row>
    <row r="962" spans="1:19" x14ac:dyDescent="0.75">
      <c r="A962" t="s">
        <v>1097</v>
      </c>
      <c r="B962" t="s">
        <v>1073</v>
      </c>
      <c r="C962" t="s">
        <v>126</v>
      </c>
      <c r="D962">
        <v>29</v>
      </c>
      <c r="E962">
        <v>1992</v>
      </c>
      <c r="F962">
        <v>0.48</v>
      </c>
      <c r="G962">
        <v>-0.01</v>
      </c>
      <c r="H962">
        <v>-0.08</v>
      </c>
      <c r="I962">
        <v>-0.09</v>
      </c>
      <c r="K962">
        <v>7.0000000000000007E-2</v>
      </c>
      <c r="L962">
        <v>-7.0000000000000007E-2</v>
      </c>
      <c r="P962">
        <v>-7.0000000000000007E-2</v>
      </c>
      <c r="Q962">
        <v>0.06</v>
      </c>
      <c r="R962" t="s">
        <v>108</v>
      </c>
      <c r="S962">
        <v>2020</v>
      </c>
    </row>
    <row r="963" spans="1:19" x14ac:dyDescent="0.75">
      <c r="A963" t="s">
        <v>1098</v>
      </c>
      <c r="B963" t="s">
        <v>1073</v>
      </c>
      <c r="C963" t="s">
        <v>136</v>
      </c>
      <c r="D963">
        <v>27</v>
      </c>
      <c r="E963">
        <v>1994</v>
      </c>
      <c r="F963">
        <v>3.23</v>
      </c>
      <c r="G963">
        <v>0.41</v>
      </c>
      <c r="H963">
        <v>4.38</v>
      </c>
      <c r="I963">
        <v>2.2400000000000002</v>
      </c>
      <c r="J963">
        <v>49.92</v>
      </c>
      <c r="K963">
        <v>4.4000000000000004</v>
      </c>
      <c r="L963">
        <v>2.2000000000000002</v>
      </c>
      <c r="M963">
        <v>0.05</v>
      </c>
      <c r="N963">
        <v>0.05</v>
      </c>
      <c r="P963">
        <v>-0.01</v>
      </c>
      <c r="Q963">
        <v>0.09</v>
      </c>
      <c r="R963" t="s">
        <v>108</v>
      </c>
      <c r="S963">
        <v>2020</v>
      </c>
    </row>
    <row r="964" spans="1:19" x14ac:dyDescent="0.75">
      <c r="A964" t="s">
        <v>1099</v>
      </c>
      <c r="B964" t="s">
        <v>78</v>
      </c>
      <c r="C964" t="s">
        <v>107</v>
      </c>
      <c r="D964">
        <v>23</v>
      </c>
      <c r="E964">
        <v>1998</v>
      </c>
      <c r="F964">
        <v>5.07</v>
      </c>
      <c r="G964">
        <v>-0.05</v>
      </c>
      <c r="H964">
        <v>0.44</v>
      </c>
      <c r="I964">
        <v>0.14000000000000001</v>
      </c>
      <c r="J964">
        <v>50.09</v>
      </c>
      <c r="K964">
        <v>0.41</v>
      </c>
      <c r="L964">
        <v>0.18</v>
      </c>
      <c r="M964">
        <v>-7.0000000000000007E-2</v>
      </c>
      <c r="N964">
        <v>0.02</v>
      </c>
      <c r="P964">
        <v>0.02</v>
      </c>
      <c r="Q964">
        <v>-0.06</v>
      </c>
      <c r="R964" t="s">
        <v>108</v>
      </c>
      <c r="S964">
        <v>2020</v>
      </c>
    </row>
    <row r="965" spans="1:19" x14ac:dyDescent="0.75">
      <c r="A965" t="s">
        <v>1100</v>
      </c>
      <c r="B965" t="s">
        <v>78</v>
      </c>
      <c r="C965" t="s">
        <v>107</v>
      </c>
      <c r="D965">
        <v>29</v>
      </c>
      <c r="E965">
        <v>1992</v>
      </c>
      <c r="F965">
        <v>3.43</v>
      </c>
      <c r="G965">
        <v>0.01</v>
      </c>
      <c r="H965">
        <v>0.87</v>
      </c>
      <c r="I965">
        <v>0.37</v>
      </c>
      <c r="J965">
        <v>33.32</v>
      </c>
      <c r="K965">
        <v>0.81</v>
      </c>
      <c r="L965">
        <v>0.26</v>
      </c>
      <c r="M965">
        <v>-0.08</v>
      </c>
      <c r="N965">
        <v>-0.03</v>
      </c>
      <c r="P965">
        <v>-0.08</v>
      </c>
      <c r="Q965">
        <v>0.03</v>
      </c>
      <c r="R965" t="s">
        <v>108</v>
      </c>
      <c r="S965">
        <v>2020</v>
      </c>
    </row>
    <row r="966" spans="1:19" x14ac:dyDescent="0.75">
      <c r="A966" t="s">
        <v>1101</v>
      </c>
      <c r="B966" t="s">
        <v>78</v>
      </c>
      <c r="C966" t="s">
        <v>107</v>
      </c>
      <c r="D966">
        <v>25</v>
      </c>
      <c r="E966">
        <v>1996</v>
      </c>
      <c r="F966">
        <v>1.0900000000000001</v>
      </c>
      <c r="G966">
        <v>-0.03</v>
      </c>
      <c r="H966">
        <v>-0.06</v>
      </c>
      <c r="I966">
        <v>0.02</v>
      </c>
      <c r="K966">
        <v>0.05</v>
      </c>
      <c r="L966">
        <v>0.04</v>
      </c>
      <c r="P966">
        <v>-0.01</v>
      </c>
      <c r="Q966">
        <v>0.01</v>
      </c>
      <c r="R966" t="s">
        <v>108</v>
      </c>
      <c r="S966">
        <v>2020</v>
      </c>
    </row>
    <row r="967" spans="1:19" x14ac:dyDescent="0.75">
      <c r="A967" t="s">
        <v>1102</v>
      </c>
      <c r="B967" t="s">
        <v>78</v>
      </c>
      <c r="C967" t="s">
        <v>107</v>
      </c>
      <c r="D967">
        <v>28</v>
      </c>
      <c r="E967">
        <v>1993</v>
      </c>
      <c r="F967">
        <v>5.04</v>
      </c>
      <c r="G967">
        <v>-0.02</v>
      </c>
      <c r="H967">
        <v>-7.0000000000000007E-2</v>
      </c>
      <c r="I967">
        <v>-0.09</v>
      </c>
      <c r="K967">
        <v>-0.01</v>
      </c>
      <c r="L967">
        <v>0.01</v>
      </c>
      <c r="P967">
        <v>0.03</v>
      </c>
      <c r="Q967">
        <v>-0.1</v>
      </c>
      <c r="R967" t="s">
        <v>108</v>
      </c>
      <c r="S967">
        <v>2020</v>
      </c>
    </row>
    <row r="968" spans="1:19" x14ac:dyDescent="0.75">
      <c r="A968" t="s">
        <v>1103</v>
      </c>
      <c r="B968" t="s">
        <v>78</v>
      </c>
      <c r="C968" t="s">
        <v>107</v>
      </c>
      <c r="D968">
        <v>31</v>
      </c>
      <c r="E968">
        <v>1990</v>
      </c>
      <c r="F968">
        <v>2.58</v>
      </c>
      <c r="G968">
        <v>7.0000000000000007E-2</v>
      </c>
      <c r="H968">
        <v>7.0000000000000007E-2</v>
      </c>
      <c r="I968">
        <v>0.04</v>
      </c>
      <c r="K968">
        <v>7.0000000000000007E-2</v>
      </c>
      <c r="L968">
        <v>-0.1</v>
      </c>
      <c r="P968">
        <v>-0.09</v>
      </c>
      <c r="Q968">
        <v>-7.0000000000000007E-2</v>
      </c>
      <c r="R968" t="s">
        <v>108</v>
      </c>
      <c r="S968">
        <v>2020</v>
      </c>
    </row>
    <row r="969" spans="1:19" x14ac:dyDescent="0.75">
      <c r="A969" t="s">
        <v>1104</v>
      </c>
      <c r="B969" t="s">
        <v>78</v>
      </c>
      <c r="C969" t="s">
        <v>145</v>
      </c>
      <c r="D969">
        <v>27</v>
      </c>
      <c r="E969">
        <v>1994</v>
      </c>
      <c r="F969">
        <v>3.06</v>
      </c>
      <c r="G969">
        <v>0.05</v>
      </c>
      <c r="H969">
        <v>0.32</v>
      </c>
      <c r="I969">
        <v>0.02</v>
      </c>
      <c r="J969">
        <v>0.04</v>
      </c>
      <c r="K969">
        <v>0.34</v>
      </c>
      <c r="L969">
        <v>-0.02</v>
      </c>
      <c r="M969">
        <v>0.03</v>
      </c>
      <c r="P969">
        <v>-0.01</v>
      </c>
      <c r="Q969">
        <v>0.01</v>
      </c>
      <c r="R969" t="s">
        <v>108</v>
      </c>
      <c r="S969">
        <v>2020</v>
      </c>
    </row>
    <row r="970" spans="1:19" x14ac:dyDescent="0.75">
      <c r="A970" t="s">
        <v>1105</v>
      </c>
      <c r="B970" t="s">
        <v>78</v>
      </c>
      <c r="C970" t="s">
        <v>118</v>
      </c>
      <c r="D970">
        <v>32</v>
      </c>
      <c r="E970">
        <v>1989</v>
      </c>
      <c r="F970">
        <v>1.76</v>
      </c>
      <c r="G970">
        <v>0.68</v>
      </c>
      <c r="H970">
        <v>1.69</v>
      </c>
      <c r="I970">
        <v>1.0900000000000001</v>
      </c>
      <c r="J970">
        <v>66.62</v>
      </c>
      <c r="K970">
        <v>1.77</v>
      </c>
      <c r="L970">
        <v>1.23</v>
      </c>
      <c r="M970">
        <v>0.28999999999999998</v>
      </c>
      <c r="N970">
        <v>0.5</v>
      </c>
      <c r="P970">
        <v>0.06</v>
      </c>
      <c r="Q970">
        <v>-0.09</v>
      </c>
      <c r="R970" t="s">
        <v>108</v>
      </c>
      <c r="S970">
        <v>2020</v>
      </c>
    </row>
    <row r="971" spans="1:19" x14ac:dyDescent="0.75">
      <c r="A971" t="s">
        <v>1106</v>
      </c>
      <c r="B971" t="s">
        <v>78</v>
      </c>
      <c r="C971" t="s">
        <v>118</v>
      </c>
      <c r="D971">
        <v>33</v>
      </c>
      <c r="E971">
        <v>1987</v>
      </c>
      <c r="F971">
        <v>3.34</v>
      </c>
      <c r="G971">
        <v>0.23</v>
      </c>
      <c r="H971">
        <v>0.84</v>
      </c>
      <c r="I971">
        <v>0.71</v>
      </c>
      <c r="J971">
        <v>66.760000000000005</v>
      </c>
      <c r="K971">
        <v>0.9</v>
      </c>
      <c r="L971">
        <v>0.56999999999999995</v>
      </c>
      <c r="M971">
        <v>0.32</v>
      </c>
      <c r="N971">
        <v>0.55000000000000004</v>
      </c>
      <c r="P971">
        <v>0.02</v>
      </c>
      <c r="Q971">
        <v>0.1</v>
      </c>
      <c r="R971" t="s">
        <v>108</v>
      </c>
      <c r="S971">
        <v>2020</v>
      </c>
    </row>
    <row r="972" spans="1:19" x14ac:dyDescent="0.75">
      <c r="A972" t="s">
        <v>1107</v>
      </c>
      <c r="B972" t="s">
        <v>78</v>
      </c>
      <c r="C972" t="s">
        <v>118</v>
      </c>
      <c r="D972">
        <v>33</v>
      </c>
      <c r="E972">
        <v>1987</v>
      </c>
      <c r="F972">
        <v>2.63</v>
      </c>
      <c r="G972">
        <v>-0.06</v>
      </c>
      <c r="H972">
        <v>1.53</v>
      </c>
      <c r="I972">
        <v>0.7</v>
      </c>
      <c r="J972">
        <v>50.01</v>
      </c>
      <c r="K972">
        <v>1.56</v>
      </c>
      <c r="L972">
        <v>0.7</v>
      </c>
      <c r="M972">
        <v>0.08</v>
      </c>
      <c r="N972">
        <v>0.03</v>
      </c>
      <c r="P972">
        <v>-0.01</v>
      </c>
      <c r="Q972">
        <v>7.0000000000000007E-2</v>
      </c>
      <c r="R972" t="s">
        <v>108</v>
      </c>
      <c r="S972">
        <v>2020</v>
      </c>
    </row>
    <row r="973" spans="1:19" x14ac:dyDescent="0.75">
      <c r="A973" t="s">
        <v>1108</v>
      </c>
      <c r="B973" t="s">
        <v>78</v>
      </c>
      <c r="C973" t="s">
        <v>178</v>
      </c>
      <c r="D973">
        <v>30</v>
      </c>
      <c r="E973">
        <v>1991</v>
      </c>
      <c r="F973">
        <v>0.45</v>
      </c>
      <c r="G973">
        <v>0.04</v>
      </c>
      <c r="H973">
        <v>7.0000000000000007E-2</v>
      </c>
      <c r="I973">
        <v>0</v>
      </c>
      <c r="K973">
        <v>-7.0000000000000007E-2</v>
      </c>
      <c r="L973">
        <v>0.09</v>
      </c>
      <c r="P973">
        <v>0.05</v>
      </c>
      <c r="Q973">
        <v>0.03</v>
      </c>
      <c r="R973" t="s">
        <v>108</v>
      </c>
      <c r="S973">
        <v>2020</v>
      </c>
    </row>
    <row r="974" spans="1:19" x14ac:dyDescent="0.75">
      <c r="A974" t="s">
        <v>1109</v>
      </c>
      <c r="B974" t="s">
        <v>78</v>
      </c>
      <c r="C974" t="s">
        <v>123</v>
      </c>
      <c r="D974">
        <v>31</v>
      </c>
      <c r="E974">
        <v>1990</v>
      </c>
      <c r="F974">
        <v>2.91</v>
      </c>
      <c r="G974">
        <v>0.09</v>
      </c>
      <c r="H974">
        <v>-0.09</v>
      </c>
      <c r="I974">
        <v>0.1</v>
      </c>
      <c r="K974">
        <v>0</v>
      </c>
      <c r="L974">
        <v>7.0000000000000007E-2</v>
      </c>
      <c r="P974">
        <v>-0.02</v>
      </c>
      <c r="Q974">
        <v>-7.0000000000000007E-2</v>
      </c>
      <c r="R974" t="s">
        <v>108</v>
      </c>
      <c r="S974">
        <v>2020</v>
      </c>
    </row>
    <row r="975" spans="1:19" x14ac:dyDescent="0.75">
      <c r="A975" t="s">
        <v>1110</v>
      </c>
      <c r="B975" t="s">
        <v>78</v>
      </c>
      <c r="C975" t="s">
        <v>123</v>
      </c>
      <c r="D975">
        <v>30</v>
      </c>
      <c r="E975">
        <v>1990</v>
      </c>
      <c r="F975">
        <v>3.03</v>
      </c>
      <c r="G975">
        <v>0.08</v>
      </c>
      <c r="H975">
        <v>-0.01</v>
      </c>
      <c r="I975">
        <v>0.01</v>
      </c>
      <c r="K975">
        <v>-0.02</v>
      </c>
      <c r="L975">
        <v>-0.03</v>
      </c>
      <c r="P975">
        <v>-0.03</v>
      </c>
      <c r="Q975">
        <v>0.05</v>
      </c>
      <c r="R975" t="s">
        <v>108</v>
      </c>
      <c r="S975">
        <v>2020</v>
      </c>
    </row>
    <row r="976" spans="1:19" x14ac:dyDescent="0.75">
      <c r="A976" t="s">
        <v>1111</v>
      </c>
      <c r="B976" t="s">
        <v>78</v>
      </c>
      <c r="C976" t="s">
        <v>126</v>
      </c>
      <c r="D976">
        <v>21</v>
      </c>
      <c r="E976">
        <v>2000</v>
      </c>
      <c r="F976">
        <v>2.74</v>
      </c>
      <c r="G976">
        <v>0.34</v>
      </c>
      <c r="H976">
        <v>4.6500000000000004</v>
      </c>
      <c r="I976">
        <v>1.34</v>
      </c>
      <c r="J976">
        <v>30.75</v>
      </c>
      <c r="K976">
        <v>4.72</v>
      </c>
      <c r="L976">
        <v>1.49</v>
      </c>
      <c r="M976">
        <v>0.13</v>
      </c>
      <c r="N976">
        <v>0.34</v>
      </c>
      <c r="P976">
        <v>-0.06</v>
      </c>
      <c r="Q976">
        <v>-0.04</v>
      </c>
      <c r="R976" t="s">
        <v>108</v>
      </c>
      <c r="S976">
        <v>2020</v>
      </c>
    </row>
    <row r="977" spans="1:19" x14ac:dyDescent="0.75">
      <c r="A977" t="s">
        <v>1112</v>
      </c>
      <c r="B977" t="s">
        <v>78</v>
      </c>
      <c r="C977" t="s">
        <v>126</v>
      </c>
      <c r="D977">
        <v>27</v>
      </c>
      <c r="E977">
        <v>1994</v>
      </c>
      <c r="F977">
        <v>2.5099999999999998</v>
      </c>
      <c r="G977">
        <v>0</v>
      </c>
      <c r="H977">
        <v>1.2</v>
      </c>
      <c r="I977">
        <v>0.8</v>
      </c>
      <c r="J977">
        <v>66.72</v>
      </c>
      <c r="K977">
        <v>1.1599999999999999</v>
      </c>
      <c r="L977">
        <v>0.75</v>
      </c>
      <c r="M977">
        <v>0.02</v>
      </c>
      <c r="N977">
        <v>-0.05</v>
      </c>
      <c r="P977">
        <v>-0.05</v>
      </c>
      <c r="Q977">
        <v>0.04</v>
      </c>
      <c r="R977" t="s">
        <v>108</v>
      </c>
      <c r="S977">
        <v>2020</v>
      </c>
    </row>
    <row r="978" spans="1:19" x14ac:dyDescent="0.75">
      <c r="A978" t="s">
        <v>1113</v>
      </c>
      <c r="B978" t="s">
        <v>78</v>
      </c>
      <c r="C978" t="s">
        <v>126</v>
      </c>
      <c r="D978">
        <v>27</v>
      </c>
      <c r="E978">
        <v>1994</v>
      </c>
      <c r="F978">
        <v>1.54</v>
      </c>
      <c r="G978">
        <v>0.02</v>
      </c>
      <c r="H978">
        <v>-0.02</v>
      </c>
      <c r="I978">
        <v>0.03</v>
      </c>
      <c r="K978">
        <v>0.04</v>
      </c>
      <c r="L978">
        <v>-0.1</v>
      </c>
      <c r="P978">
        <v>0.05</v>
      </c>
      <c r="Q978">
        <v>0.06</v>
      </c>
      <c r="R978" t="s">
        <v>108</v>
      </c>
      <c r="S978">
        <v>2020</v>
      </c>
    </row>
    <row r="979" spans="1:19" x14ac:dyDescent="0.75">
      <c r="A979" t="s">
        <v>1114</v>
      </c>
      <c r="B979" t="s">
        <v>78</v>
      </c>
      <c r="C979" t="s">
        <v>126</v>
      </c>
      <c r="D979">
        <v>22</v>
      </c>
      <c r="E979">
        <v>1999</v>
      </c>
      <c r="F979">
        <v>0.82</v>
      </c>
      <c r="G979">
        <v>7.0000000000000007E-2</v>
      </c>
      <c r="H979">
        <v>-0.01</v>
      </c>
      <c r="I979">
        <v>0.03</v>
      </c>
      <c r="K979">
        <v>0.05</v>
      </c>
      <c r="L979">
        <v>0</v>
      </c>
      <c r="P979">
        <v>-0.01</v>
      </c>
      <c r="Q979">
        <v>-0.01</v>
      </c>
      <c r="R979" t="s">
        <v>108</v>
      </c>
      <c r="S979">
        <v>2020</v>
      </c>
    </row>
    <row r="980" spans="1:19" x14ac:dyDescent="0.75">
      <c r="A980" t="s">
        <v>1115</v>
      </c>
      <c r="B980" t="s">
        <v>78</v>
      </c>
      <c r="C980" t="s">
        <v>126</v>
      </c>
      <c r="D980">
        <v>30</v>
      </c>
      <c r="E980">
        <v>1990</v>
      </c>
      <c r="F980">
        <v>3.81</v>
      </c>
      <c r="G980">
        <v>0.24</v>
      </c>
      <c r="H980">
        <v>1.32</v>
      </c>
      <c r="I980">
        <v>0.24</v>
      </c>
      <c r="J980">
        <v>19.98</v>
      </c>
      <c r="K980">
        <v>1.33</v>
      </c>
      <c r="L980">
        <v>0.16</v>
      </c>
      <c r="M980">
        <v>0.26</v>
      </c>
      <c r="N980">
        <v>1.03</v>
      </c>
      <c r="P980">
        <v>-0.01</v>
      </c>
      <c r="Q980">
        <v>-0.01</v>
      </c>
      <c r="R980" t="s">
        <v>108</v>
      </c>
      <c r="S980">
        <v>2020</v>
      </c>
    </row>
    <row r="981" spans="1:19" x14ac:dyDescent="0.75">
      <c r="A981" t="s">
        <v>1116</v>
      </c>
      <c r="B981" t="s">
        <v>78</v>
      </c>
      <c r="C981" t="s">
        <v>126</v>
      </c>
      <c r="D981">
        <v>27</v>
      </c>
      <c r="E981">
        <v>1994</v>
      </c>
      <c r="F981">
        <v>3.99</v>
      </c>
      <c r="G981">
        <v>0.03</v>
      </c>
      <c r="H981">
        <v>1.19</v>
      </c>
      <c r="I981">
        <v>0.86</v>
      </c>
      <c r="J981">
        <v>60.1</v>
      </c>
      <c r="K981">
        <v>1.18</v>
      </c>
      <c r="L981">
        <v>0.74</v>
      </c>
      <c r="M981">
        <v>-0.01</v>
      </c>
      <c r="N981">
        <v>0</v>
      </c>
      <c r="P981">
        <v>0.06</v>
      </c>
      <c r="Q981">
        <v>-0.02</v>
      </c>
      <c r="R981" t="s">
        <v>108</v>
      </c>
      <c r="S981">
        <v>2020</v>
      </c>
    </row>
    <row r="982" spans="1:19" x14ac:dyDescent="0.75">
      <c r="A982" t="s">
        <v>1117</v>
      </c>
      <c r="B982" t="s">
        <v>78</v>
      </c>
      <c r="C982" t="s">
        <v>126</v>
      </c>
      <c r="D982">
        <v>26</v>
      </c>
      <c r="E982">
        <v>1995</v>
      </c>
      <c r="F982">
        <v>5.58</v>
      </c>
      <c r="G982">
        <v>-0.08</v>
      </c>
      <c r="H982">
        <v>-0.09</v>
      </c>
      <c r="I982">
        <v>0.05</v>
      </c>
      <c r="K982">
        <v>-0.05</v>
      </c>
      <c r="L982">
        <v>-0.06</v>
      </c>
      <c r="P982">
        <v>-0.06</v>
      </c>
      <c r="Q982">
        <v>0.02</v>
      </c>
      <c r="R982" t="s">
        <v>108</v>
      </c>
      <c r="S982">
        <v>2020</v>
      </c>
    </row>
    <row r="983" spans="1:19" x14ac:dyDescent="0.75">
      <c r="A983" t="s">
        <v>1118</v>
      </c>
      <c r="B983" t="s">
        <v>78</v>
      </c>
      <c r="C983" t="s">
        <v>126</v>
      </c>
      <c r="D983">
        <v>26</v>
      </c>
      <c r="E983">
        <v>1995</v>
      </c>
      <c r="F983">
        <v>4.03</v>
      </c>
      <c r="G983">
        <v>0.23</v>
      </c>
      <c r="H983">
        <v>1.42</v>
      </c>
      <c r="I983">
        <v>0.59</v>
      </c>
      <c r="J983">
        <v>33.200000000000003</v>
      </c>
      <c r="K983">
        <v>1.56</v>
      </c>
      <c r="L983">
        <v>0.56999999999999995</v>
      </c>
      <c r="M983">
        <v>0.26</v>
      </c>
      <c r="N983">
        <v>0.55000000000000004</v>
      </c>
      <c r="P983">
        <v>-0.04</v>
      </c>
      <c r="Q983">
        <v>0.09</v>
      </c>
      <c r="R983" t="s">
        <v>108</v>
      </c>
      <c r="S983">
        <v>2020</v>
      </c>
    </row>
    <row r="984" spans="1:19" x14ac:dyDescent="0.75">
      <c r="A984" t="s">
        <v>1119</v>
      </c>
      <c r="B984" t="s">
        <v>78</v>
      </c>
      <c r="C984" t="s">
        <v>126</v>
      </c>
      <c r="D984">
        <v>30</v>
      </c>
      <c r="E984">
        <v>1991</v>
      </c>
      <c r="F984">
        <v>2.4500000000000002</v>
      </c>
      <c r="G984">
        <v>0.04</v>
      </c>
      <c r="H984">
        <v>1.59</v>
      </c>
      <c r="I984">
        <v>-0.04</v>
      </c>
      <c r="J984">
        <v>-0.09</v>
      </c>
      <c r="K984">
        <v>1.6</v>
      </c>
      <c r="L984">
        <v>-7.0000000000000007E-2</v>
      </c>
      <c r="M984">
        <v>0.09</v>
      </c>
      <c r="P984">
        <v>0.03</v>
      </c>
      <c r="Q984">
        <v>-0.05</v>
      </c>
      <c r="R984" t="s">
        <v>108</v>
      </c>
      <c r="S984">
        <v>2020</v>
      </c>
    </row>
    <row r="985" spans="1:19" x14ac:dyDescent="0.75">
      <c r="A985" t="s">
        <v>1120</v>
      </c>
      <c r="B985" t="s">
        <v>78</v>
      </c>
      <c r="C985" t="s">
        <v>126</v>
      </c>
      <c r="D985">
        <v>33</v>
      </c>
      <c r="E985">
        <v>1988</v>
      </c>
      <c r="F985">
        <v>0.57999999999999996</v>
      </c>
      <c r="G985">
        <v>-7.0000000000000007E-2</v>
      </c>
      <c r="H985">
        <v>-0.02</v>
      </c>
      <c r="I985">
        <v>-0.04</v>
      </c>
      <c r="K985">
        <v>0.04</v>
      </c>
      <c r="L985">
        <v>-0.04</v>
      </c>
      <c r="P985">
        <v>0.01</v>
      </c>
      <c r="Q985">
        <v>0.08</v>
      </c>
      <c r="R985" t="s">
        <v>108</v>
      </c>
      <c r="S985">
        <v>2020</v>
      </c>
    </row>
    <row r="986" spans="1:19" x14ac:dyDescent="0.75">
      <c r="A986" t="s">
        <v>1121</v>
      </c>
      <c r="B986" t="s">
        <v>78</v>
      </c>
      <c r="C986" t="s">
        <v>126</v>
      </c>
      <c r="D986">
        <v>25</v>
      </c>
      <c r="E986">
        <v>1996</v>
      </c>
      <c r="F986">
        <v>0.8</v>
      </c>
      <c r="G986">
        <v>1.29</v>
      </c>
      <c r="H986">
        <v>3.74</v>
      </c>
      <c r="I986">
        <v>2.4</v>
      </c>
      <c r="J986">
        <v>66.790000000000006</v>
      </c>
      <c r="K986">
        <v>3.55</v>
      </c>
      <c r="L986">
        <v>2.42</v>
      </c>
      <c r="M986">
        <v>0.37</v>
      </c>
      <c r="N986">
        <v>0.48</v>
      </c>
      <c r="P986">
        <v>7.0000000000000007E-2</v>
      </c>
      <c r="Q986">
        <v>0.01</v>
      </c>
      <c r="R986" t="s">
        <v>108</v>
      </c>
      <c r="S986">
        <v>2020</v>
      </c>
    </row>
    <row r="987" spans="1:19" x14ac:dyDescent="0.75">
      <c r="A987" t="s">
        <v>1122</v>
      </c>
      <c r="B987" t="s">
        <v>78</v>
      </c>
      <c r="C987" t="s">
        <v>216</v>
      </c>
      <c r="D987">
        <v>25</v>
      </c>
      <c r="E987">
        <v>1996</v>
      </c>
      <c r="F987">
        <v>1.34</v>
      </c>
      <c r="G987">
        <v>0.04</v>
      </c>
      <c r="H987">
        <v>-0.09</v>
      </c>
      <c r="I987">
        <v>-0.08</v>
      </c>
      <c r="K987">
        <v>-0.08</v>
      </c>
      <c r="L987">
        <v>0.09</v>
      </c>
      <c r="P987">
        <v>-0.02</v>
      </c>
      <c r="Q987">
        <v>-0.08</v>
      </c>
      <c r="R987" t="s">
        <v>108</v>
      </c>
      <c r="S987">
        <v>2020</v>
      </c>
    </row>
    <row r="988" spans="1:19" x14ac:dyDescent="0.75">
      <c r="A988" t="s">
        <v>1123</v>
      </c>
      <c r="B988" t="s">
        <v>78</v>
      </c>
      <c r="C988" t="s">
        <v>136</v>
      </c>
      <c r="D988">
        <v>24</v>
      </c>
      <c r="E988">
        <v>1997</v>
      </c>
      <c r="F988">
        <v>1.81</v>
      </c>
      <c r="G988">
        <v>0.51</v>
      </c>
      <c r="H988">
        <v>2.57</v>
      </c>
      <c r="I988">
        <v>1.1200000000000001</v>
      </c>
      <c r="J988">
        <v>39.92</v>
      </c>
      <c r="K988">
        <v>2.74</v>
      </c>
      <c r="L988">
        <v>1.03</v>
      </c>
      <c r="M988">
        <v>0.16</v>
      </c>
      <c r="N988">
        <v>0.44</v>
      </c>
      <c r="P988">
        <v>-0.09</v>
      </c>
      <c r="Q988">
        <v>0.02</v>
      </c>
      <c r="R988" t="s">
        <v>108</v>
      </c>
      <c r="S988">
        <v>2020</v>
      </c>
    </row>
    <row r="989" spans="1:19" x14ac:dyDescent="0.75">
      <c r="A989" t="s">
        <v>1124</v>
      </c>
      <c r="B989" t="s">
        <v>32</v>
      </c>
      <c r="C989" t="s">
        <v>107</v>
      </c>
      <c r="D989">
        <v>35</v>
      </c>
      <c r="E989">
        <v>1986</v>
      </c>
      <c r="F989">
        <v>5.14</v>
      </c>
      <c r="G989">
        <v>0.34</v>
      </c>
      <c r="H989">
        <v>3.79</v>
      </c>
      <c r="I989">
        <v>2</v>
      </c>
      <c r="J989">
        <v>52.57</v>
      </c>
      <c r="K989">
        <v>3.66</v>
      </c>
      <c r="L989">
        <v>2.0099999999999998</v>
      </c>
      <c r="M989">
        <v>0.13</v>
      </c>
      <c r="N989">
        <v>0.08</v>
      </c>
      <c r="P989">
        <v>0.15</v>
      </c>
      <c r="Q989">
        <v>0.55000000000000004</v>
      </c>
      <c r="R989" t="s">
        <v>108</v>
      </c>
      <c r="S989">
        <v>2020</v>
      </c>
    </row>
    <row r="990" spans="1:19" x14ac:dyDescent="0.75">
      <c r="A990" t="s">
        <v>1125</v>
      </c>
      <c r="B990" t="s">
        <v>32</v>
      </c>
      <c r="C990" t="s">
        <v>107</v>
      </c>
      <c r="D990">
        <v>30</v>
      </c>
      <c r="E990">
        <v>1990</v>
      </c>
      <c r="F990">
        <v>2.06</v>
      </c>
      <c r="G990">
        <v>7.0000000000000007E-2</v>
      </c>
      <c r="H990">
        <v>-0.01</v>
      </c>
      <c r="I990">
        <v>0.05</v>
      </c>
      <c r="K990">
        <v>-0.02</v>
      </c>
      <c r="L990">
        <v>-0.08</v>
      </c>
      <c r="P990">
        <v>-0.04</v>
      </c>
      <c r="Q990">
        <v>0.04</v>
      </c>
      <c r="R990" t="s">
        <v>108</v>
      </c>
      <c r="S990">
        <v>2020</v>
      </c>
    </row>
    <row r="991" spans="1:19" x14ac:dyDescent="0.75">
      <c r="A991" t="s">
        <v>1126</v>
      </c>
      <c r="B991" t="s">
        <v>32</v>
      </c>
      <c r="C991" t="s">
        <v>107</v>
      </c>
      <c r="D991">
        <v>20</v>
      </c>
      <c r="E991">
        <v>2001</v>
      </c>
      <c r="F991">
        <v>1.89</v>
      </c>
      <c r="G991">
        <v>-0.03</v>
      </c>
      <c r="H991">
        <v>-0.04</v>
      </c>
      <c r="I991">
        <v>0.02</v>
      </c>
      <c r="K991">
        <v>-0.03</v>
      </c>
      <c r="L991">
        <v>0.02</v>
      </c>
      <c r="P991">
        <v>0.05</v>
      </c>
      <c r="Q991">
        <v>0.01</v>
      </c>
      <c r="R991" t="s">
        <v>108</v>
      </c>
      <c r="S991">
        <v>2020</v>
      </c>
    </row>
    <row r="992" spans="1:19" x14ac:dyDescent="0.75">
      <c r="A992" t="s">
        <v>1127</v>
      </c>
      <c r="B992" t="s">
        <v>32</v>
      </c>
      <c r="C992" t="s">
        <v>107</v>
      </c>
      <c r="D992">
        <v>29</v>
      </c>
      <c r="E992">
        <v>1992</v>
      </c>
      <c r="F992">
        <v>2.11</v>
      </c>
      <c r="G992">
        <v>0.1</v>
      </c>
      <c r="H992">
        <v>0.56999999999999995</v>
      </c>
      <c r="I992">
        <v>-0.04</v>
      </c>
      <c r="J992">
        <v>7.0000000000000007E-2</v>
      </c>
      <c r="K992">
        <v>0.48</v>
      </c>
      <c r="L992">
        <v>0.02</v>
      </c>
      <c r="M992">
        <v>0.1</v>
      </c>
      <c r="P992">
        <v>0.05</v>
      </c>
      <c r="Q992">
        <v>-0.06</v>
      </c>
      <c r="R992" t="s">
        <v>108</v>
      </c>
      <c r="S992">
        <v>2020</v>
      </c>
    </row>
    <row r="993" spans="1:19" x14ac:dyDescent="0.75">
      <c r="A993" t="s">
        <v>1128</v>
      </c>
      <c r="B993" t="s">
        <v>32</v>
      </c>
      <c r="C993" t="s">
        <v>107</v>
      </c>
      <c r="D993">
        <v>27</v>
      </c>
      <c r="E993">
        <v>1994</v>
      </c>
      <c r="F993">
        <v>1.9</v>
      </c>
      <c r="G993">
        <v>0.06</v>
      </c>
      <c r="H993">
        <v>-0.08</v>
      </c>
      <c r="I993">
        <v>0.06</v>
      </c>
      <c r="K993">
        <v>-0.08</v>
      </c>
      <c r="L993">
        <v>0.02</v>
      </c>
      <c r="P993">
        <v>0.09</v>
      </c>
      <c r="Q993">
        <v>-0.03</v>
      </c>
      <c r="R993" t="s">
        <v>108</v>
      </c>
      <c r="S993">
        <v>2020</v>
      </c>
    </row>
    <row r="994" spans="1:19" x14ac:dyDescent="0.75">
      <c r="A994" t="s">
        <v>1129</v>
      </c>
      <c r="B994" t="s">
        <v>32</v>
      </c>
      <c r="C994" t="s">
        <v>107</v>
      </c>
      <c r="D994">
        <v>24</v>
      </c>
      <c r="E994">
        <v>1996</v>
      </c>
      <c r="F994">
        <v>2.91</v>
      </c>
      <c r="G994">
        <v>-0.02</v>
      </c>
      <c r="H994">
        <v>0.93</v>
      </c>
      <c r="I994">
        <v>0.43</v>
      </c>
      <c r="J994">
        <v>33.33</v>
      </c>
      <c r="K994">
        <v>0.91</v>
      </c>
      <c r="L994">
        <v>0.34</v>
      </c>
      <c r="M994">
        <v>0.06</v>
      </c>
      <c r="N994">
        <v>-0.01</v>
      </c>
      <c r="P994">
        <v>-0.05</v>
      </c>
      <c r="Q994">
        <v>-0.03</v>
      </c>
      <c r="R994" t="s">
        <v>108</v>
      </c>
      <c r="S994">
        <v>2020</v>
      </c>
    </row>
    <row r="995" spans="1:19" x14ac:dyDescent="0.75">
      <c r="A995" t="s">
        <v>1130</v>
      </c>
      <c r="B995" t="s">
        <v>32</v>
      </c>
      <c r="C995" t="s">
        <v>107</v>
      </c>
      <c r="D995">
        <v>26</v>
      </c>
      <c r="E995">
        <v>1995</v>
      </c>
      <c r="F995">
        <v>3.08</v>
      </c>
      <c r="G995">
        <v>0.27</v>
      </c>
      <c r="H995">
        <v>0.65</v>
      </c>
      <c r="I995">
        <v>0.25</v>
      </c>
      <c r="J995">
        <v>49.98</v>
      </c>
      <c r="K995">
        <v>0.61</v>
      </c>
      <c r="L995">
        <v>0.36</v>
      </c>
      <c r="M995">
        <v>0.57999999999999996</v>
      </c>
      <c r="N995">
        <v>1.02</v>
      </c>
      <c r="P995">
        <v>0.08</v>
      </c>
      <c r="Q995">
        <v>0.09</v>
      </c>
      <c r="R995" t="s">
        <v>108</v>
      </c>
      <c r="S995">
        <v>2020</v>
      </c>
    </row>
    <row r="996" spans="1:19" x14ac:dyDescent="0.75">
      <c r="A996" t="s">
        <v>1131</v>
      </c>
      <c r="B996" t="s">
        <v>32</v>
      </c>
      <c r="C996" t="s">
        <v>107</v>
      </c>
      <c r="D996">
        <v>29</v>
      </c>
      <c r="E996">
        <v>1992</v>
      </c>
      <c r="F996">
        <v>1.07</v>
      </c>
      <c r="G996">
        <v>-0.02</v>
      </c>
      <c r="H996">
        <v>-7.0000000000000007E-2</v>
      </c>
      <c r="I996">
        <v>-0.09</v>
      </c>
      <c r="K996">
        <v>0.04</v>
      </c>
      <c r="L996">
        <v>-0.09</v>
      </c>
      <c r="P996">
        <v>7.0000000000000007E-2</v>
      </c>
      <c r="Q996">
        <v>0.06</v>
      </c>
      <c r="R996" t="s">
        <v>108</v>
      </c>
      <c r="S996">
        <v>2020</v>
      </c>
    </row>
    <row r="997" spans="1:19" x14ac:dyDescent="0.75">
      <c r="A997" t="s">
        <v>1132</v>
      </c>
      <c r="B997" t="s">
        <v>32</v>
      </c>
      <c r="C997" t="s">
        <v>107</v>
      </c>
      <c r="D997">
        <v>32</v>
      </c>
      <c r="E997">
        <v>1989</v>
      </c>
      <c r="F997">
        <v>1.95</v>
      </c>
      <c r="G997">
        <v>0.04</v>
      </c>
      <c r="H997">
        <v>0</v>
      </c>
      <c r="I997">
        <v>0.05</v>
      </c>
      <c r="K997">
        <v>-0.02</v>
      </c>
      <c r="L997">
        <v>0.03</v>
      </c>
      <c r="P997">
        <v>0.09</v>
      </c>
      <c r="Q997">
        <v>0.06</v>
      </c>
      <c r="R997" t="s">
        <v>108</v>
      </c>
      <c r="S997">
        <v>2020</v>
      </c>
    </row>
    <row r="998" spans="1:19" x14ac:dyDescent="0.75">
      <c r="A998" t="s">
        <v>1133</v>
      </c>
      <c r="B998" t="s">
        <v>32</v>
      </c>
      <c r="C998" t="s">
        <v>107</v>
      </c>
      <c r="D998">
        <v>24</v>
      </c>
      <c r="E998">
        <v>1997</v>
      </c>
      <c r="F998">
        <v>6.99</v>
      </c>
      <c r="G998">
        <v>-0.06</v>
      </c>
      <c r="H998">
        <v>0.06</v>
      </c>
      <c r="I998">
        <v>0.02</v>
      </c>
      <c r="J998">
        <v>7.0000000000000007E-2</v>
      </c>
      <c r="K998">
        <v>0.06</v>
      </c>
      <c r="L998">
        <v>0</v>
      </c>
      <c r="M998">
        <v>7.0000000000000007E-2</v>
      </c>
      <c r="P998">
        <v>-0.06</v>
      </c>
      <c r="Q998">
        <v>-0.08</v>
      </c>
      <c r="R998" t="s">
        <v>108</v>
      </c>
      <c r="S998">
        <v>2020</v>
      </c>
    </row>
    <row r="999" spans="1:19" x14ac:dyDescent="0.75">
      <c r="A999" t="s">
        <v>1134</v>
      </c>
      <c r="B999" t="s">
        <v>32</v>
      </c>
      <c r="C999" t="s">
        <v>288</v>
      </c>
      <c r="D999">
        <v>35</v>
      </c>
      <c r="E999">
        <v>1985</v>
      </c>
      <c r="F999">
        <v>3.54</v>
      </c>
      <c r="G999">
        <v>-0.08</v>
      </c>
      <c r="H999">
        <v>0.78</v>
      </c>
      <c r="I999">
        <v>0.05</v>
      </c>
      <c r="J999">
        <v>0.1</v>
      </c>
      <c r="K999">
        <v>0.84</v>
      </c>
      <c r="L999">
        <v>-0.03</v>
      </c>
      <c r="M999">
        <v>-0.02</v>
      </c>
      <c r="P999">
        <v>0.02</v>
      </c>
      <c r="Q999">
        <v>-7.0000000000000007E-2</v>
      </c>
      <c r="R999" t="s">
        <v>108</v>
      </c>
      <c r="S999">
        <v>2020</v>
      </c>
    </row>
    <row r="1000" spans="1:19" x14ac:dyDescent="0.75">
      <c r="A1000" t="s">
        <v>1135</v>
      </c>
      <c r="B1000" t="s">
        <v>32</v>
      </c>
      <c r="C1000" t="s">
        <v>118</v>
      </c>
      <c r="D1000">
        <v>24</v>
      </c>
      <c r="E1000">
        <v>1997</v>
      </c>
      <c r="F1000">
        <v>4.16</v>
      </c>
      <c r="G1000">
        <v>0.7</v>
      </c>
      <c r="H1000">
        <v>1.43</v>
      </c>
      <c r="I1000">
        <v>0.87</v>
      </c>
      <c r="J1000">
        <v>66.790000000000006</v>
      </c>
      <c r="K1000">
        <v>1.39</v>
      </c>
      <c r="L1000">
        <v>0.99</v>
      </c>
      <c r="M1000">
        <v>0.53</v>
      </c>
      <c r="N1000">
        <v>0.71</v>
      </c>
      <c r="P1000">
        <v>0</v>
      </c>
      <c r="Q1000">
        <v>0.01</v>
      </c>
      <c r="R1000" t="s">
        <v>108</v>
      </c>
      <c r="S1000">
        <v>2020</v>
      </c>
    </row>
    <row r="1001" spans="1:19" x14ac:dyDescent="0.75">
      <c r="A1001" t="s">
        <v>1136</v>
      </c>
      <c r="B1001" t="s">
        <v>32</v>
      </c>
      <c r="C1001" t="s">
        <v>118</v>
      </c>
      <c r="D1001">
        <v>25</v>
      </c>
      <c r="E1001">
        <v>1996</v>
      </c>
      <c r="F1001">
        <v>1.67</v>
      </c>
      <c r="G1001">
        <v>-0.08</v>
      </c>
      <c r="H1001">
        <v>1.19</v>
      </c>
      <c r="I1001">
        <v>0.64</v>
      </c>
      <c r="J1001">
        <v>50.02</v>
      </c>
      <c r="K1001">
        <v>1.3</v>
      </c>
      <c r="L1001">
        <v>0.56999999999999995</v>
      </c>
      <c r="M1001">
        <v>0</v>
      </c>
      <c r="N1001">
        <v>0.1</v>
      </c>
      <c r="P1001">
        <v>0.01</v>
      </c>
      <c r="Q1001">
        <v>0.02</v>
      </c>
      <c r="R1001" t="s">
        <v>108</v>
      </c>
      <c r="S1001">
        <v>2020</v>
      </c>
    </row>
    <row r="1002" spans="1:19" x14ac:dyDescent="0.75">
      <c r="A1002" t="s">
        <v>1137</v>
      </c>
      <c r="B1002" t="s">
        <v>32</v>
      </c>
      <c r="C1002" t="s">
        <v>118</v>
      </c>
      <c r="D1002">
        <v>29</v>
      </c>
      <c r="E1002">
        <v>1992</v>
      </c>
      <c r="F1002">
        <v>1.23</v>
      </c>
      <c r="G1002">
        <v>0.73</v>
      </c>
      <c r="H1002">
        <v>4.18</v>
      </c>
      <c r="I1002">
        <v>1.65</v>
      </c>
      <c r="J1002">
        <v>40.06</v>
      </c>
      <c r="K1002">
        <v>4.1399999999999997</v>
      </c>
      <c r="L1002">
        <v>1.66</v>
      </c>
      <c r="M1002">
        <v>0.2</v>
      </c>
      <c r="N1002">
        <v>0.48</v>
      </c>
      <c r="P1002">
        <v>0.09</v>
      </c>
      <c r="Q1002">
        <v>-0.03</v>
      </c>
      <c r="R1002" t="s">
        <v>108</v>
      </c>
      <c r="S1002">
        <v>2020</v>
      </c>
    </row>
    <row r="1003" spans="1:19" x14ac:dyDescent="0.75">
      <c r="A1003" t="s">
        <v>1138</v>
      </c>
      <c r="B1003" t="s">
        <v>32</v>
      </c>
      <c r="C1003" t="s">
        <v>118</v>
      </c>
      <c r="D1003">
        <v>29</v>
      </c>
      <c r="E1003">
        <v>1992</v>
      </c>
      <c r="F1003">
        <v>1.33</v>
      </c>
      <c r="G1003">
        <v>0.85</v>
      </c>
      <c r="H1003">
        <v>3.05</v>
      </c>
      <c r="I1003">
        <v>0.68</v>
      </c>
      <c r="J1003">
        <v>25</v>
      </c>
      <c r="K1003">
        <v>2.96</v>
      </c>
      <c r="L1003">
        <v>0.73</v>
      </c>
      <c r="M1003">
        <v>0.33</v>
      </c>
      <c r="N1003">
        <v>1.01</v>
      </c>
      <c r="P1003">
        <v>-0.08</v>
      </c>
      <c r="Q1003">
        <v>0.02</v>
      </c>
      <c r="R1003" t="s">
        <v>108</v>
      </c>
      <c r="S1003">
        <v>2020</v>
      </c>
    </row>
    <row r="1004" spans="1:19" x14ac:dyDescent="0.75">
      <c r="A1004" t="s">
        <v>1139</v>
      </c>
      <c r="B1004" t="s">
        <v>32</v>
      </c>
      <c r="C1004" t="s">
        <v>118</v>
      </c>
      <c r="D1004">
        <v>19</v>
      </c>
      <c r="E1004">
        <v>2002</v>
      </c>
      <c r="F1004">
        <v>2.72</v>
      </c>
      <c r="G1004">
        <v>0.28000000000000003</v>
      </c>
      <c r="H1004">
        <v>2.91</v>
      </c>
      <c r="I1004">
        <v>1.1000000000000001</v>
      </c>
      <c r="J1004">
        <v>37.56</v>
      </c>
      <c r="K1004">
        <v>2.98</v>
      </c>
      <c r="L1004">
        <v>1.1299999999999999</v>
      </c>
      <c r="M1004">
        <v>0.18</v>
      </c>
      <c r="N1004">
        <v>0.31</v>
      </c>
      <c r="P1004">
        <v>-0.02</v>
      </c>
      <c r="Q1004">
        <v>0.03</v>
      </c>
      <c r="R1004" t="s">
        <v>108</v>
      </c>
      <c r="S1004">
        <v>2020</v>
      </c>
    </row>
    <row r="1005" spans="1:19" x14ac:dyDescent="0.75">
      <c r="A1005" t="s">
        <v>1140</v>
      </c>
      <c r="B1005" t="s">
        <v>32</v>
      </c>
      <c r="C1005" t="s">
        <v>118</v>
      </c>
      <c r="D1005">
        <v>19</v>
      </c>
      <c r="E1005">
        <v>2002</v>
      </c>
      <c r="F1005">
        <v>0.71</v>
      </c>
      <c r="G1005">
        <v>-0.1</v>
      </c>
      <c r="H1005">
        <v>0.03</v>
      </c>
      <c r="I1005">
        <v>-0.06</v>
      </c>
      <c r="K1005">
        <v>-0.09</v>
      </c>
      <c r="L1005">
        <v>0</v>
      </c>
      <c r="P1005">
        <v>0.09</v>
      </c>
      <c r="Q1005">
        <v>-0.04</v>
      </c>
      <c r="R1005" t="s">
        <v>108</v>
      </c>
      <c r="S1005">
        <v>2020</v>
      </c>
    </row>
    <row r="1006" spans="1:19" x14ac:dyDescent="0.75">
      <c r="A1006" t="s">
        <v>1141</v>
      </c>
      <c r="B1006" t="s">
        <v>32</v>
      </c>
      <c r="C1006" t="s">
        <v>118</v>
      </c>
      <c r="D1006">
        <v>30</v>
      </c>
      <c r="E1006">
        <v>1991</v>
      </c>
      <c r="F1006">
        <v>1.5</v>
      </c>
      <c r="G1006">
        <v>0.03</v>
      </c>
      <c r="H1006">
        <v>4.29</v>
      </c>
      <c r="I1006">
        <v>1.31</v>
      </c>
      <c r="J1006">
        <v>28.54</v>
      </c>
      <c r="K1006">
        <v>4.2</v>
      </c>
      <c r="L1006">
        <v>1.19</v>
      </c>
      <c r="M1006">
        <v>-0.08</v>
      </c>
      <c r="N1006">
        <v>-0.06</v>
      </c>
      <c r="P1006">
        <v>7.0000000000000007E-2</v>
      </c>
      <c r="Q1006">
        <v>0</v>
      </c>
      <c r="R1006" t="s">
        <v>108</v>
      </c>
      <c r="S1006">
        <v>2020</v>
      </c>
    </row>
    <row r="1007" spans="1:19" x14ac:dyDescent="0.75">
      <c r="A1007" t="s">
        <v>1142</v>
      </c>
      <c r="B1007" t="s">
        <v>32</v>
      </c>
      <c r="C1007" t="s">
        <v>118</v>
      </c>
      <c r="D1007">
        <v>29</v>
      </c>
      <c r="E1007">
        <v>1992</v>
      </c>
      <c r="F1007">
        <v>1.53</v>
      </c>
      <c r="G1007">
        <v>0.09</v>
      </c>
      <c r="H1007">
        <v>-0.1</v>
      </c>
      <c r="I1007">
        <v>0.01</v>
      </c>
      <c r="K1007">
        <v>0.06</v>
      </c>
      <c r="L1007">
        <v>0.03</v>
      </c>
      <c r="P1007">
        <v>0.05</v>
      </c>
      <c r="Q1007">
        <v>0.02</v>
      </c>
      <c r="R1007" t="s">
        <v>108</v>
      </c>
      <c r="S1007">
        <v>2020</v>
      </c>
    </row>
    <row r="1008" spans="1:19" x14ac:dyDescent="0.75">
      <c r="A1008" t="s">
        <v>1143</v>
      </c>
      <c r="B1008" t="s">
        <v>32</v>
      </c>
      <c r="C1008" t="s">
        <v>178</v>
      </c>
      <c r="D1008">
        <v>25</v>
      </c>
      <c r="E1008">
        <v>1996</v>
      </c>
      <c r="F1008">
        <v>0.26</v>
      </c>
      <c r="G1008">
        <v>0.02</v>
      </c>
      <c r="H1008">
        <v>-0.04</v>
      </c>
      <c r="I1008">
        <v>-0.01</v>
      </c>
      <c r="K1008">
        <v>-0.04</v>
      </c>
      <c r="L1008">
        <v>0.03</v>
      </c>
      <c r="P1008">
        <v>0.03</v>
      </c>
      <c r="Q1008">
        <v>-7.0000000000000007E-2</v>
      </c>
      <c r="R1008" t="s">
        <v>108</v>
      </c>
      <c r="S1008">
        <v>2020</v>
      </c>
    </row>
    <row r="1009" spans="1:19" x14ac:dyDescent="0.75">
      <c r="A1009" t="s">
        <v>1144</v>
      </c>
      <c r="B1009" t="s">
        <v>32</v>
      </c>
      <c r="C1009" t="s">
        <v>178</v>
      </c>
      <c r="D1009">
        <v>21</v>
      </c>
      <c r="E1009">
        <v>2000</v>
      </c>
      <c r="F1009">
        <v>5.79</v>
      </c>
      <c r="G1009">
        <v>1.03</v>
      </c>
      <c r="H1009">
        <v>2.93</v>
      </c>
      <c r="I1009">
        <v>1.1499999999999999</v>
      </c>
      <c r="J1009">
        <v>41.15</v>
      </c>
      <c r="K1009">
        <v>2.97</v>
      </c>
      <c r="L1009">
        <v>1.25</v>
      </c>
      <c r="M1009">
        <v>0.3</v>
      </c>
      <c r="N1009">
        <v>0.84</v>
      </c>
      <c r="P1009">
        <v>0.08</v>
      </c>
      <c r="Q1009">
        <v>-0.02</v>
      </c>
      <c r="R1009" t="s">
        <v>108</v>
      </c>
      <c r="S1009">
        <v>2020</v>
      </c>
    </row>
    <row r="1010" spans="1:19" x14ac:dyDescent="0.75">
      <c r="A1010" t="s">
        <v>1145</v>
      </c>
      <c r="B1010" t="s">
        <v>32</v>
      </c>
      <c r="C1010" t="s">
        <v>178</v>
      </c>
      <c r="D1010">
        <v>25</v>
      </c>
      <c r="E1010">
        <v>1996</v>
      </c>
      <c r="F1010">
        <v>0.15</v>
      </c>
      <c r="G1010">
        <v>0.08</v>
      </c>
      <c r="H1010">
        <v>0.02</v>
      </c>
      <c r="I1010">
        <v>-0.03</v>
      </c>
      <c r="K1010">
        <v>-7.0000000000000007E-2</v>
      </c>
      <c r="L1010">
        <v>-0.06</v>
      </c>
      <c r="P1010">
        <v>-7.0000000000000007E-2</v>
      </c>
      <c r="Q1010">
        <v>0.01</v>
      </c>
      <c r="R1010" t="s">
        <v>108</v>
      </c>
      <c r="S1010">
        <v>2020</v>
      </c>
    </row>
    <row r="1011" spans="1:19" x14ac:dyDescent="0.75">
      <c r="A1011" t="s">
        <v>1146</v>
      </c>
      <c r="B1011" t="s">
        <v>32</v>
      </c>
      <c r="C1011" t="s">
        <v>123</v>
      </c>
      <c r="D1011">
        <v>24</v>
      </c>
      <c r="E1011">
        <v>1997</v>
      </c>
      <c r="F1011">
        <v>3.9</v>
      </c>
      <c r="G1011">
        <v>-0.01</v>
      </c>
      <c r="H1011">
        <v>0.02</v>
      </c>
      <c r="I1011">
        <v>0</v>
      </c>
      <c r="K1011">
        <v>0.06</v>
      </c>
      <c r="L1011">
        <v>0.04</v>
      </c>
      <c r="P1011">
        <v>-0.08</v>
      </c>
      <c r="Q1011">
        <v>0.04</v>
      </c>
      <c r="R1011" t="s">
        <v>108</v>
      </c>
      <c r="S1011">
        <v>2020</v>
      </c>
    </row>
    <row r="1012" spans="1:19" x14ac:dyDescent="0.75">
      <c r="A1012" t="s">
        <v>1147</v>
      </c>
      <c r="B1012" t="s">
        <v>32</v>
      </c>
      <c r="C1012" t="s">
        <v>123</v>
      </c>
      <c r="D1012">
        <v>31</v>
      </c>
      <c r="E1012">
        <v>1990</v>
      </c>
      <c r="F1012">
        <v>3.94</v>
      </c>
      <c r="G1012">
        <v>-0.05</v>
      </c>
      <c r="H1012">
        <v>-7.0000000000000007E-2</v>
      </c>
      <c r="I1012">
        <v>-0.08</v>
      </c>
      <c r="K1012">
        <v>0.05</v>
      </c>
      <c r="L1012">
        <v>-0.05</v>
      </c>
      <c r="P1012">
        <v>-0.05</v>
      </c>
      <c r="Q1012">
        <v>-0.05</v>
      </c>
      <c r="R1012" t="s">
        <v>108</v>
      </c>
      <c r="S1012">
        <v>2020</v>
      </c>
    </row>
    <row r="1013" spans="1:19" x14ac:dyDescent="0.75">
      <c r="A1013" t="s">
        <v>1148</v>
      </c>
      <c r="B1013" t="s">
        <v>32</v>
      </c>
      <c r="C1013" t="s">
        <v>126</v>
      </c>
      <c r="D1013">
        <v>25</v>
      </c>
      <c r="E1013">
        <v>1996</v>
      </c>
      <c r="F1013">
        <v>0.54</v>
      </c>
      <c r="G1013">
        <v>0.04</v>
      </c>
      <c r="H1013">
        <v>7.0000000000000007E-2</v>
      </c>
      <c r="I1013">
        <v>-0.04</v>
      </c>
      <c r="K1013">
        <v>0.08</v>
      </c>
      <c r="L1013">
        <v>0.02</v>
      </c>
      <c r="P1013">
        <v>0.03</v>
      </c>
      <c r="Q1013">
        <v>0.01</v>
      </c>
      <c r="R1013" t="s">
        <v>108</v>
      </c>
      <c r="S1013">
        <v>2020</v>
      </c>
    </row>
    <row r="1014" spans="1:19" x14ac:dyDescent="0.75">
      <c r="A1014" t="s">
        <v>1149</v>
      </c>
      <c r="B1014" t="s">
        <v>32</v>
      </c>
      <c r="C1014" t="s">
        <v>126</v>
      </c>
      <c r="D1014">
        <v>25</v>
      </c>
      <c r="E1014">
        <v>1996</v>
      </c>
      <c r="F1014">
        <v>2.48</v>
      </c>
      <c r="G1014">
        <v>0.1</v>
      </c>
      <c r="H1014">
        <v>1.75</v>
      </c>
      <c r="I1014">
        <v>0.85</v>
      </c>
      <c r="J1014">
        <v>49.95</v>
      </c>
      <c r="K1014">
        <v>1.63</v>
      </c>
      <c r="L1014">
        <v>0.83</v>
      </c>
      <c r="M1014">
        <v>-0.05</v>
      </c>
      <c r="N1014">
        <v>0.03</v>
      </c>
      <c r="P1014">
        <v>0.02</v>
      </c>
      <c r="Q1014">
        <v>0.08</v>
      </c>
      <c r="R1014" t="s">
        <v>108</v>
      </c>
      <c r="S1014">
        <v>2020</v>
      </c>
    </row>
    <row r="1015" spans="1:19" x14ac:dyDescent="0.75">
      <c r="A1015" t="s">
        <v>1150</v>
      </c>
      <c r="B1015" t="s">
        <v>32</v>
      </c>
      <c r="C1015" t="s">
        <v>126</v>
      </c>
      <c r="D1015">
        <v>20</v>
      </c>
      <c r="E1015">
        <v>2001</v>
      </c>
      <c r="F1015">
        <v>0.28999999999999998</v>
      </c>
      <c r="G1015">
        <v>-0.04</v>
      </c>
      <c r="H1015">
        <v>0.04</v>
      </c>
      <c r="I1015">
        <v>0.02</v>
      </c>
      <c r="K1015">
        <v>-0.06</v>
      </c>
      <c r="L1015">
        <v>-0.01</v>
      </c>
      <c r="P1015">
        <v>-0.05</v>
      </c>
      <c r="Q1015">
        <v>0.02</v>
      </c>
      <c r="R1015" t="s">
        <v>108</v>
      </c>
      <c r="S1015">
        <v>2020</v>
      </c>
    </row>
    <row r="1016" spans="1:19" x14ac:dyDescent="0.75">
      <c r="A1016" t="s">
        <v>1151</v>
      </c>
      <c r="B1016" t="s">
        <v>32</v>
      </c>
      <c r="C1016" t="s">
        <v>126</v>
      </c>
      <c r="D1016">
        <v>30</v>
      </c>
      <c r="E1016">
        <v>1991</v>
      </c>
      <c r="F1016">
        <v>2.0499999999999998</v>
      </c>
      <c r="G1016">
        <v>-0.04</v>
      </c>
      <c r="H1016">
        <v>1.07</v>
      </c>
      <c r="I1016">
        <v>0.02</v>
      </c>
      <c r="J1016">
        <v>0</v>
      </c>
      <c r="K1016">
        <v>0.97</v>
      </c>
      <c r="L1016">
        <v>0.05</v>
      </c>
      <c r="M1016">
        <v>0.08</v>
      </c>
      <c r="P1016">
        <v>-7.0000000000000007E-2</v>
      </c>
      <c r="Q1016">
        <v>-0.06</v>
      </c>
      <c r="R1016" t="s">
        <v>108</v>
      </c>
      <c r="S1016">
        <v>2020</v>
      </c>
    </row>
    <row r="1017" spans="1:19" x14ac:dyDescent="0.75">
      <c r="A1017" t="s">
        <v>1152</v>
      </c>
      <c r="B1017" t="s">
        <v>32</v>
      </c>
      <c r="C1017" t="s">
        <v>126</v>
      </c>
      <c r="D1017">
        <v>29</v>
      </c>
      <c r="E1017">
        <v>1992</v>
      </c>
      <c r="F1017">
        <v>2.29</v>
      </c>
      <c r="G1017">
        <v>-0.02</v>
      </c>
      <c r="H1017">
        <v>0.49</v>
      </c>
      <c r="I1017">
        <v>0.03</v>
      </c>
      <c r="J1017">
        <v>0.02</v>
      </c>
      <c r="K1017">
        <v>0.53</v>
      </c>
      <c r="L1017">
        <v>-0.02</v>
      </c>
      <c r="M1017">
        <v>0.05</v>
      </c>
      <c r="P1017">
        <v>-0.08</v>
      </c>
      <c r="Q1017">
        <v>0.09</v>
      </c>
      <c r="R1017" t="s">
        <v>108</v>
      </c>
      <c r="S1017">
        <v>2020</v>
      </c>
    </row>
    <row r="1018" spans="1:19" x14ac:dyDescent="0.75">
      <c r="A1018" t="s">
        <v>1153</v>
      </c>
      <c r="B1018" t="s">
        <v>32</v>
      </c>
      <c r="C1018" t="s">
        <v>126</v>
      </c>
      <c r="D1018">
        <v>17</v>
      </c>
      <c r="E1018">
        <v>2004</v>
      </c>
      <c r="F1018">
        <v>1.66</v>
      </c>
      <c r="G1018">
        <v>0.02</v>
      </c>
      <c r="H1018">
        <v>-0.08</v>
      </c>
      <c r="I1018">
        <v>7.0000000000000007E-2</v>
      </c>
      <c r="K1018">
        <v>-0.08</v>
      </c>
      <c r="L1018">
        <v>0.08</v>
      </c>
      <c r="P1018">
        <v>0.04</v>
      </c>
      <c r="Q1018">
        <v>0.05</v>
      </c>
      <c r="R1018" t="s">
        <v>108</v>
      </c>
      <c r="S1018">
        <v>2020</v>
      </c>
    </row>
    <row r="1019" spans="1:19" x14ac:dyDescent="0.75">
      <c r="A1019" t="s">
        <v>1154</v>
      </c>
      <c r="B1019" t="s">
        <v>32</v>
      </c>
      <c r="C1019" t="s">
        <v>126</v>
      </c>
      <c r="D1019">
        <v>23</v>
      </c>
      <c r="E1019">
        <v>1998</v>
      </c>
      <c r="F1019">
        <v>3.41</v>
      </c>
      <c r="G1019">
        <v>0.06</v>
      </c>
      <c r="H1019">
        <v>2.87</v>
      </c>
      <c r="I1019">
        <v>0.49</v>
      </c>
      <c r="J1019">
        <v>20</v>
      </c>
      <c r="K1019">
        <v>2.96</v>
      </c>
      <c r="L1019">
        <v>0.51</v>
      </c>
      <c r="M1019">
        <v>0.05</v>
      </c>
      <c r="N1019">
        <v>-0.02</v>
      </c>
      <c r="P1019">
        <v>-0.06</v>
      </c>
      <c r="Q1019">
        <v>0</v>
      </c>
      <c r="R1019" t="s">
        <v>108</v>
      </c>
      <c r="S1019">
        <v>2020</v>
      </c>
    </row>
    <row r="1020" spans="1:19" x14ac:dyDescent="0.75">
      <c r="A1020" t="s">
        <v>1155</v>
      </c>
      <c r="B1020" t="s">
        <v>32</v>
      </c>
      <c r="C1020" t="s">
        <v>126</v>
      </c>
      <c r="D1020">
        <v>25</v>
      </c>
      <c r="E1020">
        <v>1996</v>
      </c>
      <c r="F1020">
        <v>4.04</v>
      </c>
      <c r="G1020">
        <v>-7.0000000000000007E-2</v>
      </c>
      <c r="H1020">
        <v>1.8</v>
      </c>
      <c r="I1020">
        <v>0.56999999999999995</v>
      </c>
      <c r="J1020">
        <v>28.61</v>
      </c>
      <c r="K1020">
        <v>1.8</v>
      </c>
      <c r="L1020">
        <v>0.54</v>
      </c>
      <c r="M1020">
        <v>0.03</v>
      </c>
      <c r="N1020">
        <v>0.08</v>
      </c>
      <c r="P1020">
        <v>-0.04</v>
      </c>
      <c r="Q1020">
        <v>0.03</v>
      </c>
      <c r="R1020" t="s">
        <v>108</v>
      </c>
      <c r="S1020">
        <v>2020</v>
      </c>
    </row>
    <row r="1021" spans="1:19" x14ac:dyDescent="0.75">
      <c r="A1021" t="s">
        <v>1156</v>
      </c>
      <c r="B1021" t="s">
        <v>32</v>
      </c>
      <c r="C1021" t="s">
        <v>126</v>
      </c>
      <c r="D1021">
        <v>30</v>
      </c>
      <c r="E1021">
        <v>1991</v>
      </c>
      <c r="F1021">
        <v>1.57</v>
      </c>
      <c r="G1021">
        <v>0</v>
      </c>
      <c r="H1021">
        <v>0.61</v>
      </c>
      <c r="I1021">
        <v>0.06</v>
      </c>
      <c r="J1021">
        <v>0.05</v>
      </c>
      <c r="K1021">
        <v>0.75</v>
      </c>
      <c r="L1021">
        <v>-0.06</v>
      </c>
      <c r="M1021">
        <v>0.04</v>
      </c>
      <c r="P1021">
        <v>-7.0000000000000007E-2</v>
      </c>
      <c r="Q1021">
        <v>7.0000000000000007E-2</v>
      </c>
      <c r="R1021" t="s">
        <v>108</v>
      </c>
      <c r="S1021">
        <v>2020</v>
      </c>
    </row>
    <row r="1022" spans="1:19" x14ac:dyDescent="0.75">
      <c r="A1022" t="s">
        <v>1157</v>
      </c>
      <c r="B1022" t="s">
        <v>32</v>
      </c>
      <c r="C1022" t="s">
        <v>126</v>
      </c>
      <c r="D1022">
        <v>23</v>
      </c>
      <c r="E1022">
        <v>1998</v>
      </c>
      <c r="F1022">
        <v>0.42</v>
      </c>
      <c r="G1022">
        <v>0.06</v>
      </c>
      <c r="H1022">
        <v>10.09</v>
      </c>
      <c r="I1022">
        <v>4.92</v>
      </c>
      <c r="J1022">
        <v>49.92</v>
      </c>
      <c r="K1022">
        <v>10.91</v>
      </c>
      <c r="L1022">
        <v>5.55</v>
      </c>
      <c r="M1022">
        <v>0.03</v>
      </c>
      <c r="N1022">
        <v>-0.03</v>
      </c>
      <c r="P1022">
        <v>0.02</v>
      </c>
      <c r="Q1022">
        <v>0.09</v>
      </c>
      <c r="R1022" t="s">
        <v>108</v>
      </c>
      <c r="S1022">
        <v>2020</v>
      </c>
    </row>
    <row r="1023" spans="1:19" x14ac:dyDescent="0.75">
      <c r="A1023" t="s">
        <v>1158</v>
      </c>
      <c r="B1023" t="s">
        <v>32</v>
      </c>
      <c r="C1023" t="s">
        <v>126</v>
      </c>
      <c r="D1023">
        <v>25</v>
      </c>
      <c r="E1023">
        <v>1996</v>
      </c>
      <c r="F1023">
        <v>3.69</v>
      </c>
      <c r="G1023">
        <v>0.2</v>
      </c>
      <c r="H1023">
        <v>1.42</v>
      </c>
      <c r="I1023">
        <v>0.26</v>
      </c>
      <c r="J1023">
        <v>19.93</v>
      </c>
      <c r="K1023">
        <v>1.43</v>
      </c>
      <c r="L1023">
        <v>0.35</v>
      </c>
      <c r="M1023">
        <v>0.24</v>
      </c>
      <c r="N1023">
        <v>1.08</v>
      </c>
      <c r="P1023">
        <v>7.0000000000000007E-2</v>
      </c>
      <c r="Q1023">
        <v>-0.02</v>
      </c>
      <c r="R1023" t="s">
        <v>108</v>
      </c>
      <c r="S1023">
        <v>2020</v>
      </c>
    </row>
    <row r="1024" spans="1:19" x14ac:dyDescent="0.75">
      <c r="A1024" t="s">
        <v>1159</v>
      </c>
      <c r="B1024" t="s">
        <v>32</v>
      </c>
      <c r="C1024" t="s">
        <v>126</v>
      </c>
      <c r="D1024">
        <v>33</v>
      </c>
      <c r="E1024">
        <v>1988</v>
      </c>
      <c r="F1024">
        <v>4.3099999999999996</v>
      </c>
      <c r="G1024">
        <v>0.09</v>
      </c>
      <c r="H1024">
        <v>0.28000000000000003</v>
      </c>
      <c r="I1024">
        <v>0.22</v>
      </c>
      <c r="J1024">
        <v>99.99</v>
      </c>
      <c r="K1024">
        <v>0.21</v>
      </c>
      <c r="L1024">
        <v>0.21</v>
      </c>
      <c r="M1024">
        <v>0.06</v>
      </c>
      <c r="N1024">
        <v>-0.05</v>
      </c>
      <c r="P1024">
        <v>0.03</v>
      </c>
      <c r="Q1024">
        <v>0.06</v>
      </c>
      <c r="R1024" t="s">
        <v>108</v>
      </c>
      <c r="S1024">
        <v>2020</v>
      </c>
    </row>
    <row r="1025" spans="1:19" x14ac:dyDescent="0.75">
      <c r="A1025" t="s">
        <v>1160</v>
      </c>
      <c r="B1025" t="s">
        <v>79</v>
      </c>
      <c r="C1025" t="s">
        <v>107</v>
      </c>
      <c r="D1025">
        <v>30</v>
      </c>
      <c r="E1025">
        <v>1991</v>
      </c>
      <c r="F1025">
        <v>1.98</v>
      </c>
      <c r="G1025">
        <v>0.01</v>
      </c>
      <c r="H1025">
        <v>-0.08</v>
      </c>
      <c r="I1025">
        <v>0.03</v>
      </c>
      <c r="K1025">
        <v>-0.04</v>
      </c>
      <c r="L1025">
        <v>0.05</v>
      </c>
      <c r="P1025">
        <v>0.08</v>
      </c>
      <c r="Q1025">
        <v>-0.02</v>
      </c>
      <c r="R1025" t="s">
        <v>108</v>
      </c>
      <c r="S1025">
        <v>2020</v>
      </c>
    </row>
    <row r="1026" spans="1:19" x14ac:dyDescent="0.75">
      <c r="A1026" t="s">
        <v>1161</v>
      </c>
      <c r="B1026" t="s">
        <v>79</v>
      </c>
      <c r="C1026" t="s">
        <v>107</v>
      </c>
      <c r="D1026">
        <v>30</v>
      </c>
      <c r="E1026">
        <v>1991</v>
      </c>
      <c r="F1026">
        <v>2.84</v>
      </c>
      <c r="G1026">
        <v>0.03</v>
      </c>
      <c r="H1026">
        <v>0.98</v>
      </c>
      <c r="I1026">
        <v>-0.08</v>
      </c>
      <c r="J1026">
        <v>-0.06</v>
      </c>
      <c r="K1026">
        <v>1.1299999999999999</v>
      </c>
      <c r="L1026">
        <v>-0.03</v>
      </c>
      <c r="M1026">
        <v>-0.05</v>
      </c>
      <c r="P1026">
        <v>0.04</v>
      </c>
      <c r="Q1026">
        <v>-0.02</v>
      </c>
      <c r="R1026" t="s">
        <v>108</v>
      </c>
      <c r="S1026">
        <v>2020</v>
      </c>
    </row>
    <row r="1027" spans="1:19" x14ac:dyDescent="0.75">
      <c r="A1027" t="s">
        <v>1162</v>
      </c>
      <c r="B1027" t="s">
        <v>79</v>
      </c>
      <c r="C1027" t="s">
        <v>107</v>
      </c>
      <c r="D1027">
        <v>31</v>
      </c>
      <c r="E1027">
        <v>1990</v>
      </c>
      <c r="F1027">
        <v>0</v>
      </c>
      <c r="G1027">
        <v>0.01</v>
      </c>
      <c r="H1027">
        <v>0.04</v>
      </c>
      <c r="I1027">
        <v>-0.04</v>
      </c>
      <c r="K1027">
        <v>-0.09</v>
      </c>
      <c r="L1027">
        <v>0</v>
      </c>
      <c r="P1027">
        <v>0.03</v>
      </c>
      <c r="Q1027">
        <v>-0.01</v>
      </c>
      <c r="R1027" t="s">
        <v>108</v>
      </c>
      <c r="S1027">
        <v>2020</v>
      </c>
    </row>
    <row r="1028" spans="1:19" x14ac:dyDescent="0.75">
      <c r="A1028" t="s">
        <v>1163</v>
      </c>
      <c r="B1028" t="s">
        <v>79</v>
      </c>
      <c r="C1028" t="s">
        <v>107</v>
      </c>
      <c r="D1028">
        <v>34</v>
      </c>
      <c r="E1028">
        <v>1987</v>
      </c>
      <c r="F1028">
        <v>2.8</v>
      </c>
      <c r="G1028">
        <v>-0.06</v>
      </c>
      <c r="H1028">
        <v>0.36</v>
      </c>
      <c r="I1028">
        <v>-7.0000000000000007E-2</v>
      </c>
      <c r="J1028">
        <v>0.1</v>
      </c>
      <c r="K1028">
        <v>0.37</v>
      </c>
      <c r="L1028">
        <v>0.1</v>
      </c>
      <c r="M1028">
        <v>-0.01</v>
      </c>
      <c r="P1028">
        <v>0.09</v>
      </c>
      <c r="Q1028">
        <v>0</v>
      </c>
      <c r="R1028" t="s">
        <v>108</v>
      </c>
      <c r="S1028">
        <v>2020</v>
      </c>
    </row>
    <row r="1029" spans="1:19" x14ac:dyDescent="0.75">
      <c r="A1029" t="s">
        <v>1164</v>
      </c>
      <c r="B1029" t="s">
        <v>79</v>
      </c>
      <c r="C1029" t="s">
        <v>107</v>
      </c>
      <c r="D1029">
        <v>27</v>
      </c>
      <c r="E1029">
        <v>1994</v>
      </c>
      <c r="F1029">
        <v>3.94</v>
      </c>
      <c r="G1029">
        <v>-0.04</v>
      </c>
      <c r="H1029">
        <v>-0.03</v>
      </c>
      <c r="I1029">
        <v>0.02</v>
      </c>
      <c r="K1029">
        <v>-0.04</v>
      </c>
      <c r="L1029">
        <v>-0.1</v>
      </c>
      <c r="P1029">
        <v>0.06</v>
      </c>
      <c r="Q1029">
        <v>-0.02</v>
      </c>
      <c r="R1029" t="s">
        <v>108</v>
      </c>
      <c r="S1029">
        <v>2020</v>
      </c>
    </row>
    <row r="1030" spans="1:19" x14ac:dyDescent="0.75">
      <c r="A1030" t="s">
        <v>1165</v>
      </c>
      <c r="B1030" t="s">
        <v>79</v>
      </c>
      <c r="C1030" t="s">
        <v>107</v>
      </c>
      <c r="D1030">
        <v>24</v>
      </c>
      <c r="E1030">
        <v>1996</v>
      </c>
      <c r="F1030">
        <v>3.14</v>
      </c>
      <c r="G1030">
        <v>0.02</v>
      </c>
      <c r="H1030">
        <v>0.55000000000000004</v>
      </c>
      <c r="I1030">
        <v>0.08</v>
      </c>
      <c r="J1030">
        <v>0.06</v>
      </c>
      <c r="K1030">
        <v>0.6</v>
      </c>
      <c r="L1030">
        <v>-0.04</v>
      </c>
      <c r="M1030">
        <v>0.08</v>
      </c>
      <c r="P1030">
        <v>-0.05</v>
      </c>
      <c r="Q1030">
        <v>-0.04</v>
      </c>
      <c r="R1030" t="s">
        <v>108</v>
      </c>
      <c r="S1030">
        <v>2020</v>
      </c>
    </row>
    <row r="1031" spans="1:19" x14ac:dyDescent="0.75">
      <c r="A1031" t="s">
        <v>1166</v>
      </c>
      <c r="B1031" t="s">
        <v>79</v>
      </c>
      <c r="C1031" t="s">
        <v>288</v>
      </c>
      <c r="D1031">
        <v>27</v>
      </c>
      <c r="E1031">
        <v>1994</v>
      </c>
      <c r="F1031">
        <v>0.5</v>
      </c>
      <c r="G1031">
        <v>-0.09</v>
      </c>
      <c r="H1031">
        <v>1.94</v>
      </c>
      <c r="I1031">
        <v>0.1</v>
      </c>
      <c r="J1031">
        <v>0</v>
      </c>
      <c r="K1031">
        <v>2.06</v>
      </c>
      <c r="L1031">
        <v>-0.09</v>
      </c>
      <c r="M1031">
        <v>-0.09</v>
      </c>
      <c r="P1031">
        <v>-0.04</v>
      </c>
      <c r="Q1031">
        <v>-7.0000000000000007E-2</v>
      </c>
      <c r="R1031" t="s">
        <v>108</v>
      </c>
      <c r="S1031">
        <v>2020</v>
      </c>
    </row>
    <row r="1032" spans="1:19" x14ac:dyDescent="0.75">
      <c r="A1032" t="s">
        <v>1167</v>
      </c>
      <c r="B1032" t="s">
        <v>79</v>
      </c>
      <c r="C1032" t="s">
        <v>145</v>
      </c>
      <c r="D1032">
        <v>29</v>
      </c>
      <c r="E1032">
        <v>1992</v>
      </c>
      <c r="F1032">
        <v>2.84</v>
      </c>
      <c r="G1032">
        <v>0.01</v>
      </c>
      <c r="H1032">
        <v>1.52</v>
      </c>
      <c r="I1032">
        <v>0.33</v>
      </c>
      <c r="J1032">
        <v>24.99</v>
      </c>
      <c r="K1032">
        <v>1.42</v>
      </c>
      <c r="L1032">
        <v>0.36</v>
      </c>
      <c r="M1032">
        <v>-0.08</v>
      </c>
      <c r="N1032">
        <v>-7.0000000000000007E-2</v>
      </c>
      <c r="P1032">
        <v>-0.02</v>
      </c>
      <c r="Q1032">
        <v>-0.06</v>
      </c>
      <c r="R1032" t="s">
        <v>108</v>
      </c>
      <c r="S1032">
        <v>2020</v>
      </c>
    </row>
    <row r="1033" spans="1:19" x14ac:dyDescent="0.75">
      <c r="A1033" t="s">
        <v>1168</v>
      </c>
      <c r="B1033" t="s">
        <v>79</v>
      </c>
      <c r="C1033" t="s">
        <v>145</v>
      </c>
      <c r="D1033">
        <v>24</v>
      </c>
      <c r="E1033">
        <v>1997</v>
      </c>
      <c r="F1033">
        <v>3</v>
      </c>
      <c r="G1033">
        <v>-0.09</v>
      </c>
      <c r="H1033">
        <v>0.38</v>
      </c>
      <c r="I1033">
        <v>0</v>
      </c>
      <c r="J1033">
        <v>0.02</v>
      </c>
      <c r="K1033">
        <v>0.35</v>
      </c>
      <c r="L1033">
        <v>0.05</v>
      </c>
      <c r="M1033">
        <v>0.1</v>
      </c>
      <c r="P1033">
        <v>-0.09</v>
      </c>
      <c r="Q1033">
        <v>-0.04</v>
      </c>
      <c r="R1033" t="s">
        <v>108</v>
      </c>
      <c r="S1033">
        <v>2020</v>
      </c>
    </row>
    <row r="1034" spans="1:19" x14ac:dyDescent="0.75">
      <c r="A1034" t="s">
        <v>1169</v>
      </c>
      <c r="B1034" t="s">
        <v>79</v>
      </c>
      <c r="C1034" t="s">
        <v>118</v>
      </c>
      <c r="D1034">
        <v>29</v>
      </c>
      <c r="E1034">
        <v>1992</v>
      </c>
      <c r="F1034">
        <v>2.0099999999999998</v>
      </c>
      <c r="G1034">
        <v>-7.0000000000000007E-2</v>
      </c>
      <c r="H1034">
        <v>1.93</v>
      </c>
      <c r="I1034">
        <v>0.43</v>
      </c>
      <c r="J1034">
        <v>25.04</v>
      </c>
      <c r="K1034">
        <v>2</v>
      </c>
      <c r="L1034">
        <v>0.44</v>
      </c>
      <c r="M1034">
        <v>-0.01</v>
      </c>
      <c r="N1034">
        <v>0.09</v>
      </c>
      <c r="P1034">
        <v>-0.03</v>
      </c>
      <c r="Q1034">
        <v>0.06</v>
      </c>
      <c r="R1034" t="s">
        <v>108</v>
      </c>
      <c r="S1034">
        <v>2020</v>
      </c>
    </row>
    <row r="1035" spans="1:19" x14ac:dyDescent="0.75">
      <c r="A1035" t="s">
        <v>1170</v>
      </c>
      <c r="B1035" t="s">
        <v>79</v>
      </c>
      <c r="C1035" t="s">
        <v>118</v>
      </c>
      <c r="D1035">
        <v>31</v>
      </c>
      <c r="E1035">
        <v>1990</v>
      </c>
      <c r="F1035">
        <v>0.59</v>
      </c>
      <c r="G1035">
        <v>-0.04</v>
      </c>
      <c r="H1035">
        <v>6.63</v>
      </c>
      <c r="I1035">
        <v>6.6</v>
      </c>
      <c r="J1035">
        <v>99.91</v>
      </c>
      <c r="K1035">
        <v>6.82</v>
      </c>
      <c r="L1035">
        <v>6.87</v>
      </c>
      <c r="M1035">
        <v>-0.05</v>
      </c>
      <c r="N1035">
        <v>0.05</v>
      </c>
      <c r="P1035">
        <v>0.04</v>
      </c>
      <c r="Q1035">
        <v>7.0000000000000007E-2</v>
      </c>
      <c r="R1035" t="s">
        <v>108</v>
      </c>
      <c r="S1035">
        <v>2020</v>
      </c>
    </row>
    <row r="1036" spans="1:19" x14ac:dyDescent="0.75">
      <c r="A1036" t="s">
        <v>1171</v>
      </c>
      <c r="B1036" t="s">
        <v>79</v>
      </c>
      <c r="C1036" t="s">
        <v>118</v>
      </c>
      <c r="D1036">
        <v>27</v>
      </c>
      <c r="E1036">
        <v>1994</v>
      </c>
      <c r="F1036">
        <v>1.78</v>
      </c>
      <c r="G1036">
        <v>0.68</v>
      </c>
      <c r="H1036">
        <v>2.31</v>
      </c>
      <c r="I1036">
        <v>0.5</v>
      </c>
      <c r="J1036">
        <v>25.01</v>
      </c>
      <c r="K1036">
        <v>2.41</v>
      </c>
      <c r="L1036">
        <v>0.6</v>
      </c>
      <c r="M1036">
        <v>0.23</v>
      </c>
      <c r="N1036">
        <v>1.1000000000000001</v>
      </c>
      <c r="P1036">
        <v>0.08</v>
      </c>
      <c r="Q1036">
        <v>0.05</v>
      </c>
      <c r="R1036" t="s">
        <v>108</v>
      </c>
      <c r="S1036">
        <v>2020</v>
      </c>
    </row>
    <row r="1037" spans="1:19" x14ac:dyDescent="0.75">
      <c r="A1037" t="s">
        <v>1172</v>
      </c>
      <c r="B1037" t="s">
        <v>79</v>
      </c>
      <c r="C1037" t="s">
        <v>118</v>
      </c>
      <c r="D1037">
        <v>26</v>
      </c>
      <c r="E1037">
        <v>1995</v>
      </c>
      <c r="F1037">
        <v>-0.05</v>
      </c>
      <c r="G1037">
        <v>0.04</v>
      </c>
      <c r="H1037">
        <v>0.04</v>
      </c>
      <c r="I1037">
        <v>0.01</v>
      </c>
      <c r="K1037">
        <v>0.06</v>
      </c>
      <c r="L1037">
        <v>0.01</v>
      </c>
      <c r="P1037">
        <v>-0.03</v>
      </c>
      <c r="Q1037">
        <v>-0.05</v>
      </c>
      <c r="R1037" t="s">
        <v>108</v>
      </c>
      <c r="S1037">
        <v>2020</v>
      </c>
    </row>
    <row r="1038" spans="1:19" x14ac:dyDescent="0.75">
      <c r="A1038" t="s">
        <v>1173</v>
      </c>
      <c r="B1038" t="s">
        <v>79</v>
      </c>
      <c r="C1038" t="s">
        <v>118</v>
      </c>
      <c r="D1038">
        <v>26</v>
      </c>
      <c r="E1038">
        <v>1995</v>
      </c>
      <c r="F1038">
        <v>3.62</v>
      </c>
      <c r="G1038">
        <v>0.6</v>
      </c>
      <c r="H1038">
        <v>1.44</v>
      </c>
      <c r="I1038">
        <v>0.71</v>
      </c>
      <c r="J1038">
        <v>59.96</v>
      </c>
      <c r="K1038">
        <v>1.34</v>
      </c>
      <c r="L1038">
        <v>0.86</v>
      </c>
      <c r="M1038">
        <v>0.45</v>
      </c>
      <c r="N1038">
        <v>0.64</v>
      </c>
      <c r="P1038">
        <v>0.05</v>
      </c>
      <c r="Q1038">
        <v>-0.03</v>
      </c>
      <c r="R1038" t="s">
        <v>108</v>
      </c>
      <c r="S1038">
        <v>2020</v>
      </c>
    </row>
    <row r="1039" spans="1:19" x14ac:dyDescent="0.75">
      <c r="A1039" t="s">
        <v>1174</v>
      </c>
      <c r="B1039" t="s">
        <v>79</v>
      </c>
      <c r="C1039" t="s">
        <v>118</v>
      </c>
      <c r="D1039">
        <v>25</v>
      </c>
      <c r="E1039">
        <v>1996</v>
      </c>
      <c r="F1039">
        <v>1.84</v>
      </c>
      <c r="G1039">
        <v>0.03</v>
      </c>
      <c r="H1039">
        <v>3.96</v>
      </c>
      <c r="I1039">
        <v>1.07</v>
      </c>
      <c r="J1039">
        <v>28.61</v>
      </c>
      <c r="K1039">
        <v>3.83</v>
      </c>
      <c r="L1039">
        <v>1.1499999999999999</v>
      </c>
      <c r="M1039">
        <v>-0.06</v>
      </c>
      <c r="N1039">
        <v>-0.1</v>
      </c>
      <c r="P1039">
        <v>0.03</v>
      </c>
      <c r="Q1039">
        <v>7.0000000000000007E-2</v>
      </c>
      <c r="R1039" t="s">
        <v>108</v>
      </c>
      <c r="S1039">
        <v>2020</v>
      </c>
    </row>
    <row r="1040" spans="1:19" x14ac:dyDescent="0.75">
      <c r="A1040" t="s">
        <v>1175</v>
      </c>
      <c r="B1040" t="s">
        <v>79</v>
      </c>
      <c r="C1040" t="s">
        <v>178</v>
      </c>
      <c r="D1040">
        <v>26</v>
      </c>
      <c r="E1040">
        <v>1995</v>
      </c>
      <c r="F1040">
        <v>4.05</v>
      </c>
      <c r="G1040">
        <v>0.47</v>
      </c>
      <c r="H1040">
        <v>2.16</v>
      </c>
      <c r="I1040">
        <v>1.29</v>
      </c>
      <c r="J1040">
        <v>55.7</v>
      </c>
      <c r="K1040">
        <v>2.34</v>
      </c>
      <c r="L1040">
        <v>1.34</v>
      </c>
      <c r="M1040">
        <v>0</v>
      </c>
      <c r="N1040">
        <v>0.09</v>
      </c>
      <c r="P1040">
        <v>0.46</v>
      </c>
      <c r="Q1040">
        <v>0.53</v>
      </c>
      <c r="R1040" t="s">
        <v>108</v>
      </c>
      <c r="S1040">
        <v>2020</v>
      </c>
    </row>
    <row r="1041" spans="1:19" x14ac:dyDescent="0.75">
      <c r="A1041" t="s">
        <v>1176</v>
      </c>
      <c r="B1041" t="s">
        <v>79</v>
      </c>
      <c r="C1041" t="s">
        <v>178</v>
      </c>
      <c r="D1041">
        <v>24</v>
      </c>
      <c r="E1041">
        <v>1997</v>
      </c>
      <c r="F1041">
        <v>0.3</v>
      </c>
      <c r="G1041">
        <v>0.01</v>
      </c>
      <c r="H1041">
        <v>-0.05</v>
      </c>
      <c r="I1041">
        <v>0.08</v>
      </c>
      <c r="K1041">
        <v>-0.06</v>
      </c>
      <c r="L1041">
        <v>-0.04</v>
      </c>
      <c r="P1041">
        <v>0.02</v>
      </c>
      <c r="Q1041">
        <v>-0.04</v>
      </c>
      <c r="R1041" t="s">
        <v>108</v>
      </c>
      <c r="S1041">
        <v>2020</v>
      </c>
    </row>
    <row r="1042" spans="1:19" x14ac:dyDescent="0.75">
      <c r="A1042" t="s">
        <v>1177</v>
      </c>
      <c r="B1042" t="s">
        <v>79</v>
      </c>
      <c r="C1042" t="s">
        <v>123</v>
      </c>
      <c r="D1042">
        <v>38</v>
      </c>
      <c r="E1042">
        <v>1982</v>
      </c>
      <c r="F1042">
        <v>0.98</v>
      </c>
      <c r="G1042">
        <v>-0.09</v>
      </c>
      <c r="H1042">
        <v>-0.04</v>
      </c>
      <c r="I1042">
        <v>7.0000000000000007E-2</v>
      </c>
      <c r="K1042">
        <v>-0.08</v>
      </c>
      <c r="L1042">
        <v>0.09</v>
      </c>
      <c r="P1042">
        <v>-0.06</v>
      </c>
      <c r="Q1042">
        <v>-0.05</v>
      </c>
      <c r="R1042" t="s">
        <v>108</v>
      </c>
      <c r="S1042">
        <v>2020</v>
      </c>
    </row>
    <row r="1043" spans="1:19" x14ac:dyDescent="0.75">
      <c r="A1043" t="s">
        <v>1178</v>
      </c>
      <c r="B1043" t="s">
        <v>79</v>
      </c>
      <c r="C1043" t="s">
        <v>123</v>
      </c>
      <c r="D1043">
        <v>36</v>
      </c>
      <c r="E1043">
        <v>1985</v>
      </c>
      <c r="F1043">
        <v>5.05</v>
      </c>
      <c r="G1043">
        <v>0.05</v>
      </c>
      <c r="H1043">
        <v>-0.05</v>
      </c>
      <c r="I1043">
        <v>0.04</v>
      </c>
      <c r="K1043">
        <v>-0.02</v>
      </c>
      <c r="L1043">
        <v>-0.06</v>
      </c>
      <c r="P1043">
        <v>0.05</v>
      </c>
      <c r="Q1043">
        <v>-0.01</v>
      </c>
      <c r="R1043" t="s">
        <v>108</v>
      </c>
      <c r="S1043">
        <v>2020</v>
      </c>
    </row>
    <row r="1044" spans="1:19" x14ac:dyDescent="0.75">
      <c r="A1044" t="s">
        <v>1179</v>
      </c>
      <c r="B1044" t="s">
        <v>79</v>
      </c>
      <c r="C1044" t="s">
        <v>126</v>
      </c>
      <c r="D1044">
        <v>30</v>
      </c>
      <c r="E1044">
        <v>1991</v>
      </c>
      <c r="F1044">
        <v>1.66</v>
      </c>
      <c r="G1044">
        <v>0</v>
      </c>
      <c r="H1044">
        <v>-0.06</v>
      </c>
      <c r="I1044">
        <v>0.04</v>
      </c>
      <c r="K1044">
        <v>-0.09</v>
      </c>
      <c r="L1044">
        <v>-0.04</v>
      </c>
      <c r="P1044">
        <v>-0.03</v>
      </c>
      <c r="Q1044">
        <v>-0.02</v>
      </c>
      <c r="R1044" t="s">
        <v>108</v>
      </c>
      <c r="S1044">
        <v>2020</v>
      </c>
    </row>
    <row r="1045" spans="1:19" x14ac:dyDescent="0.75">
      <c r="A1045" t="s">
        <v>1180</v>
      </c>
      <c r="B1045" t="s">
        <v>79</v>
      </c>
      <c r="C1045" t="s">
        <v>126</v>
      </c>
      <c r="D1045">
        <v>29</v>
      </c>
      <c r="E1045">
        <v>1992</v>
      </c>
      <c r="F1045">
        <v>3.36</v>
      </c>
      <c r="G1045">
        <v>0</v>
      </c>
      <c r="H1045">
        <v>1.21</v>
      </c>
      <c r="I1045">
        <v>0.24</v>
      </c>
      <c r="J1045">
        <v>24.93</v>
      </c>
      <c r="K1045">
        <v>1.1599999999999999</v>
      </c>
      <c r="L1045">
        <v>0.22</v>
      </c>
      <c r="M1045">
        <v>0.06</v>
      </c>
      <c r="N1045">
        <v>-0.06</v>
      </c>
      <c r="P1045">
        <v>0.01</v>
      </c>
      <c r="Q1045">
        <v>-0.02</v>
      </c>
      <c r="R1045" t="s">
        <v>108</v>
      </c>
      <c r="S1045">
        <v>2020</v>
      </c>
    </row>
    <row r="1046" spans="1:19" x14ac:dyDescent="0.75">
      <c r="A1046" t="s">
        <v>1181</v>
      </c>
      <c r="B1046" t="s">
        <v>79</v>
      </c>
      <c r="C1046" t="s">
        <v>126</v>
      </c>
      <c r="D1046">
        <v>28</v>
      </c>
      <c r="E1046">
        <v>1993</v>
      </c>
      <c r="F1046">
        <v>3.11</v>
      </c>
      <c r="G1046">
        <v>0.08</v>
      </c>
      <c r="H1046">
        <v>0.96</v>
      </c>
      <c r="I1046">
        <v>-7.0000000000000007E-2</v>
      </c>
      <c r="J1046">
        <v>-0.04</v>
      </c>
      <c r="K1046">
        <v>0.9</v>
      </c>
      <c r="L1046">
        <v>0</v>
      </c>
      <c r="M1046">
        <v>0.02</v>
      </c>
      <c r="P1046">
        <v>0</v>
      </c>
      <c r="Q1046">
        <v>-0.02</v>
      </c>
      <c r="R1046" t="s">
        <v>108</v>
      </c>
      <c r="S1046">
        <v>2020</v>
      </c>
    </row>
    <row r="1047" spans="1:19" x14ac:dyDescent="0.75">
      <c r="A1047" t="s">
        <v>1182</v>
      </c>
      <c r="B1047" t="s">
        <v>79</v>
      </c>
      <c r="C1047" t="s">
        <v>126</v>
      </c>
      <c r="D1047">
        <v>24</v>
      </c>
      <c r="E1047">
        <v>1997</v>
      </c>
      <c r="F1047">
        <v>0.91</v>
      </c>
      <c r="G1047">
        <v>0.02</v>
      </c>
      <c r="H1047">
        <v>0.03</v>
      </c>
      <c r="I1047">
        <v>0.1</v>
      </c>
      <c r="K1047">
        <v>0.09</v>
      </c>
      <c r="L1047">
        <v>-0.05</v>
      </c>
      <c r="P1047">
        <v>-0.04</v>
      </c>
      <c r="Q1047">
        <v>-0.08</v>
      </c>
      <c r="R1047" t="s">
        <v>108</v>
      </c>
      <c r="S1047">
        <v>2020</v>
      </c>
    </row>
    <row r="1048" spans="1:19" x14ac:dyDescent="0.75">
      <c r="A1048" t="s">
        <v>1183</v>
      </c>
      <c r="B1048" t="s">
        <v>79</v>
      </c>
      <c r="C1048" t="s">
        <v>126</v>
      </c>
      <c r="D1048">
        <v>30</v>
      </c>
      <c r="E1048">
        <v>1991</v>
      </c>
      <c r="F1048">
        <v>1</v>
      </c>
      <c r="G1048">
        <v>-0.04</v>
      </c>
      <c r="H1048">
        <v>1.07</v>
      </c>
      <c r="I1048">
        <v>0.09</v>
      </c>
      <c r="J1048">
        <v>-0.09</v>
      </c>
      <c r="K1048">
        <v>0.9</v>
      </c>
      <c r="L1048">
        <v>0.06</v>
      </c>
      <c r="M1048">
        <v>-0.01</v>
      </c>
      <c r="P1048">
        <v>0.03</v>
      </c>
      <c r="Q1048">
        <v>0</v>
      </c>
      <c r="R1048" t="s">
        <v>108</v>
      </c>
      <c r="S1048">
        <v>2020</v>
      </c>
    </row>
    <row r="1049" spans="1:19" x14ac:dyDescent="0.75">
      <c r="A1049" t="s">
        <v>1184</v>
      </c>
      <c r="B1049" t="s">
        <v>79</v>
      </c>
      <c r="C1049" t="s">
        <v>216</v>
      </c>
      <c r="D1049">
        <v>29</v>
      </c>
      <c r="E1049">
        <v>1992</v>
      </c>
      <c r="F1049">
        <v>2.91</v>
      </c>
      <c r="G1049">
        <v>0.04</v>
      </c>
      <c r="H1049">
        <v>0.23</v>
      </c>
      <c r="I1049">
        <v>-0.1</v>
      </c>
      <c r="J1049">
        <v>-0.01</v>
      </c>
      <c r="K1049">
        <v>0.28000000000000003</v>
      </c>
      <c r="L1049">
        <v>0.03</v>
      </c>
      <c r="M1049">
        <v>7.0000000000000007E-2</v>
      </c>
      <c r="P1049">
        <v>-7.0000000000000007E-2</v>
      </c>
      <c r="Q1049">
        <v>0.06</v>
      </c>
      <c r="R1049" t="s">
        <v>108</v>
      </c>
      <c r="S1049">
        <v>2020</v>
      </c>
    </row>
    <row r="1050" spans="1:19" x14ac:dyDescent="0.75">
      <c r="A1050" t="s">
        <v>1185</v>
      </c>
      <c r="B1050" t="s">
        <v>79</v>
      </c>
      <c r="C1050" t="s">
        <v>216</v>
      </c>
      <c r="D1050">
        <v>30</v>
      </c>
      <c r="E1050">
        <v>1991</v>
      </c>
      <c r="F1050">
        <v>2.0099999999999998</v>
      </c>
      <c r="G1050">
        <v>0.06</v>
      </c>
      <c r="H1050">
        <v>1.06</v>
      </c>
      <c r="I1050">
        <v>0.08</v>
      </c>
      <c r="J1050">
        <v>-0.02</v>
      </c>
      <c r="K1050">
        <v>1.06</v>
      </c>
      <c r="L1050">
        <v>-7.0000000000000007E-2</v>
      </c>
      <c r="M1050">
        <v>0.01</v>
      </c>
      <c r="P1050">
        <v>0.06</v>
      </c>
      <c r="Q1050">
        <v>-0.05</v>
      </c>
      <c r="R1050" t="s">
        <v>108</v>
      </c>
      <c r="S1050">
        <v>2020</v>
      </c>
    </row>
    <row r="1051" spans="1:19" x14ac:dyDescent="0.75">
      <c r="A1051" t="s">
        <v>1186</v>
      </c>
      <c r="B1051" t="s">
        <v>79</v>
      </c>
      <c r="C1051" t="s">
        <v>216</v>
      </c>
      <c r="D1051">
        <v>24</v>
      </c>
      <c r="E1051">
        <v>1996</v>
      </c>
      <c r="F1051">
        <v>4.91</v>
      </c>
      <c r="G1051">
        <v>0.09</v>
      </c>
      <c r="H1051">
        <v>0.34</v>
      </c>
      <c r="I1051">
        <v>0.04</v>
      </c>
      <c r="J1051">
        <v>0.06</v>
      </c>
      <c r="K1051">
        <v>0.45</v>
      </c>
      <c r="L1051">
        <v>0.05</v>
      </c>
      <c r="M1051">
        <v>0.05</v>
      </c>
      <c r="P1051">
        <v>0.02</v>
      </c>
      <c r="Q1051">
        <v>-0.05</v>
      </c>
      <c r="R1051" t="s">
        <v>108</v>
      </c>
      <c r="S1051">
        <v>2020</v>
      </c>
    </row>
    <row r="1052" spans="1:19" x14ac:dyDescent="0.75">
      <c r="A1052" t="s">
        <v>1187</v>
      </c>
      <c r="B1052" t="s">
        <v>79</v>
      </c>
      <c r="C1052" t="s">
        <v>136</v>
      </c>
      <c r="D1052">
        <v>27</v>
      </c>
      <c r="E1052">
        <v>1994</v>
      </c>
      <c r="F1052">
        <v>4.63</v>
      </c>
      <c r="G1052">
        <v>-0.06</v>
      </c>
      <c r="H1052">
        <v>1.83</v>
      </c>
      <c r="I1052">
        <v>0.16</v>
      </c>
      <c r="J1052">
        <v>12.52</v>
      </c>
      <c r="K1052">
        <v>1.71</v>
      </c>
      <c r="L1052">
        <v>0.14000000000000001</v>
      </c>
      <c r="M1052">
        <v>-0.03</v>
      </c>
      <c r="N1052">
        <v>0.08</v>
      </c>
      <c r="P1052">
        <v>-0.02</v>
      </c>
      <c r="Q1052">
        <v>-0.04</v>
      </c>
      <c r="R1052" t="s">
        <v>108</v>
      </c>
      <c r="S1052">
        <v>2020</v>
      </c>
    </row>
    <row r="1053" spans="1:19" x14ac:dyDescent="0.75">
      <c r="A1053" t="s">
        <v>1188</v>
      </c>
      <c r="B1053" t="s">
        <v>33</v>
      </c>
      <c r="C1053" t="s">
        <v>107</v>
      </c>
      <c r="D1053">
        <v>27</v>
      </c>
      <c r="E1053">
        <v>1994</v>
      </c>
      <c r="F1053">
        <v>4.8499999999999996</v>
      </c>
      <c r="G1053">
        <v>0.08</v>
      </c>
      <c r="H1053">
        <v>0.02</v>
      </c>
      <c r="I1053">
        <v>-0.08</v>
      </c>
      <c r="K1053">
        <v>-0.01</v>
      </c>
      <c r="L1053">
        <v>0.02</v>
      </c>
      <c r="P1053">
        <v>0.1</v>
      </c>
      <c r="Q1053">
        <v>7.0000000000000007E-2</v>
      </c>
      <c r="R1053" t="s">
        <v>108</v>
      </c>
      <c r="S1053">
        <v>2020</v>
      </c>
    </row>
    <row r="1054" spans="1:19" x14ac:dyDescent="0.75">
      <c r="A1054" t="s">
        <v>1189</v>
      </c>
      <c r="B1054" t="s">
        <v>33</v>
      </c>
      <c r="C1054" t="s">
        <v>107</v>
      </c>
      <c r="D1054">
        <v>21</v>
      </c>
      <c r="E1054">
        <v>2000</v>
      </c>
      <c r="F1054">
        <v>1.02</v>
      </c>
      <c r="G1054">
        <v>-0.01</v>
      </c>
      <c r="H1054">
        <v>0.08</v>
      </c>
      <c r="I1054">
        <v>0.09</v>
      </c>
      <c r="K1054">
        <v>-0.01</v>
      </c>
      <c r="L1054">
        <v>0.02</v>
      </c>
      <c r="P1054">
        <v>-0.08</v>
      </c>
      <c r="Q1054">
        <v>0.1</v>
      </c>
      <c r="R1054" t="s">
        <v>108</v>
      </c>
      <c r="S1054">
        <v>2020</v>
      </c>
    </row>
    <row r="1055" spans="1:19" x14ac:dyDescent="0.75">
      <c r="A1055" t="s">
        <v>1190</v>
      </c>
      <c r="B1055" t="s">
        <v>33</v>
      </c>
      <c r="C1055" t="s">
        <v>107</v>
      </c>
      <c r="D1055">
        <v>25</v>
      </c>
      <c r="E1055">
        <v>1996</v>
      </c>
      <c r="F1055">
        <v>5.01</v>
      </c>
      <c r="G1055">
        <v>0.04</v>
      </c>
      <c r="H1055">
        <v>0.04</v>
      </c>
      <c r="I1055">
        <v>-0.05</v>
      </c>
      <c r="K1055">
        <v>0.08</v>
      </c>
      <c r="L1055">
        <v>-0.04</v>
      </c>
      <c r="P1055">
        <v>0.08</v>
      </c>
      <c r="Q1055">
        <v>-0.06</v>
      </c>
      <c r="R1055" t="s">
        <v>108</v>
      </c>
      <c r="S1055">
        <v>2020</v>
      </c>
    </row>
    <row r="1056" spans="1:19" x14ac:dyDescent="0.75">
      <c r="A1056" t="s">
        <v>1191</v>
      </c>
      <c r="B1056" t="s">
        <v>33</v>
      </c>
      <c r="C1056" t="s">
        <v>107</v>
      </c>
      <c r="D1056">
        <v>29</v>
      </c>
      <c r="E1056">
        <v>1992</v>
      </c>
      <c r="F1056">
        <v>3.14</v>
      </c>
      <c r="G1056">
        <v>7.0000000000000007E-2</v>
      </c>
      <c r="H1056">
        <v>-7.0000000000000007E-2</v>
      </c>
      <c r="I1056">
        <v>0.05</v>
      </c>
      <c r="K1056">
        <v>-0.06</v>
      </c>
      <c r="L1056">
        <v>-0.02</v>
      </c>
      <c r="P1056">
        <v>-0.09</v>
      </c>
      <c r="Q1056">
        <v>-0.09</v>
      </c>
      <c r="R1056" t="s">
        <v>108</v>
      </c>
      <c r="S1056">
        <v>2020</v>
      </c>
    </row>
    <row r="1057" spans="1:19" x14ac:dyDescent="0.75">
      <c r="A1057" t="s">
        <v>1192</v>
      </c>
      <c r="B1057" t="s">
        <v>33</v>
      </c>
      <c r="C1057" t="s">
        <v>107</v>
      </c>
      <c r="D1057">
        <v>32</v>
      </c>
      <c r="E1057">
        <v>1989</v>
      </c>
      <c r="F1057">
        <v>1.04</v>
      </c>
      <c r="G1057">
        <v>-0.02</v>
      </c>
      <c r="H1057">
        <v>1.01</v>
      </c>
      <c r="I1057">
        <v>0.01</v>
      </c>
      <c r="J1057">
        <v>0.02</v>
      </c>
      <c r="K1057">
        <v>0.95</v>
      </c>
      <c r="L1057">
        <v>0.04</v>
      </c>
      <c r="M1057">
        <v>-0.03</v>
      </c>
      <c r="P1057">
        <v>-0.09</v>
      </c>
      <c r="Q1057">
        <v>-7.0000000000000007E-2</v>
      </c>
      <c r="R1057" t="s">
        <v>108</v>
      </c>
      <c r="S1057">
        <v>2020</v>
      </c>
    </row>
    <row r="1058" spans="1:19" x14ac:dyDescent="0.75">
      <c r="A1058" t="s">
        <v>1193</v>
      </c>
      <c r="B1058" t="s">
        <v>33</v>
      </c>
      <c r="C1058" t="s">
        <v>107</v>
      </c>
      <c r="D1058">
        <v>20</v>
      </c>
      <c r="E1058">
        <v>2001</v>
      </c>
      <c r="F1058">
        <v>0.32</v>
      </c>
      <c r="G1058">
        <v>0.04</v>
      </c>
      <c r="H1058">
        <v>-0.09</v>
      </c>
      <c r="I1058">
        <v>-0.09</v>
      </c>
      <c r="K1058">
        <v>-0.08</v>
      </c>
      <c r="L1058">
        <v>-0.03</v>
      </c>
      <c r="P1058">
        <v>-0.06</v>
      </c>
      <c r="Q1058">
        <v>7.0000000000000007E-2</v>
      </c>
      <c r="R1058" t="s">
        <v>108</v>
      </c>
      <c r="S1058">
        <v>2020</v>
      </c>
    </row>
    <row r="1059" spans="1:19" x14ac:dyDescent="0.75">
      <c r="A1059" t="s">
        <v>1194</v>
      </c>
      <c r="B1059" t="s">
        <v>33</v>
      </c>
      <c r="C1059" t="s">
        <v>107</v>
      </c>
      <c r="D1059">
        <v>26</v>
      </c>
      <c r="E1059">
        <v>1995</v>
      </c>
      <c r="F1059">
        <v>2.91</v>
      </c>
      <c r="G1059">
        <v>-0.09</v>
      </c>
      <c r="H1059">
        <v>0.01</v>
      </c>
      <c r="I1059">
        <v>-0.02</v>
      </c>
      <c r="K1059">
        <v>-0.05</v>
      </c>
      <c r="L1059">
        <v>-0.01</v>
      </c>
      <c r="P1059">
        <v>-0.03</v>
      </c>
      <c r="Q1059">
        <v>-0.08</v>
      </c>
      <c r="R1059" t="s">
        <v>108</v>
      </c>
      <c r="S1059">
        <v>2020</v>
      </c>
    </row>
    <row r="1060" spans="1:19" x14ac:dyDescent="0.75">
      <c r="A1060" t="s">
        <v>1195</v>
      </c>
      <c r="B1060" t="s">
        <v>33</v>
      </c>
      <c r="C1060" t="s">
        <v>107</v>
      </c>
      <c r="D1060">
        <v>33</v>
      </c>
      <c r="E1060">
        <v>1988</v>
      </c>
      <c r="F1060">
        <v>6.01</v>
      </c>
      <c r="G1060">
        <v>0.2</v>
      </c>
      <c r="H1060">
        <v>0.42</v>
      </c>
      <c r="I1060">
        <v>0.24</v>
      </c>
      <c r="J1060">
        <v>33.270000000000003</v>
      </c>
      <c r="K1060">
        <v>0.52</v>
      </c>
      <c r="L1060">
        <v>0.19</v>
      </c>
      <c r="M1060">
        <v>0.4</v>
      </c>
      <c r="N1060">
        <v>1.08</v>
      </c>
      <c r="P1060">
        <v>0.1</v>
      </c>
      <c r="Q1060">
        <v>7.0000000000000007E-2</v>
      </c>
      <c r="R1060" t="s">
        <v>108</v>
      </c>
      <c r="S1060">
        <v>2020</v>
      </c>
    </row>
    <row r="1061" spans="1:19" x14ac:dyDescent="0.75">
      <c r="A1061" t="s">
        <v>1196</v>
      </c>
      <c r="B1061" t="s">
        <v>33</v>
      </c>
      <c r="C1061" t="s">
        <v>118</v>
      </c>
      <c r="D1061">
        <v>27</v>
      </c>
      <c r="E1061">
        <v>1994</v>
      </c>
      <c r="F1061">
        <v>2.0499999999999998</v>
      </c>
      <c r="G1061">
        <v>0.09</v>
      </c>
      <c r="H1061">
        <v>1.51</v>
      </c>
      <c r="I1061">
        <v>0.38</v>
      </c>
      <c r="J1061">
        <v>33.33</v>
      </c>
      <c r="K1061">
        <v>1.45</v>
      </c>
      <c r="L1061">
        <v>0.44</v>
      </c>
      <c r="M1061">
        <v>0.04</v>
      </c>
      <c r="N1061">
        <v>-0.04</v>
      </c>
      <c r="P1061">
        <v>0.04</v>
      </c>
      <c r="Q1061">
        <v>-0.05</v>
      </c>
      <c r="R1061" t="s">
        <v>108</v>
      </c>
      <c r="S1061">
        <v>2020</v>
      </c>
    </row>
    <row r="1062" spans="1:19" x14ac:dyDescent="0.75">
      <c r="A1062" t="s">
        <v>1197</v>
      </c>
      <c r="B1062" t="s">
        <v>33</v>
      </c>
      <c r="C1062" t="s">
        <v>118</v>
      </c>
      <c r="D1062">
        <v>26</v>
      </c>
      <c r="E1062">
        <v>1995</v>
      </c>
      <c r="F1062">
        <v>1.56</v>
      </c>
      <c r="G1062">
        <v>-0.04</v>
      </c>
      <c r="H1062">
        <v>2.65</v>
      </c>
      <c r="I1062">
        <v>0.74</v>
      </c>
      <c r="J1062">
        <v>25.06</v>
      </c>
      <c r="K1062">
        <v>2.77</v>
      </c>
      <c r="L1062">
        <v>0.56999999999999995</v>
      </c>
      <c r="M1062">
        <v>0.04</v>
      </c>
      <c r="N1062">
        <v>0.05</v>
      </c>
      <c r="P1062">
        <v>-0.02</v>
      </c>
      <c r="Q1062">
        <v>0.04</v>
      </c>
      <c r="R1062" t="s">
        <v>108</v>
      </c>
      <c r="S1062">
        <v>2020</v>
      </c>
    </row>
    <row r="1063" spans="1:19" x14ac:dyDescent="0.75">
      <c r="A1063" t="s">
        <v>1198</v>
      </c>
      <c r="B1063" t="s">
        <v>33</v>
      </c>
      <c r="C1063" t="s">
        <v>118</v>
      </c>
      <c r="D1063">
        <v>33</v>
      </c>
      <c r="E1063">
        <v>1988</v>
      </c>
      <c r="F1063">
        <v>2.92</v>
      </c>
      <c r="G1063">
        <v>0.74</v>
      </c>
      <c r="H1063">
        <v>3.23</v>
      </c>
      <c r="I1063">
        <v>1.01</v>
      </c>
      <c r="J1063">
        <v>30.07</v>
      </c>
      <c r="K1063">
        <v>3.39</v>
      </c>
      <c r="L1063">
        <v>1.07</v>
      </c>
      <c r="M1063">
        <v>0.1</v>
      </c>
      <c r="N1063">
        <v>0.65</v>
      </c>
      <c r="P1063">
        <v>0.03</v>
      </c>
      <c r="Q1063">
        <v>0.02</v>
      </c>
      <c r="R1063" t="s">
        <v>108</v>
      </c>
      <c r="S1063">
        <v>2020</v>
      </c>
    </row>
    <row r="1064" spans="1:19" x14ac:dyDescent="0.75">
      <c r="A1064" t="s">
        <v>1199</v>
      </c>
      <c r="B1064" t="s">
        <v>33</v>
      </c>
      <c r="C1064" t="s">
        <v>123</v>
      </c>
      <c r="D1064">
        <v>31</v>
      </c>
      <c r="E1064">
        <v>1990</v>
      </c>
      <c r="F1064">
        <v>2.93</v>
      </c>
      <c r="G1064">
        <v>-0.01</v>
      </c>
      <c r="H1064">
        <v>0.06</v>
      </c>
      <c r="I1064">
        <v>-0.1</v>
      </c>
      <c r="K1064">
        <v>-0.04</v>
      </c>
      <c r="L1064">
        <v>0.05</v>
      </c>
      <c r="P1064">
        <v>0.06</v>
      </c>
      <c r="Q1064">
        <v>-0.01</v>
      </c>
      <c r="R1064" t="s">
        <v>108</v>
      </c>
      <c r="S1064">
        <v>2020</v>
      </c>
    </row>
    <row r="1065" spans="1:19" x14ac:dyDescent="0.75">
      <c r="A1065" t="s">
        <v>1200</v>
      </c>
      <c r="B1065" t="s">
        <v>33</v>
      </c>
      <c r="C1065" t="s">
        <v>123</v>
      </c>
      <c r="D1065">
        <v>36</v>
      </c>
      <c r="E1065">
        <v>1985</v>
      </c>
      <c r="F1065">
        <v>2.99</v>
      </c>
      <c r="G1065">
        <v>0.08</v>
      </c>
      <c r="H1065">
        <v>0.09</v>
      </c>
      <c r="I1065">
        <v>0.03</v>
      </c>
      <c r="K1065">
        <v>-0.08</v>
      </c>
      <c r="L1065">
        <v>-0.04</v>
      </c>
      <c r="P1065">
        <v>-0.08</v>
      </c>
      <c r="Q1065">
        <v>0.02</v>
      </c>
      <c r="R1065" t="s">
        <v>108</v>
      </c>
      <c r="S1065">
        <v>2020</v>
      </c>
    </row>
    <row r="1066" spans="1:19" x14ac:dyDescent="0.75">
      <c r="A1066" t="s">
        <v>1201</v>
      </c>
      <c r="B1066" t="s">
        <v>33</v>
      </c>
      <c r="C1066" t="s">
        <v>126</v>
      </c>
      <c r="D1066">
        <v>22</v>
      </c>
      <c r="E1066">
        <v>1999</v>
      </c>
      <c r="F1066">
        <v>1.84</v>
      </c>
      <c r="G1066">
        <v>0</v>
      </c>
      <c r="H1066">
        <v>0.57999999999999996</v>
      </c>
      <c r="I1066">
        <v>0.52</v>
      </c>
      <c r="J1066">
        <v>100.03</v>
      </c>
      <c r="K1066">
        <v>0.56000000000000005</v>
      </c>
      <c r="L1066">
        <v>0.56000000000000005</v>
      </c>
      <c r="M1066">
        <v>-7.0000000000000007E-2</v>
      </c>
      <c r="N1066">
        <v>0.03</v>
      </c>
      <c r="P1066">
        <v>-7.0000000000000007E-2</v>
      </c>
      <c r="Q1066">
        <v>0.03</v>
      </c>
      <c r="R1066" t="s">
        <v>108</v>
      </c>
      <c r="S1066">
        <v>2020</v>
      </c>
    </row>
    <row r="1067" spans="1:19" x14ac:dyDescent="0.75">
      <c r="A1067" t="s">
        <v>1202</v>
      </c>
      <c r="B1067" t="s">
        <v>33</v>
      </c>
      <c r="C1067" t="s">
        <v>126</v>
      </c>
      <c r="D1067">
        <v>33</v>
      </c>
      <c r="E1067">
        <v>1988</v>
      </c>
      <c r="F1067">
        <v>2.9</v>
      </c>
      <c r="G1067">
        <v>0.43</v>
      </c>
      <c r="H1067">
        <v>2.77</v>
      </c>
      <c r="I1067">
        <v>1.41</v>
      </c>
      <c r="J1067">
        <v>50</v>
      </c>
      <c r="K1067">
        <v>2.84</v>
      </c>
      <c r="L1067">
        <v>1.41</v>
      </c>
      <c r="M1067">
        <v>0.21</v>
      </c>
      <c r="N1067">
        <v>0.3</v>
      </c>
      <c r="P1067">
        <v>0.04</v>
      </c>
      <c r="Q1067">
        <v>-7.0000000000000007E-2</v>
      </c>
      <c r="R1067" t="s">
        <v>108</v>
      </c>
      <c r="S1067">
        <v>2020</v>
      </c>
    </row>
    <row r="1068" spans="1:19" x14ac:dyDescent="0.75">
      <c r="A1068" t="s">
        <v>1203</v>
      </c>
      <c r="B1068" t="s">
        <v>33</v>
      </c>
      <c r="C1068" t="s">
        <v>126</v>
      </c>
      <c r="D1068">
        <v>22</v>
      </c>
      <c r="E1068">
        <v>1999</v>
      </c>
      <c r="F1068">
        <v>2.35</v>
      </c>
      <c r="G1068">
        <v>0.03</v>
      </c>
      <c r="H1068">
        <v>-0.06</v>
      </c>
      <c r="I1068">
        <v>-7.0000000000000007E-2</v>
      </c>
      <c r="K1068">
        <v>0.05</v>
      </c>
      <c r="L1068">
        <v>-0.09</v>
      </c>
      <c r="P1068">
        <v>-0.08</v>
      </c>
      <c r="Q1068">
        <v>-0.01</v>
      </c>
      <c r="R1068" t="s">
        <v>108</v>
      </c>
      <c r="S1068">
        <v>2020</v>
      </c>
    </row>
    <row r="1069" spans="1:19" x14ac:dyDescent="0.75">
      <c r="A1069" t="s">
        <v>1204</v>
      </c>
      <c r="B1069" t="s">
        <v>33</v>
      </c>
      <c r="C1069" t="s">
        <v>126</v>
      </c>
      <c r="D1069">
        <v>31</v>
      </c>
      <c r="E1069">
        <v>1990</v>
      </c>
      <c r="F1069">
        <v>3.66</v>
      </c>
      <c r="G1069">
        <v>0.03</v>
      </c>
      <c r="H1069">
        <v>0.2</v>
      </c>
      <c r="I1069">
        <v>0.31</v>
      </c>
      <c r="J1069">
        <v>99.94</v>
      </c>
      <c r="K1069">
        <v>0.34</v>
      </c>
      <c r="L1069">
        <v>0.33</v>
      </c>
      <c r="M1069">
        <v>0.05</v>
      </c>
      <c r="N1069">
        <v>-0.04</v>
      </c>
      <c r="P1069">
        <v>0.09</v>
      </c>
      <c r="Q1069">
        <v>0.09</v>
      </c>
      <c r="R1069" t="s">
        <v>108</v>
      </c>
      <c r="S1069">
        <v>2020</v>
      </c>
    </row>
    <row r="1070" spans="1:19" x14ac:dyDescent="0.75">
      <c r="A1070" t="s">
        <v>1205</v>
      </c>
      <c r="B1070" t="s">
        <v>33</v>
      </c>
      <c r="C1070" t="s">
        <v>126</v>
      </c>
      <c r="D1070">
        <v>27</v>
      </c>
      <c r="E1070">
        <v>1994</v>
      </c>
      <c r="F1070">
        <v>3.02</v>
      </c>
      <c r="G1070">
        <v>-0.01</v>
      </c>
      <c r="H1070">
        <v>0.24</v>
      </c>
      <c r="I1070">
        <v>0.4</v>
      </c>
      <c r="J1070">
        <v>99.95</v>
      </c>
      <c r="K1070">
        <v>0.42</v>
      </c>
      <c r="L1070">
        <v>0.32</v>
      </c>
      <c r="M1070">
        <v>0.08</v>
      </c>
      <c r="N1070">
        <v>-0.08</v>
      </c>
      <c r="P1070">
        <v>-0.01</v>
      </c>
      <c r="Q1070">
        <v>-0.04</v>
      </c>
      <c r="R1070" t="s">
        <v>108</v>
      </c>
      <c r="S1070">
        <v>2020</v>
      </c>
    </row>
    <row r="1071" spans="1:19" x14ac:dyDescent="0.75">
      <c r="A1071" t="s">
        <v>1206</v>
      </c>
      <c r="B1071" t="s">
        <v>33</v>
      </c>
      <c r="C1071" t="s">
        <v>126</v>
      </c>
      <c r="D1071">
        <v>23</v>
      </c>
      <c r="E1071">
        <v>1998</v>
      </c>
      <c r="F1071">
        <v>4.92</v>
      </c>
      <c r="G1071">
        <v>0.13</v>
      </c>
      <c r="H1071">
        <v>0.74</v>
      </c>
      <c r="I1071">
        <v>0.48</v>
      </c>
      <c r="J1071">
        <v>49.91</v>
      </c>
      <c r="K1071">
        <v>0.71</v>
      </c>
      <c r="L1071">
        <v>0.36</v>
      </c>
      <c r="M1071">
        <v>0.24</v>
      </c>
      <c r="N1071">
        <v>0.54</v>
      </c>
      <c r="P1071">
        <v>-0.03</v>
      </c>
      <c r="Q1071">
        <v>-0.01</v>
      </c>
      <c r="R1071" t="s">
        <v>108</v>
      </c>
      <c r="S1071">
        <v>2020</v>
      </c>
    </row>
    <row r="1072" spans="1:19" x14ac:dyDescent="0.75">
      <c r="A1072" t="s">
        <v>1207</v>
      </c>
      <c r="B1072" t="s">
        <v>33</v>
      </c>
      <c r="C1072" t="s">
        <v>126</v>
      </c>
      <c r="D1072">
        <v>23</v>
      </c>
      <c r="E1072">
        <v>1998</v>
      </c>
      <c r="F1072">
        <v>0.8</v>
      </c>
      <c r="G1072">
        <v>0.08</v>
      </c>
      <c r="H1072">
        <v>5.01</v>
      </c>
      <c r="I1072">
        <v>1.25</v>
      </c>
      <c r="J1072">
        <v>24.96</v>
      </c>
      <c r="K1072">
        <v>4.8899999999999997</v>
      </c>
      <c r="L1072">
        <v>1.21</v>
      </c>
      <c r="M1072">
        <v>0.1</v>
      </c>
      <c r="N1072">
        <v>7.0000000000000007E-2</v>
      </c>
      <c r="P1072">
        <v>-0.1</v>
      </c>
      <c r="Q1072">
        <v>-0.01</v>
      </c>
      <c r="R1072" t="s">
        <v>108</v>
      </c>
      <c r="S1072">
        <v>2020</v>
      </c>
    </row>
    <row r="1073" spans="1:19" x14ac:dyDescent="0.75">
      <c r="A1073" t="s">
        <v>1208</v>
      </c>
      <c r="B1073" t="s">
        <v>33</v>
      </c>
      <c r="C1073" t="s">
        <v>126</v>
      </c>
      <c r="D1073">
        <v>29</v>
      </c>
      <c r="E1073">
        <v>1992</v>
      </c>
      <c r="F1073">
        <v>0.37</v>
      </c>
      <c r="G1073">
        <v>-0.01</v>
      </c>
      <c r="H1073">
        <v>3.24</v>
      </c>
      <c r="I1073">
        <v>-0.09</v>
      </c>
      <c r="J1073">
        <v>-0.09</v>
      </c>
      <c r="K1073">
        <v>3.25</v>
      </c>
      <c r="L1073">
        <v>-0.06</v>
      </c>
      <c r="M1073">
        <v>-0.1</v>
      </c>
      <c r="P1073">
        <v>0.03</v>
      </c>
      <c r="Q1073">
        <v>0.03</v>
      </c>
      <c r="R1073" t="s">
        <v>108</v>
      </c>
      <c r="S1073">
        <v>2020</v>
      </c>
    </row>
    <row r="1074" spans="1:19" x14ac:dyDescent="0.75">
      <c r="A1074" t="s">
        <v>1209</v>
      </c>
      <c r="B1074" t="s">
        <v>33</v>
      </c>
      <c r="C1074" t="s">
        <v>126</v>
      </c>
      <c r="D1074">
        <v>29</v>
      </c>
      <c r="E1074">
        <v>1992</v>
      </c>
      <c r="F1074">
        <v>2.39</v>
      </c>
      <c r="G1074">
        <v>-0.1</v>
      </c>
      <c r="H1074">
        <v>0.93</v>
      </c>
      <c r="I1074">
        <v>0.06</v>
      </c>
      <c r="J1074">
        <v>0.06</v>
      </c>
      <c r="K1074">
        <v>0.87</v>
      </c>
      <c r="L1074">
        <v>0.06</v>
      </c>
      <c r="M1074">
        <v>-0.02</v>
      </c>
      <c r="P1074">
        <v>0.06</v>
      </c>
      <c r="Q1074">
        <v>0.04</v>
      </c>
      <c r="R1074" t="s">
        <v>108</v>
      </c>
      <c r="S1074">
        <v>2020</v>
      </c>
    </row>
    <row r="1075" spans="1:19" x14ac:dyDescent="0.75">
      <c r="A1075" t="s">
        <v>1210</v>
      </c>
      <c r="B1075" t="s">
        <v>33</v>
      </c>
      <c r="C1075" t="s">
        <v>126</v>
      </c>
      <c r="D1075">
        <v>31</v>
      </c>
      <c r="E1075">
        <v>1990</v>
      </c>
      <c r="F1075">
        <v>4.59</v>
      </c>
      <c r="G1075">
        <v>-0.08</v>
      </c>
      <c r="H1075">
        <v>0.44</v>
      </c>
      <c r="I1075">
        <v>0.02</v>
      </c>
      <c r="J1075">
        <v>-0.02</v>
      </c>
      <c r="K1075">
        <v>0.36</v>
      </c>
      <c r="L1075">
        <v>0.08</v>
      </c>
      <c r="M1075">
        <v>0.1</v>
      </c>
      <c r="P1075">
        <v>-0.1</v>
      </c>
      <c r="Q1075">
        <v>-0.02</v>
      </c>
      <c r="R1075" t="s">
        <v>108</v>
      </c>
      <c r="S1075">
        <v>2020</v>
      </c>
    </row>
    <row r="1076" spans="1:19" x14ac:dyDescent="0.75">
      <c r="A1076" t="s">
        <v>1211</v>
      </c>
      <c r="B1076" t="s">
        <v>33</v>
      </c>
      <c r="C1076" t="s">
        <v>126</v>
      </c>
      <c r="D1076">
        <v>26</v>
      </c>
      <c r="E1076">
        <v>1995</v>
      </c>
      <c r="F1076">
        <v>2.27</v>
      </c>
      <c r="G1076">
        <v>0.48</v>
      </c>
      <c r="H1076">
        <v>2.79</v>
      </c>
      <c r="I1076">
        <v>0.89</v>
      </c>
      <c r="J1076">
        <v>33.24</v>
      </c>
      <c r="K1076">
        <v>2.64</v>
      </c>
      <c r="L1076">
        <v>0.83</v>
      </c>
      <c r="M1076">
        <v>0.2</v>
      </c>
      <c r="N1076">
        <v>0.57999999999999996</v>
      </c>
      <c r="P1076">
        <v>-0.06</v>
      </c>
      <c r="Q1076">
        <v>0.05</v>
      </c>
      <c r="R1076" t="s">
        <v>108</v>
      </c>
      <c r="S1076">
        <v>2020</v>
      </c>
    </row>
    <row r="1077" spans="1:19" x14ac:dyDescent="0.75">
      <c r="A1077" t="s">
        <v>1212</v>
      </c>
      <c r="B1077" t="s">
        <v>1213</v>
      </c>
      <c r="C1077" t="s">
        <v>107</v>
      </c>
      <c r="D1077">
        <v>27</v>
      </c>
      <c r="E1077">
        <v>1994</v>
      </c>
      <c r="F1077">
        <v>3.83</v>
      </c>
      <c r="G1077">
        <v>-0.04</v>
      </c>
      <c r="H1077">
        <v>0.49</v>
      </c>
      <c r="I1077">
        <v>0.01</v>
      </c>
      <c r="J1077">
        <v>0.01</v>
      </c>
      <c r="K1077">
        <v>0.52</v>
      </c>
      <c r="L1077">
        <v>-7.0000000000000007E-2</v>
      </c>
      <c r="M1077">
        <v>-0.04</v>
      </c>
      <c r="P1077">
        <v>-0.09</v>
      </c>
      <c r="Q1077">
        <v>0.09</v>
      </c>
      <c r="R1077" t="s">
        <v>108</v>
      </c>
      <c r="S1077">
        <v>2020</v>
      </c>
    </row>
    <row r="1078" spans="1:19" x14ac:dyDescent="0.75">
      <c r="A1078" t="s">
        <v>1214</v>
      </c>
      <c r="B1078" t="s">
        <v>1213</v>
      </c>
      <c r="C1078" t="s">
        <v>107</v>
      </c>
      <c r="D1078">
        <v>30</v>
      </c>
      <c r="E1078">
        <v>1991</v>
      </c>
      <c r="F1078">
        <v>2.99</v>
      </c>
      <c r="G1078">
        <v>0.04</v>
      </c>
      <c r="H1078">
        <v>0.24</v>
      </c>
      <c r="I1078">
        <v>0.41</v>
      </c>
      <c r="J1078">
        <v>100.08</v>
      </c>
      <c r="K1078">
        <v>0.35</v>
      </c>
      <c r="L1078">
        <v>0.41</v>
      </c>
      <c r="M1078">
        <v>-0.03</v>
      </c>
      <c r="N1078">
        <v>0.02</v>
      </c>
      <c r="P1078">
        <v>-0.06</v>
      </c>
      <c r="Q1078">
        <v>0.05</v>
      </c>
      <c r="R1078" t="s">
        <v>108</v>
      </c>
      <c r="S1078">
        <v>2020</v>
      </c>
    </row>
    <row r="1079" spans="1:19" x14ac:dyDescent="0.75">
      <c r="A1079" t="s">
        <v>1215</v>
      </c>
      <c r="B1079" t="s">
        <v>1213</v>
      </c>
      <c r="C1079" t="s">
        <v>107</v>
      </c>
      <c r="D1079">
        <v>31</v>
      </c>
      <c r="E1079">
        <v>1990</v>
      </c>
      <c r="F1079">
        <v>1.05</v>
      </c>
      <c r="G1079">
        <v>-0.04</v>
      </c>
      <c r="H1079">
        <v>0.94</v>
      </c>
      <c r="I1079">
        <v>-0.04</v>
      </c>
      <c r="J1079">
        <v>0.09</v>
      </c>
      <c r="K1079">
        <v>0.97</v>
      </c>
      <c r="L1079">
        <v>0.08</v>
      </c>
      <c r="M1079">
        <v>0.03</v>
      </c>
      <c r="P1079">
        <v>-0.02</v>
      </c>
      <c r="Q1079">
        <v>0.06</v>
      </c>
      <c r="R1079" t="s">
        <v>108</v>
      </c>
      <c r="S1079">
        <v>2020</v>
      </c>
    </row>
    <row r="1080" spans="1:19" x14ac:dyDescent="0.75">
      <c r="A1080" t="s">
        <v>1216</v>
      </c>
      <c r="B1080" t="s">
        <v>1213</v>
      </c>
      <c r="C1080" t="s">
        <v>107</v>
      </c>
      <c r="D1080">
        <v>29</v>
      </c>
      <c r="E1080">
        <v>1992</v>
      </c>
      <c r="F1080">
        <v>3.98</v>
      </c>
      <c r="G1080">
        <v>0.02</v>
      </c>
      <c r="H1080">
        <v>0.23</v>
      </c>
      <c r="I1080">
        <v>0.04</v>
      </c>
      <c r="J1080">
        <v>-0.02</v>
      </c>
      <c r="K1080">
        <v>0.23</v>
      </c>
      <c r="L1080">
        <v>0.04</v>
      </c>
      <c r="M1080">
        <v>0.04</v>
      </c>
      <c r="P1080">
        <v>0.08</v>
      </c>
      <c r="Q1080">
        <v>0</v>
      </c>
      <c r="R1080" t="s">
        <v>108</v>
      </c>
      <c r="S1080">
        <v>2020</v>
      </c>
    </row>
    <row r="1081" spans="1:19" x14ac:dyDescent="0.75">
      <c r="A1081" t="s">
        <v>1217</v>
      </c>
      <c r="B1081" t="s">
        <v>1213</v>
      </c>
      <c r="C1081" t="s">
        <v>107</v>
      </c>
      <c r="D1081">
        <v>27</v>
      </c>
      <c r="E1081">
        <v>1994</v>
      </c>
      <c r="F1081">
        <v>4.93</v>
      </c>
      <c r="G1081">
        <v>-7.0000000000000007E-2</v>
      </c>
      <c r="H1081">
        <v>-0.02</v>
      </c>
      <c r="I1081">
        <v>0.1</v>
      </c>
      <c r="K1081">
        <v>-0.03</v>
      </c>
      <c r="L1081">
        <v>-0.06</v>
      </c>
      <c r="P1081">
        <v>0.1</v>
      </c>
      <c r="Q1081">
        <v>0.04</v>
      </c>
      <c r="R1081" t="s">
        <v>108</v>
      </c>
      <c r="S1081">
        <v>2020</v>
      </c>
    </row>
    <row r="1082" spans="1:19" x14ac:dyDescent="0.75">
      <c r="A1082" t="s">
        <v>1218</v>
      </c>
      <c r="B1082" t="s">
        <v>1213</v>
      </c>
      <c r="C1082" t="s">
        <v>107</v>
      </c>
      <c r="D1082">
        <v>28</v>
      </c>
      <c r="E1082">
        <v>1993</v>
      </c>
      <c r="F1082">
        <v>1.1299999999999999</v>
      </c>
      <c r="G1082">
        <v>-0.02</v>
      </c>
      <c r="H1082">
        <v>0.09</v>
      </c>
      <c r="I1082">
        <v>-0.01</v>
      </c>
      <c r="K1082">
        <v>7.0000000000000007E-2</v>
      </c>
      <c r="L1082">
        <v>0.08</v>
      </c>
      <c r="P1082">
        <v>0.02</v>
      </c>
      <c r="Q1082">
        <v>-0.03</v>
      </c>
      <c r="R1082" t="s">
        <v>108</v>
      </c>
      <c r="S1082">
        <v>2020</v>
      </c>
    </row>
    <row r="1083" spans="1:19" x14ac:dyDescent="0.75">
      <c r="A1083" t="s">
        <v>1219</v>
      </c>
      <c r="B1083" t="s">
        <v>1213</v>
      </c>
      <c r="C1083" t="s">
        <v>107</v>
      </c>
      <c r="D1083">
        <v>34</v>
      </c>
      <c r="E1083">
        <v>1987</v>
      </c>
      <c r="F1083">
        <v>3.08</v>
      </c>
      <c r="G1083">
        <v>-0.05</v>
      </c>
      <c r="H1083">
        <v>0.34</v>
      </c>
      <c r="I1083">
        <v>0.08</v>
      </c>
      <c r="J1083">
        <v>-0.02</v>
      </c>
      <c r="K1083">
        <v>0.34</v>
      </c>
      <c r="L1083">
        <v>0</v>
      </c>
      <c r="M1083">
        <v>-0.1</v>
      </c>
      <c r="P1083">
        <v>-0.02</v>
      </c>
      <c r="Q1083">
        <v>-0.06</v>
      </c>
      <c r="R1083" t="s">
        <v>108</v>
      </c>
      <c r="S1083">
        <v>2020</v>
      </c>
    </row>
    <row r="1084" spans="1:19" x14ac:dyDescent="0.75">
      <c r="A1084" t="s">
        <v>1220</v>
      </c>
      <c r="B1084" t="s">
        <v>1213</v>
      </c>
      <c r="C1084" t="s">
        <v>107</v>
      </c>
      <c r="D1084">
        <v>29</v>
      </c>
      <c r="E1084">
        <v>1992</v>
      </c>
      <c r="F1084">
        <v>3.25</v>
      </c>
      <c r="G1084">
        <v>-0.03</v>
      </c>
      <c r="H1084">
        <v>0.04</v>
      </c>
      <c r="I1084">
        <v>0</v>
      </c>
      <c r="K1084">
        <v>0</v>
      </c>
      <c r="L1084">
        <v>-0.05</v>
      </c>
      <c r="P1084">
        <v>0.02</v>
      </c>
      <c r="Q1084">
        <v>0</v>
      </c>
      <c r="R1084" t="s">
        <v>108</v>
      </c>
      <c r="S1084">
        <v>2020</v>
      </c>
    </row>
    <row r="1085" spans="1:19" x14ac:dyDescent="0.75">
      <c r="A1085" t="s">
        <v>1221</v>
      </c>
      <c r="B1085" t="s">
        <v>1213</v>
      </c>
      <c r="C1085" t="s">
        <v>118</v>
      </c>
      <c r="D1085">
        <v>27</v>
      </c>
      <c r="E1085">
        <v>1994</v>
      </c>
      <c r="F1085">
        <v>2.89</v>
      </c>
      <c r="G1085">
        <v>0.01</v>
      </c>
      <c r="H1085">
        <v>1.31</v>
      </c>
      <c r="I1085">
        <v>0.68</v>
      </c>
      <c r="J1085">
        <v>50.07</v>
      </c>
      <c r="K1085">
        <v>1.37</v>
      </c>
      <c r="L1085">
        <v>0.66</v>
      </c>
      <c r="M1085">
        <v>7.0000000000000007E-2</v>
      </c>
      <c r="N1085">
        <v>0.08</v>
      </c>
      <c r="P1085">
        <v>0.06</v>
      </c>
      <c r="Q1085">
        <v>0.01</v>
      </c>
      <c r="R1085" t="s">
        <v>108</v>
      </c>
      <c r="S1085">
        <v>2020</v>
      </c>
    </row>
    <row r="1086" spans="1:19" x14ac:dyDescent="0.75">
      <c r="A1086" t="s">
        <v>1222</v>
      </c>
      <c r="B1086" t="s">
        <v>1213</v>
      </c>
      <c r="C1086" t="s">
        <v>118</v>
      </c>
      <c r="D1086">
        <v>29</v>
      </c>
      <c r="E1086">
        <v>1992</v>
      </c>
      <c r="F1086">
        <v>1.32</v>
      </c>
      <c r="G1086">
        <v>0.68</v>
      </c>
      <c r="H1086">
        <v>4.21</v>
      </c>
      <c r="I1086">
        <v>2.0499999999999998</v>
      </c>
      <c r="J1086">
        <v>49.96</v>
      </c>
      <c r="K1086">
        <v>4.17</v>
      </c>
      <c r="L1086">
        <v>2.17</v>
      </c>
      <c r="M1086">
        <v>0.11</v>
      </c>
      <c r="N1086">
        <v>0.24</v>
      </c>
      <c r="P1086">
        <v>0.09</v>
      </c>
      <c r="Q1086">
        <v>0.06</v>
      </c>
      <c r="R1086" t="s">
        <v>108</v>
      </c>
      <c r="S1086">
        <v>2020</v>
      </c>
    </row>
    <row r="1087" spans="1:19" x14ac:dyDescent="0.75">
      <c r="A1087" t="s">
        <v>1223</v>
      </c>
      <c r="B1087" t="s">
        <v>1213</v>
      </c>
      <c r="C1087" t="s">
        <v>118</v>
      </c>
      <c r="D1087">
        <v>33</v>
      </c>
      <c r="E1087">
        <v>1988</v>
      </c>
      <c r="F1087">
        <v>1.18</v>
      </c>
      <c r="G1087">
        <v>0.8</v>
      </c>
      <c r="H1087">
        <v>3.32</v>
      </c>
      <c r="I1087">
        <v>0.73</v>
      </c>
      <c r="J1087">
        <v>24.99</v>
      </c>
      <c r="K1087">
        <v>3.39</v>
      </c>
      <c r="L1087">
        <v>0.88</v>
      </c>
      <c r="M1087">
        <v>0.01</v>
      </c>
      <c r="N1087">
        <v>0.05</v>
      </c>
      <c r="P1087">
        <v>0.85</v>
      </c>
      <c r="Q1087">
        <v>0.82</v>
      </c>
      <c r="R1087" t="s">
        <v>108</v>
      </c>
      <c r="S1087">
        <v>2020</v>
      </c>
    </row>
    <row r="1088" spans="1:19" x14ac:dyDescent="0.75">
      <c r="A1088" t="s">
        <v>1224</v>
      </c>
      <c r="B1088" t="s">
        <v>1213</v>
      </c>
      <c r="C1088" t="s">
        <v>178</v>
      </c>
      <c r="D1088">
        <v>32</v>
      </c>
      <c r="E1088">
        <v>1989</v>
      </c>
      <c r="F1088">
        <v>4.7300000000000004</v>
      </c>
      <c r="G1088">
        <v>0.93</v>
      </c>
      <c r="H1088">
        <v>4.7</v>
      </c>
      <c r="I1088">
        <v>1.74</v>
      </c>
      <c r="J1088">
        <v>36.31</v>
      </c>
      <c r="K1088">
        <v>4.63</v>
      </c>
      <c r="L1088">
        <v>1.62</v>
      </c>
      <c r="M1088">
        <v>0.16</v>
      </c>
      <c r="N1088">
        <v>0.55000000000000004</v>
      </c>
      <c r="P1088">
        <v>0.04</v>
      </c>
      <c r="Q1088">
        <v>0.01</v>
      </c>
      <c r="R1088" t="s">
        <v>108</v>
      </c>
      <c r="S1088">
        <v>2020</v>
      </c>
    </row>
    <row r="1089" spans="1:19" x14ac:dyDescent="0.75">
      <c r="A1089" t="s">
        <v>1225</v>
      </c>
      <c r="B1089" t="s">
        <v>1213</v>
      </c>
      <c r="C1089" t="s">
        <v>178</v>
      </c>
      <c r="D1089">
        <v>27</v>
      </c>
      <c r="E1089">
        <v>1994</v>
      </c>
      <c r="F1089">
        <v>0.22</v>
      </c>
      <c r="G1089">
        <v>-7.0000000000000007E-2</v>
      </c>
      <c r="H1089">
        <v>-0.02</v>
      </c>
      <c r="I1089">
        <v>-0.09</v>
      </c>
      <c r="K1089">
        <v>0.05</v>
      </c>
      <c r="L1089">
        <v>0.06</v>
      </c>
      <c r="P1089">
        <v>-0.1</v>
      </c>
      <c r="Q1089">
        <v>-0.08</v>
      </c>
      <c r="R1089" t="s">
        <v>108</v>
      </c>
      <c r="S1089">
        <v>2020</v>
      </c>
    </row>
    <row r="1090" spans="1:19" x14ac:dyDescent="0.75">
      <c r="A1090" t="s">
        <v>1226</v>
      </c>
      <c r="B1090" t="s">
        <v>1213</v>
      </c>
      <c r="C1090" t="s">
        <v>123</v>
      </c>
      <c r="D1090">
        <v>34</v>
      </c>
      <c r="E1090">
        <v>1987</v>
      </c>
      <c r="F1090">
        <v>6.07</v>
      </c>
      <c r="G1090">
        <v>-0.01</v>
      </c>
      <c r="H1090">
        <v>0.02</v>
      </c>
      <c r="I1090">
        <v>0</v>
      </c>
      <c r="K1090">
        <v>-0.08</v>
      </c>
      <c r="L1090">
        <v>0.06</v>
      </c>
      <c r="P1090">
        <v>-0.06</v>
      </c>
      <c r="Q1090">
        <v>0.08</v>
      </c>
      <c r="R1090" t="s">
        <v>108</v>
      </c>
      <c r="S1090">
        <v>2020</v>
      </c>
    </row>
    <row r="1091" spans="1:19" x14ac:dyDescent="0.75">
      <c r="A1091" t="s">
        <v>1227</v>
      </c>
      <c r="B1091" t="s">
        <v>1213</v>
      </c>
      <c r="C1091" t="s">
        <v>126</v>
      </c>
      <c r="D1091">
        <v>27</v>
      </c>
      <c r="E1091">
        <v>1994</v>
      </c>
      <c r="F1091">
        <v>0.59</v>
      </c>
      <c r="G1091">
        <v>-0.06</v>
      </c>
      <c r="H1091">
        <v>0.08</v>
      </c>
      <c r="I1091">
        <v>-0.06</v>
      </c>
      <c r="K1091">
        <v>7.0000000000000007E-2</v>
      </c>
      <c r="L1091">
        <v>7.0000000000000007E-2</v>
      </c>
      <c r="P1091">
        <v>0.06</v>
      </c>
      <c r="Q1091">
        <v>0.09</v>
      </c>
      <c r="R1091" t="s">
        <v>108</v>
      </c>
      <c r="S1091">
        <v>2020</v>
      </c>
    </row>
    <row r="1092" spans="1:19" x14ac:dyDescent="0.75">
      <c r="A1092" t="s">
        <v>1228</v>
      </c>
      <c r="B1092" t="s">
        <v>1213</v>
      </c>
      <c r="C1092" t="s">
        <v>126</v>
      </c>
      <c r="D1092">
        <v>27</v>
      </c>
      <c r="E1092">
        <v>1993</v>
      </c>
      <c r="F1092">
        <v>0.2</v>
      </c>
      <c r="G1092">
        <v>-0.03</v>
      </c>
      <c r="H1092">
        <v>7.0000000000000007E-2</v>
      </c>
      <c r="I1092">
        <v>-0.03</v>
      </c>
      <c r="K1092">
        <v>-0.06</v>
      </c>
      <c r="L1092">
        <v>0.06</v>
      </c>
      <c r="P1092">
        <v>-0.09</v>
      </c>
      <c r="Q1092">
        <v>0.03</v>
      </c>
      <c r="R1092" t="s">
        <v>108</v>
      </c>
      <c r="S1092">
        <v>2020</v>
      </c>
    </row>
    <row r="1093" spans="1:19" x14ac:dyDescent="0.75">
      <c r="A1093" t="s">
        <v>1229</v>
      </c>
      <c r="B1093" t="s">
        <v>1213</v>
      </c>
      <c r="C1093" t="s">
        <v>126</v>
      </c>
      <c r="D1093">
        <v>29</v>
      </c>
      <c r="E1093">
        <v>1991</v>
      </c>
      <c r="F1093">
        <v>2.0499999999999998</v>
      </c>
      <c r="G1093">
        <v>-0.04</v>
      </c>
      <c r="H1093">
        <v>0.56999999999999995</v>
      </c>
      <c r="I1093">
        <v>7.0000000000000007E-2</v>
      </c>
      <c r="J1093">
        <v>0.01</v>
      </c>
      <c r="K1093">
        <v>0.46</v>
      </c>
      <c r="L1093">
        <v>-0.08</v>
      </c>
      <c r="M1093">
        <v>0.04</v>
      </c>
      <c r="P1093">
        <v>-0.03</v>
      </c>
      <c r="Q1093">
        <v>0.02</v>
      </c>
      <c r="R1093" t="s">
        <v>108</v>
      </c>
      <c r="S1093">
        <v>2020</v>
      </c>
    </row>
    <row r="1094" spans="1:19" x14ac:dyDescent="0.75">
      <c r="A1094" t="s">
        <v>1230</v>
      </c>
      <c r="B1094" t="s">
        <v>1213</v>
      </c>
      <c r="C1094" t="s">
        <v>126</v>
      </c>
      <c r="D1094">
        <v>25</v>
      </c>
      <c r="E1094">
        <v>1995</v>
      </c>
      <c r="F1094">
        <v>3.74</v>
      </c>
      <c r="G1094">
        <v>0.45</v>
      </c>
      <c r="H1094">
        <v>1.1200000000000001</v>
      </c>
      <c r="I1094">
        <v>1.04</v>
      </c>
      <c r="J1094">
        <v>100.05</v>
      </c>
      <c r="K1094">
        <v>1.1499999999999999</v>
      </c>
      <c r="L1094">
        <v>1.1399999999999999</v>
      </c>
      <c r="M1094">
        <v>0.46</v>
      </c>
      <c r="N1094">
        <v>0.6</v>
      </c>
      <c r="P1094">
        <v>0.03</v>
      </c>
      <c r="Q1094">
        <v>-0.04</v>
      </c>
      <c r="R1094" t="s">
        <v>108</v>
      </c>
      <c r="S1094">
        <v>2020</v>
      </c>
    </row>
    <row r="1095" spans="1:19" x14ac:dyDescent="0.75">
      <c r="A1095" t="s">
        <v>1231</v>
      </c>
      <c r="B1095" t="s">
        <v>1213</v>
      </c>
      <c r="C1095" t="s">
        <v>126</v>
      </c>
      <c r="D1095">
        <v>31</v>
      </c>
      <c r="E1095">
        <v>1990</v>
      </c>
      <c r="F1095">
        <v>1.71</v>
      </c>
      <c r="G1095">
        <v>1.25</v>
      </c>
      <c r="H1095">
        <v>2.36</v>
      </c>
      <c r="I1095">
        <v>1.1299999999999999</v>
      </c>
      <c r="J1095">
        <v>50.09</v>
      </c>
      <c r="K1095">
        <v>2.3199999999999998</v>
      </c>
      <c r="L1095">
        <v>1.1200000000000001</v>
      </c>
      <c r="M1095">
        <v>0.52</v>
      </c>
      <c r="N1095">
        <v>1.08</v>
      </c>
      <c r="P1095">
        <v>0.1</v>
      </c>
      <c r="Q1095">
        <v>0.01</v>
      </c>
      <c r="R1095" t="s">
        <v>108</v>
      </c>
      <c r="S1095">
        <v>2020</v>
      </c>
    </row>
    <row r="1096" spans="1:19" x14ac:dyDescent="0.75">
      <c r="A1096" t="s">
        <v>1232</v>
      </c>
      <c r="B1096" t="s">
        <v>1213</v>
      </c>
      <c r="C1096" t="s">
        <v>126</v>
      </c>
      <c r="D1096">
        <v>22</v>
      </c>
      <c r="E1096">
        <v>1999</v>
      </c>
      <c r="F1096">
        <v>5.91</v>
      </c>
      <c r="G1096">
        <v>0.03</v>
      </c>
      <c r="H1096">
        <v>1.03</v>
      </c>
      <c r="I1096">
        <v>0.21</v>
      </c>
      <c r="J1096">
        <v>16.8</v>
      </c>
      <c r="K1096">
        <v>1.03</v>
      </c>
      <c r="L1096">
        <v>0.15</v>
      </c>
      <c r="M1096">
        <v>0.09</v>
      </c>
      <c r="N1096">
        <v>-0.05</v>
      </c>
      <c r="P1096">
        <v>-0.03</v>
      </c>
      <c r="Q1096">
        <v>0.02</v>
      </c>
      <c r="R1096" t="s">
        <v>108</v>
      </c>
      <c r="S1096">
        <v>2020</v>
      </c>
    </row>
    <row r="1097" spans="1:19" x14ac:dyDescent="0.75">
      <c r="A1097" t="s">
        <v>1233</v>
      </c>
      <c r="B1097" t="s">
        <v>1213</v>
      </c>
      <c r="C1097" t="s">
        <v>126</v>
      </c>
      <c r="D1097">
        <v>26</v>
      </c>
      <c r="E1097">
        <v>1995</v>
      </c>
      <c r="F1097">
        <v>0.36</v>
      </c>
      <c r="G1097">
        <v>0.01</v>
      </c>
      <c r="H1097">
        <v>0.1</v>
      </c>
      <c r="I1097">
        <v>0.06</v>
      </c>
      <c r="K1097">
        <v>-0.06</v>
      </c>
      <c r="L1097">
        <v>0</v>
      </c>
      <c r="P1097">
        <v>-0.02</v>
      </c>
      <c r="Q1097">
        <v>0.1</v>
      </c>
      <c r="R1097" t="s">
        <v>108</v>
      </c>
      <c r="S1097">
        <v>2020</v>
      </c>
    </row>
    <row r="1098" spans="1:19" x14ac:dyDescent="0.75">
      <c r="A1098" t="s">
        <v>1234</v>
      </c>
      <c r="B1098" t="s">
        <v>1213</v>
      </c>
      <c r="C1098" t="s">
        <v>126</v>
      </c>
      <c r="D1098">
        <v>29</v>
      </c>
      <c r="E1098">
        <v>1992</v>
      </c>
      <c r="F1098">
        <v>0.15</v>
      </c>
      <c r="G1098">
        <v>-0.05</v>
      </c>
      <c r="H1098">
        <v>-0.06</v>
      </c>
      <c r="I1098">
        <v>0</v>
      </c>
      <c r="K1098">
        <v>-0.05</v>
      </c>
      <c r="L1098">
        <v>0.09</v>
      </c>
      <c r="P1098">
        <v>0.01</v>
      </c>
      <c r="Q1098">
        <v>0.02</v>
      </c>
      <c r="R1098" t="s">
        <v>108</v>
      </c>
      <c r="S1098">
        <v>2020</v>
      </c>
    </row>
    <row r="1099" spans="1:19" x14ac:dyDescent="0.75">
      <c r="A1099" t="s">
        <v>1235</v>
      </c>
      <c r="B1099" t="s">
        <v>1213</v>
      </c>
      <c r="C1099" t="s">
        <v>126</v>
      </c>
      <c r="D1099">
        <v>28</v>
      </c>
      <c r="E1099">
        <v>1993</v>
      </c>
      <c r="F1099">
        <v>3.74</v>
      </c>
      <c r="G1099">
        <v>-0.1</v>
      </c>
      <c r="H1099">
        <v>0.54</v>
      </c>
      <c r="I1099">
        <v>0.34</v>
      </c>
      <c r="J1099">
        <v>49.97</v>
      </c>
      <c r="K1099">
        <v>0.48</v>
      </c>
      <c r="L1099">
        <v>0.21</v>
      </c>
      <c r="M1099">
        <v>-0.05</v>
      </c>
      <c r="N1099">
        <v>-0.03</v>
      </c>
      <c r="P1099">
        <v>0.02</v>
      </c>
      <c r="Q1099">
        <v>0.06</v>
      </c>
      <c r="R1099" t="s">
        <v>108</v>
      </c>
      <c r="S1099">
        <v>2020</v>
      </c>
    </row>
    <row r="1100" spans="1:19" x14ac:dyDescent="0.75">
      <c r="A1100" t="s">
        <v>1236</v>
      </c>
      <c r="B1100" t="s">
        <v>1213</v>
      </c>
      <c r="C1100" t="s">
        <v>126</v>
      </c>
      <c r="D1100">
        <v>29</v>
      </c>
      <c r="E1100">
        <v>1991</v>
      </c>
      <c r="F1100">
        <v>3.7</v>
      </c>
      <c r="G1100">
        <v>0.02</v>
      </c>
      <c r="H1100">
        <v>0.77</v>
      </c>
      <c r="I1100">
        <v>0.34</v>
      </c>
      <c r="J1100">
        <v>33.229999999999997</v>
      </c>
      <c r="K1100">
        <v>0.74</v>
      </c>
      <c r="L1100">
        <v>0.28000000000000003</v>
      </c>
      <c r="M1100">
        <v>0.06</v>
      </c>
      <c r="N1100">
        <v>-0.02</v>
      </c>
      <c r="P1100">
        <v>-0.04</v>
      </c>
      <c r="Q1100">
        <v>-0.02</v>
      </c>
      <c r="R1100" t="s">
        <v>108</v>
      </c>
      <c r="S1100">
        <v>2020</v>
      </c>
    </row>
    <row r="1101" spans="1:19" x14ac:dyDescent="0.75">
      <c r="A1101" t="s">
        <v>1237</v>
      </c>
      <c r="B1101" t="s">
        <v>1213</v>
      </c>
      <c r="C1101" t="s">
        <v>126</v>
      </c>
      <c r="D1101">
        <v>26</v>
      </c>
      <c r="E1101">
        <v>1995</v>
      </c>
      <c r="F1101">
        <v>3.19</v>
      </c>
      <c r="G1101">
        <v>0.03</v>
      </c>
      <c r="H1101">
        <v>1.06</v>
      </c>
      <c r="I1101">
        <v>0.33</v>
      </c>
      <c r="J1101">
        <v>33.229999999999997</v>
      </c>
      <c r="K1101">
        <v>0.87</v>
      </c>
      <c r="L1101">
        <v>0.24</v>
      </c>
      <c r="M1101">
        <v>0.04</v>
      </c>
      <c r="N1101">
        <v>0.08</v>
      </c>
      <c r="P1101">
        <v>-0.05</v>
      </c>
      <c r="Q1101">
        <v>-0.08</v>
      </c>
      <c r="R1101" t="s">
        <v>108</v>
      </c>
      <c r="S1101">
        <v>2020</v>
      </c>
    </row>
    <row r="1102" spans="1:19" x14ac:dyDescent="0.75">
      <c r="A1102" t="s">
        <v>1238</v>
      </c>
      <c r="B1102" t="s">
        <v>34</v>
      </c>
      <c r="C1102" t="s">
        <v>107</v>
      </c>
      <c r="D1102">
        <v>27</v>
      </c>
      <c r="E1102">
        <v>1994</v>
      </c>
      <c r="F1102">
        <v>5.0599999999999996</v>
      </c>
      <c r="G1102">
        <v>-0.05</v>
      </c>
      <c r="H1102">
        <v>1.08</v>
      </c>
      <c r="I1102">
        <v>0.37</v>
      </c>
      <c r="J1102">
        <v>39.97</v>
      </c>
      <c r="K1102">
        <v>0.95</v>
      </c>
      <c r="L1102">
        <v>0.4</v>
      </c>
      <c r="M1102">
        <v>0.08</v>
      </c>
      <c r="N1102">
        <v>0.04</v>
      </c>
      <c r="P1102">
        <v>-0.06</v>
      </c>
      <c r="Q1102">
        <v>0.08</v>
      </c>
      <c r="R1102" t="s">
        <v>108</v>
      </c>
      <c r="S1102">
        <v>2020</v>
      </c>
    </row>
    <row r="1103" spans="1:19" x14ac:dyDescent="0.75">
      <c r="A1103" t="s">
        <v>1239</v>
      </c>
      <c r="B1103" t="s">
        <v>34</v>
      </c>
      <c r="C1103" t="s">
        <v>107</v>
      </c>
      <c r="D1103">
        <v>28</v>
      </c>
      <c r="E1103">
        <v>1993</v>
      </c>
      <c r="F1103">
        <v>1.86</v>
      </c>
      <c r="G1103">
        <v>0.04</v>
      </c>
      <c r="H1103">
        <v>0.08</v>
      </c>
      <c r="I1103">
        <v>-0.02</v>
      </c>
      <c r="K1103">
        <v>0.1</v>
      </c>
      <c r="L1103">
        <v>0.02</v>
      </c>
      <c r="P1103">
        <v>0.09</v>
      </c>
      <c r="Q1103">
        <v>7.0000000000000007E-2</v>
      </c>
      <c r="R1103" t="s">
        <v>108</v>
      </c>
      <c r="S1103">
        <v>2020</v>
      </c>
    </row>
    <row r="1104" spans="1:19" x14ac:dyDescent="0.75">
      <c r="A1104" t="s">
        <v>1240</v>
      </c>
      <c r="B1104" t="s">
        <v>34</v>
      </c>
      <c r="C1104" t="s">
        <v>107</v>
      </c>
      <c r="D1104">
        <v>31</v>
      </c>
      <c r="E1104">
        <v>1990</v>
      </c>
      <c r="F1104">
        <v>4.45</v>
      </c>
      <c r="G1104">
        <v>0.08</v>
      </c>
      <c r="H1104">
        <v>0.63</v>
      </c>
      <c r="I1104">
        <v>-0.03</v>
      </c>
      <c r="J1104">
        <v>0.01</v>
      </c>
      <c r="K1104">
        <v>0.76</v>
      </c>
      <c r="L1104">
        <v>-0.06</v>
      </c>
      <c r="M1104">
        <v>7.0000000000000007E-2</v>
      </c>
      <c r="P1104">
        <v>-0.06</v>
      </c>
      <c r="Q1104">
        <v>0.09</v>
      </c>
      <c r="R1104" t="s">
        <v>108</v>
      </c>
      <c r="S1104">
        <v>2020</v>
      </c>
    </row>
    <row r="1105" spans="1:19" x14ac:dyDescent="0.75">
      <c r="A1105" t="s">
        <v>1241</v>
      </c>
      <c r="B1105" t="s">
        <v>34</v>
      </c>
      <c r="C1105" t="s">
        <v>107</v>
      </c>
      <c r="D1105">
        <v>24</v>
      </c>
      <c r="E1105">
        <v>1997</v>
      </c>
      <c r="F1105">
        <v>2.08</v>
      </c>
      <c r="G1105">
        <v>0</v>
      </c>
      <c r="H1105">
        <v>-0.06</v>
      </c>
      <c r="I1105">
        <v>-0.06</v>
      </c>
      <c r="K1105">
        <v>0.06</v>
      </c>
      <c r="L1105">
        <v>0.02</v>
      </c>
      <c r="P1105">
        <v>0</v>
      </c>
      <c r="Q1105">
        <v>0.09</v>
      </c>
      <c r="R1105" t="s">
        <v>108</v>
      </c>
      <c r="S1105">
        <v>2020</v>
      </c>
    </row>
    <row r="1106" spans="1:19" x14ac:dyDescent="0.75">
      <c r="A1106" t="s">
        <v>1242</v>
      </c>
      <c r="B1106" t="s">
        <v>34</v>
      </c>
      <c r="C1106" t="s">
        <v>107</v>
      </c>
      <c r="D1106">
        <v>28</v>
      </c>
      <c r="E1106">
        <v>1993</v>
      </c>
      <c r="F1106">
        <v>2.33</v>
      </c>
      <c r="G1106">
        <v>-0.09</v>
      </c>
      <c r="H1106">
        <v>1.28</v>
      </c>
      <c r="I1106">
        <v>0.35</v>
      </c>
      <c r="J1106">
        <v>33.32</v>
      </c>
      <c r="K1106">
        <v>1.27</v>
      </c>
      <c r="L1106">
        <v>0.53</v>
      </c>
      <c r="M1106">
        <v>-7.0000000000000007E-2</v>
      </c>
      <c r="N1106">
        <v>0.01</v>
      </c>
      <c r="P1106">
        <v>0.05</v>
      </c>
      <c r="Q1106">
        <v>-0.09</v>
      </c>
      <c r="R1106" t="s">
        <v>108</v>
      </c>
      <c r="S1106">
        <v>2020</v>
      </c>
    </row>
    <row r="1107" spans="1:19" x14ac:dyDescent="0.75">
      <c r="A1107" t="s">
        <v>1243</v>
      </c>
      <c r="B1107" t="s">
        <v>34</v>
      </c>
      <c r="C1107" t="s">
        <v>107</v>
      </c>
      <c r="D1107">
        <v>21</v>
      </c>
      <c r="E1107">
        <v>1999</v>
      </c>
      <c r="F1107">
        <v>1.1299999999999999</v>
      </c>
      <c r="G1107">
        <v>0.06</v>
      </c>
      <c r="H1107">
        <v>1.82</v>
      </c>
      <c r="I1107">
        <v>1.88</v>
      </c>
      <c r="J1107">
        <v>100.02</v>
      </c>
      <c r="K1107">
        <v>1.69</v>
      </c>
      <c r="L1107">
        <v>1.85</v>
      </c>
      <c r="M1107">
        <v>7.0000000000000007E-2</v>
      </c>
      <c r="N1107">
        <v>-0.06</v>
      </c>
      <c r="P1107">
        <v>-0.01</v>
      </c>
      <c r="Q1107">
        <v>-0.04</v>
      </c>
      <c r="R1107" t="s">
        <v>108</v>
      </c>
      <c r="S1107">
        <v>2020</v>
      </c>
    </row>
    <row r="1108" spans="1:19" x14ac:dyDescent="0.75">
      <c r="A1108" t="s">
        <v>1244</v>
      </c>
      <c r="B1108" t="s">
        <v>34</v>
      </c>
      <c r="C1108" t="s">
        <v>107</v>
      </c>
      <c r="D1108">
        <v>24</v>
      </c>
      <c r="E1108">
        <v>1997</v>
      </c>
      <c r="F1108">
        <v>0.51</v>
      </c>
      <c r="G1108">
        <v>0.02</v>
      </c>
      <c r="H1108">
        <v>-0.02</v>
      </c>
      <c r="I1108">
        <v>-7.0000000000000007E-2</v>
      </c>
      <c r="K1108">
        <v>-0.02</v>
      </c>
      <c r="L1108">
        <v>0.05</v>
      </c>
      <c r="P1108">
        <v>-0.09</v>
      </c>
      <c r="Q1108">
        <v>0.1</v>
      </c>
      <c r="R1108" t="s">
        <v>108</v>
      </c>
      <c r="S1108">
        <v>2020</v>
      </c>
    </row>
    <row r="1109" spans="1:19" x14ac:dyDescent="0.75">
      <c r="A1109" t="s">
        <v>1245</v>
      </c>
      <c r="B1109" t="s">
        <v>34</v>
      </c>
      <c r="C1109" t="s">
        <v>118</v>
      </c>
      <c r="D1109">
        <v>24</v>
      </c>
      <c r="E1109">
        <v>1997</v>
      </c>
      <c r="F1109">
        <v>1.1299999999999999</v>
      </c>
      <c r="G1109">
        <v>-0.05</v>
      </c>
      <c r="H1109">
        <v>4.25</v>
      </c>
      <c r="I1109">
        <v>0.78</v>
      </c>
      <c r="J1109">
        <v>19.920000000000002</v>
      </c>
      <c r="K1109">
        <v>4.3499999999999996</v>
      </c>
      <c r="L1109">
        <v>0.92</v>
      </c>
      <c r="M1109">
        <v>7.0000000000000007E-2</v>
      </c>
      <c r="N1109">
        <v>0.01</v>
      </c>
      <c r="P1109">
        <v>0.09</v>
      </c>
      <c r="Q1109">
        <v>-0.05</v>
      </c>
      <c r="R1109" t="s">
        <v>108</v>
      </c>
      <c r="S1109">
        <v>2020</v>
      </c>
    </row>
    <row r="1110" spans="1:19" x14ac:dyDescent="0.75">
      <c r="A1110" t="s">
        <v>1246</v>
      </c>
      <c r="B1110" t="s">
        <v>34</v>
      </c>
      <c r="C1110" t="s">
        <v>118</v>
      </c>
      <c r="D1110">
        <v>29</v>
      </c>
      <c r="E1110">
        <v>1992</v>
      </c>
      <c r="F1110">
        <v>0.39</v>
      </c>
      <c r="G1110">
        <v>0.09</v>
      </c>
      <c r="H1110">
        <v>7.0000000000000007E-2</v>
      </c>
      <c r="I1110">
        <v>-7.0000000000000007E-2</v>
      </c>
      <c r="K1110">
        <v>-0.04</v>
      </c>
      <c r="L1110">
        <v>7.0000000000000007E-2</v>
      </c>
      <c r="P1110">
        <v>0.04</v>
      </c>
      <c r="Q1110">
        <v>-0.05</v>
      </c>
      <c r="R1110" t="s">
        <v>108</v>
      </c>
      <c r="S1110">
        <v>2020</v>
      </c>
    </row>
    <row r="1111" spans="1:19" x14ac:dyDescent="0.75">
      <c r="A1111" t="s">
        <v>1247</v>
      </c>
      <c r="B1111" t="s">
        <v>34</v>
      </c>
      <c r="C1111" t="s">
        <v>118</v>
      </c>
      <c r="D1111">
        <v>26</v>
      </c>
      <c r="E1111">
        <v>1994</v>
      </c>
      <c r="F1111">
        <v>1.98</v>
      </c>
      <c r="G1111">
        <v>0.4</v>
      </c>
      <c r="H1111">
        <v>1.93</v>
      </c>
      <c r="I1111">
        <v>1.55</v>
      </c>
      <c r="J1111">
        <v>74.97</v>
      </c>
      <c r="K1111">
        <v>2.0099999999999998</v>
      </c>
      <c r="L1111">
        <v>1.6</v>
      </c>
      <c r="M1111">
        <v>-7.0000000000000007E-2</v>
      </c>
      <c r="N1111">
        <v>0.06</v>
      </c>
      <c r="P1111">
        <v>0.49</v>
      </c>
      <c r="Q1111">
        <v>0.52</v>
      </c>
      <c r="R1111" t="s">
        <v>108</v>
      </c>
      <c r="S1111">
        <v>2020</v>
      </c>
    </row>
    <row r="1112" spans="1:19" x14ac:dyDescent="0.75">
      <c r="A1112" t="s">
        <v>1248</v>
      </c>
      <c r="B1112" t="s">
        <v>34</v>
      </c>
      <c r="C1112" t="s">
        <v>118</v>
      </c>
      <c r="D1112">
        <v>28</v>
      </c>
      <c r="E1112">
        <v>1993</v>
      </c>
      <c r="F1112">
        <v>5.08</v>
      </c>
      <c r="G1112">
        <v>0.01</v>
      </c>
      <c r="H1112">
        <v>4.7300000000000004</v>
      </c>
      <c r="I1112">
        <v>1.01</v>
      </c>
      <c r="J1112">
        <v>20.71</v>
      </c>
      <c r="K1112">
        <v>4.84</v>
      </c>
      <c r="L1112">
        <v>1.08</v>
      </c>
      <c r="M1112">
        <v>-0.05</v>
      </c>
      <c r="N1112">
        <v>-0.08</v>
      </c>
      <c r="P1112">
        <v>-0.02</v>
      </c>
      <c r="Q1112">
        <v>0.06</v>
      </c>
      <c r="R1112" t="s">
        <v>108</v>
      </c>
      <c r="S1112">
        <v>2020</v>
      </c>
    </row>
    <row r="1113" spans="1:19" x14ac:dyDescent="0.75">
      <c r="A1113" t="s">
        <v>1249</v>
      </c>
      <c r="B1113" t="s">
        <v>34</v>
      </c>
      <c r="C1113" t="s">
        <v>118</v>
      </c>
      <c r="D1113">
        <v>24</v>
      </c>
      <c r="E1113">
        <v>1997</v>
      </c>
      <c r="F1113">
        <v>0.24</v>
      </c>
      <c r="G1113">
        <v>-0.04</v>
      </c>
      <c r="H1113">
        <v>4.92</v>
      </c>
      <c r="I1113">
        <v>-0.01</v>
      </c>
      <c r="J1113">
        <v>0.06</v>
      </c>
      <c r="K1113">
        <v>6.1</v>
      </c>
      <c r="L1113">
        <v>-0.08</v>
      </c>
      <c r="M1113">
        <v>0.03</v>
      </c>
      <c r="P1113">
        <v>0.04</v>
      </c>
      <c r="Q1113">
        <v>0.01</v>
      </c>
      <c r="R1113" t="s">
        <v>108</v>
      </c>
      <c r="S1113">
        <v>2020</v>
      </c>
    </row>
    <row r="1114" spans="1:19" x14ac:dyDescent="0.75">
      <c r="A1114" t="s">
        <v>1250</v>
      </c>
      <c r="B1114" t="s">
        <v>34</v>
      </c>
      <c r="C1114" t="s">
        <v>178</v>
      </c>
      <c r="D1114">
        <v>20</v>
      </c>
      <c r="E1114">
        <v>2001</v>
      </c>
      <c r="F1114">
        <v>0.16</v>
      </c>
      <c r="G1114">
        <v>0.09</v>
      </c>
      <c r="H1114">
        <v>0.02</v>
      </c>
      <c r="I1114">
        <v>0.01</v>
      </c>
      <c r="K1114">
        <v>-0.09</v>
      </c>
      <c r="L1114">
        <v>-0.06</v>
      </c>
      <c r="P1114">
        <v>7.0000000000000007E-2</v>
      </c>
      <c r="Q1114">
        <v>0.03</v>
      </c>
      <c r="R1114" t="s">
        <v>108</v>
      </c>
      <c r="S1114">
        <v>2020</v>
      </c>
    </row>
    <row r="1115" spans="1:19" x14ac:dyDescent="0.75">
      <c r="A1115" t="s">
        <v>1251</v>
      </c>
      <c r="B1115" t="s">
        <v>34</v>
      </c>
      <c r="C1115" t="s">
        <v>123</v>
      </c>
      <c r="D1115">
        <v>27</v>
      </c>
      <c r="E1115">
        <v>1994</v>
      </c>
      <c r="F1115">
        <v>5.9</v>
      </c>
      <c r="G1115">
        <v>0.04</v>
      </c>
      <c r="H1115">
        <v>0.08</v>
      </c>
      <c r="I1115">
        <v>7.0000000000000007E-2</v>
      </c>
      <c r="K1115">
        <v>0.03</v>
      </c>
      <c r="L1115">
        <v>0.09</v>
      </c>
      <c r="P1115">
        <v>0.01</v>
      </c>
      <c r="Q1115">
        <v>0.06</v>
      </c>
      <c r="R1115" t="s">
        <v>108</v>
      </c>
      <c r="S1115">
        <v>2020</v>
      </c>
    </row>
    <row r="1116" spans="1:19" x14ac:dyDescent="0.75">
      <c r="A1116" t="s">
        <v>1252</v>
      </c>
      <c r="B1116" t="s">
        <v>34</v>
      </c>
      <c r="C1116" t="s">
        <v>126</v>
      </c>
      <c r="D1116">
        <v>27</v>
      </c>
      <c r="E1116">
        <v>1994</v>
      </c>
      <c r="F1116">
        <v>1.03</v>
      </c>
      <c r="G1116">
        <v>0</v>
      </c>
      <c r="H1116">
        <v>0.08</v>
      </c>
      <c r="I1116">
        <v>-0.01</v>
      </c>
      <c r="K1116">
        <v>-0.03</v>
      </c>
      <c r="L1116">
        <v>-0.06</v>
      </c>
      <c r="P1116">
        <v>0.08</v>
      </c>
      <c r="Q1116">
        <v>0.05</v>
      </c>
      <c r="R1116" t="s">
        <v>108</v>
      </c>
      <c r="S1116">
        <v>2020</v>
      </c>
    </row>
    <row r="1117" spans="1:19" x14ac:dyDescent="0.75">
      <c r="A1117" t="s">
        <v>1253</v>
      </c>
      <c r="B1117" t="s">
        <v>34</v>
      </c>
      <c r="C1117" t="s">
        <v>126</v>
      </c>
      <c r="D1117">
        <v>25</v>
      </c>
      <c r="E1117">
        <v>1995</v>
      </c>
      <c r="F1117">
        <v>2.09</v>
      </c>
      <c r="G1117">
        <v>-0.1</v>
      </c>
      <c r="H1117">
        <v>-0.08</v>
      </c>
      <c r="I1117">
        <v>0.05</v>
      </c>
      <c r="K1117">
        <v>0.02</v>
      </c>
      <c r="L1117">
        <v>-0.09</v>
      </c>
      <c r="P1117">
        <v>-0.06</v>
      </c>
      <c r="Q1117">
        <v>-0.09</v>
      </c>
      <c r="R1117" t="s">
        <v>108</v>
      </c>
      <c r="S1117">
        <v>2020</v>
      </c>
    </row>
    <row r="1118" spans="1:19" x14ac:dyDescent="0.75">
      <c r="A1118" t="s">
        <v>1254</v>
      </c>
      <c r="B1118" t="s">
        <v>34</v>
      </c>
      <c r="C1118" t="s">
        <v>126</v>
      </c>
      <c r="D1118">
        <v>24</v>
      </c>
      <c r="E1118">
        <v>1996</v>
      </c>
      <c r="F1118">
        <v>0.32</v>
      </c>
      <c r="G1118">
        <v>0.06</v>
      </c>
      <c r="H1118">
        <v>-0.04</v>
      </c>
      <c r="I1118">
        <v>7.0000000000000007E-2</v>
      </c>
      <c r="K1118">
        <v>0.06</v>
      </c>
      <c r="L1118">
        <v>0.04</v>
      </c>
      <c r="P1118">
        <v>-0.08</v>
      </c>
      <c r="Q1118">
        <v>0.03</v>
      </c>
      <c r="R1118" t="s">
        <v>108</v>
      </c>
      <c r="S1118">
        <v>2020</v>
      </c>
    </row>
    <row r="1119" spans="1:19" x14ac:dyDescent="0.75">
      <c r="A1119" t="s">
        <v>1255</v>
      </c>
      <c r="B1119" t="s">
        <v>34</v>
      </c>
      <c r="C1119" t="s">
        <v>126</v>
      </c>
      <c r="D1119">
        <v>20</v>
      </c>
      <c r="E1119">
        <v>2001</v>
      </c>
      <c r="F1119">
        <v>1.64</v>
      </c>
      <c r="G1119">
        <v>0.05</v>
      </c>
      <c r="H1119">
        <v>3.21</v>
      </c>
      <c r="I1119">
        <v>1.32</v>
      </c>
      <c r="J1119">
        <v>39.92</v>
      </c>
      <c r="K1119">
        <v>3.2</v>
      </c>
      <c r="L1119">
        <v>1.26</v>
      </c>
      <c r="M1119">
        <v>-0.08</v>
      </c>
      <c r="N1119">
        <v>-0.01</v>
      </c>
      <c r="P1119">
        <v>0.02</v>
      </c>
      <c r="Q1119">
        <v>-0.06</v>
      </c>
      <c r="R1119" t="s">
        <v>108</v>
      </c>
      <c r="S1119">
        <v>2020</v>
      </c>
    </row>
    <row r="1120" spans="1:19" x14ac:dyDescent="0.75">
      <c r="A1120" t="s">
        <v>1256</v>
      </c>
      <c r="B1120" t="s">
        <v>34</v>
      </c>
      <c r="C1120" t="s">
        <v>126</v>
      </c>
      <c r="D1120">
        <v>31</v>
      </c>
      <c r="E1120">
        <v>1990</v>
      </c>
      <c r="F1120">
        <v>1.42</v>
      </c>
      <c r="G1120">
        <v>-0.1</v>
      </c>
      <c r="H1120">
        <v>-0.08</v>
      </c>
      <c r="I1120">
        <v>7.0000000000000007E-2</v>
      </c>
      <c r="K1120">
        <v>-7.0000000000000007E-2</v>
      </c>
      <c r="L1120">
        <v>-0.08</v>
      </c>
      <c r="P1120">
        <v>-7.0000000000000007E-2</v>
      </c>
      <c r="Q1120">
        <v>-0.04</v>
      </c>
      <c r="R1120" t="s">
        <v>108</v>
      </c>
      <c r="S1120">
        <v>2020</v>
      </c>
    </row>
    <row r="1121" spans="1:19" x14ac:dyDescent="0.75">
      <c r="A1121" t="s">
        <v>1257</v>
      </c>
      <c r="B1121" t="s">
        <v>34</v>
      </c>
      <c r="C1121" t="s">
        <v>126</v>
      </c>
      <c r="D1121">
        <v>25</v>
      </c>
      <c r="E1121">
        <v>1996</v>
      </c>
      <c r="F1121">
        <v>0.85</v>
      </c>
      <c r="G1121">
        <v>-0.08</v>
      </c>
      <c r="H1121">
        <v>0.08</v>
      </c>
      <c r="I1121">
        <v>0.01</v>
      </c>
      <c r="K1121">
        <v>0.09</v>
      </c>
      <c r="L1121">
        <v>-0.02</v>
      </c>
      <c r="P1121">
        <v>-0.01</v>
      </c>
      <c r="Q1121">
        <v>0.01</v>
      </c>
      <c r="R1121" t="s">
        <v>108</v>
      </c>
      <c r="S1121">
        <v>2020</v>
      </c>
    </row>
    <row r="1122" spans="1:19" x14ac:dyDescent="0.75">
      <c r="A1122" t="s">
        <v>1258</v>
      </c>
      <c r="B1122" t="s">
        <v>34</v>
      </c>
      <c r="C1122" t="s">
        <v>126</v>
      </c>
      <c r="D1122">
        <v>21</v>
      </c>
      <c r="E1122">
        <v>2000</v>
      </c>
      <c r="F1122">
        <v>1.79</v>
      </c>
      <c r="G1122">
        <v>1.24</v>
      </c>
      <c r="H1122">
        <v>2.88</v>
      </c>
      <c r="I1122">
        <v>2.27</v>
      </c>
      <c r="J1122">
        <v>80.040000000000006</v>
      </c>
      <c r="K1122">
        <v>2.9</v>
      </c>
      <c r="L1122">
        <v>2.27</v>
      </c>
      <c r="M1122">
        <v>0.47</v>
      </c>
      <c r="N1122">
        <v>0.45</v>
      </c>
      <c r="P1122">
        <v>0.08</v>
      </c>
      <c r="Q1122">
        <v>-0.03</v>
      </c>
      <c r="R1122" t="s">
        <v>108</v>
      </c>
      <c r="S1122">
        <v>2020</v>
      </c>
    </row>
    <row r="1123" spans="1:19" x14ac:dyDescent="0.75">
      <c r="A1123" t="s">
        <v>1259</v>
      </c>
      <c r="B1123" t="s">
        <v>34</v>
      </c>
      <c r="C1123" t="s">
        <v>126</v>
      </c>
      <c r="D1123">
        <v>22</v>
      </c>
      <c r="E1123">
        <v>1999</v>
      </c>
      <c r="F1123">
        <v>3.55</v>
      </c>
      <c r="G1123">
        <v>0.61</v>
      </c>
      <c r="H1123">
        <v>2.13</v>
      </c>
      <c r="I1123">
        <v>0.78</v>
      </c>
      <c r="J1123">
        <v>37.590000000000003</v>
      </c>
      <c r="K1123">
        <v>2.33</v>
      </c>
      <c r="L1123">
        <v>0.81</v>
      </c>
      <c r="M1123">
        <v>0.26</v>
      </c>
      <c r="N1123">
        <v>0.61</v>
      </c>
      <c r="P1123">
        <v>-0.05</v>
      </c>
      <c r="Q1123">
        <v>-0.02</v>
      </c>
      <c r="R1123" t="s">
        <v>108</v>
      </c>
      <c r="S1123">
        <v>2020</v>
      </c>
    </row>
    <row r="1124" spans="1:19" x14ac:dyDescent="0.75">
      <c r="A1124" t="s">
        <v>1260</v>
      </c>
      <c r="B1124" t="s">
        <v>34</v>
      </c>
      <c r="C1124" t="s">
        <v>216</v>
      </c>
      <c r="D1124">
        <v>31</v>
      </c>
      <c r="E1124">
        <v>1990</v>
      </c>
      <c r="F1124">
        <v>4.74</v>
      </c>
      <c r="G1124">
        <v>-0.02</v>
      </c>
      <c r="H1124">
        <v>0.22</v>
      </c>
      <c r="I1124">
        <v>-0.03</v>
      </c>
      <c r="J1124">
        <v>0.03</v>
      </c>
      <c r="K1124">
        <v>0.3</v>
      </c>
      <c r="L1124">
        <v>-0.09</v>
      </c>
      <c r="M1124">
        <v>-0.09</v>
      </c>
      <c r="P1124">
        <v>-0.1</v>
      </c>
      <c r="Q1124">
        <v>-0.05</v>
      </c>
      <c r="R1124" t="s">
        <v>108</v>
      </c>
      <c r="S1124">
        <v>2020</v>
      </c>
    </row>
    <row r="1125" spans="1:19" x14ac:dyDescent="0.75">
      <c r="A1125" t="s">
        <v>1261</v>
      </c>
      <c r="B1125" t="s">
        <v>34</v>
      </c>
      <c r="C1125" t="s">
        <v>216</v>
      </c>
      <c r="D1125">
        <v>28</v>
      </c>
      <c r="E1125">
        <v>1993</v>
      </c>
      <c r="F1125">
        <v>2.08</v>
      </c>
      <c r="G1125">
        <v>0</v>
      </c>
      <c r="H1125">
        <v>0.51</v>
      </c>
      <c r="I1125">
        <v>0.49</v>
      </c>
      <c r="J1125">
        <v>99.97</v>
      </c>
      <c r="K1125">
        <v>0.41</v>
      </c>
      <c r="L1125">
        <v>0.56999999999999995</v>
      </c>
      <c r="M1125">
        <v>0.06</v>
      </c>
      <c r="N1125">
        <v>-7.0000000000000007E-2</v>
      </c>
      <c r="P1125">
        <v>0.02</v>
      </c>
      <c r="Q1125">
        <v>-0.08</v>
      </c>
      <c r="R1125" t="s">
        <v>108</v>
      </c>
      <c r="S1125">
        <v>2020</v>
      </c>
    </row>
    <row r="1126" spans="1:19" x14ac:dyDescent="0.75">
      <c r="A1126" t="s">
        <v>1262</v>
      </c>
      <c r="B1126" t="s">
        <v>34</v>
      </c>
      <c r="C1126" t="s">
        <v>216</v>
      </c>
      <c r="D1126">
        <v>22</v>
      </c>
      <c r="E1126">
        <v>1999</v>
      </c>
      <c r="F1126">
        <v>5.87</v>
      </c>
      <c r="G1126">
        <v>0.12</v>
      </c>
      <c r="H1126">
        <v>1.1000000000000001</v>
      </c>
      <c r="I1126">
        <v>0.26</v>
      </c>
      <c r="J1126">
        <v>16.66</v>
      </c>
      <c r="K1126">
        <v>1.04</v>
      </c>
      <c r="L1126">
        <v>0.1</v>
      </c>
      <c r="M1126">
        <v>0.27</v>
      </c>
      <c r="N1126">
        <v>1.0900000000000001</v>
      </c>
      <c r="P1126">
        <v>0.09</v>
      </c>
      <c r="Q1126">
        <v>-0.01</v>
      </c>
      <c r="R1126" t="s">
        <v>108</v>
      </c>
      <c r="S1126">
        <v>2020</v>
      </c>
    </row>
    <row r="1127" spans="1:19" x14ac:dyDescent="0.75">
      <c r="A1127" t="s">
        <v>1263</v>
      </c>
      <c r="B1127" t="s">
        <v>34</v>
      </c>
      <c r="C1127" t="s">
        <v>216</v>
      </c>
      <c r="D1127">
        <v>23</v>
      </c>
      <c r="E1127">
        <v>1998</v>
      </c>
      <c r="F1127">
        <v>1.92</v>
      </c>
      <c r="G1127">
        <v>0.04</v>
      </c>
      <c r="H1127">
        <v>0.57999999999999996</v>
      </c>
      <c r="I1127">
        <v>-0.03</v>
      </c>
      <c r="J1127">
        <v>0.08</v>
      </c>
      <c r="K1127">
        <v>0.43</v>
      </c>
      <c r="L1127">
        <v>-7.0000000000000007E-2</v>
      </c>
      <c r="M1127">
        <v>-0.05</v>
      </c>
      <c r="P1127">
        <v>-0.05</v>
      </c>
      <c r="Q1127">
        <v>-0.09</v>
      </c>
      <c r="R1127" t="s">
        <v>108</v>
      </c>
      <c r="S1127">
        <v>2020</v>
      </c>
    </row>
    <row r="1128" spans="1:19" x14ac:dyDescent="0.75">
      <c r="A1128" t="s">
        <v>1264</v>
      </c>
      <c r="B1128" t="s">
        <v>34</v>
      </c>
      <c r="C1128" t="s">
        <v>136</v>
      </c>
      <c r="D1128">
        <v>26</v>
      </c>
      <c r="E1128">
        <v>1995</v>
      </c>
      <c r="F1128">
        <v>2.06</v>
      </c>
      <c r="G1128">
        <v>-0.06</v>
      </c>
      <c r="H1128">
        <v>1.97</v>
      </c>
      <c r="I1128">
        <v>-0.09</v>
      </c>
      <c r="J1128">
        <v>-0.09</v>
      </c>
      <c r="K1128">
        <v>2.0099999999999998</v>
      </c>
      <c r="L1128">
        <v>-0.06</v>
      </c>
      <c r="M1128">
        <v>7.0000000000000007E-2</v>
      </c>
      <c r="P1128">
        <v>-0.05</v>
      </c>
      <c r="Q1128">
        <v>0.05</v>
      </c>
      <c r="R1128" t="s">
        <v>108</v>
      </c>
      <c r="S1128">
        <v>2020</v>
      </c>
    </row>
    <row r="1129" spans="1:19" x14ac:dyDescent="0.75">
      <c r="A1129" t="s">
        <v>1265</v>
      </c>
      <c r="B1129" t="s">
        <v>34</v>
      </c>
      <c r="C1129" t="s">
        <v>136</v>
      </c>
      <c r="D1129">
        <v>21</v>
      </c>
      <c r="E1129">
        <v>2000</v>
      </c>
      <c r="F1129">
        <v>2.04</v>
      </c>
      <c r="G1129">
        <v>0.04</v>
      </c>
      <c r="H1129">
        <v>0.38</v>
      </c>
      <c r="I1129">
        <v>-0.06</v>
      </c>
      <c r="J1129">
        <v>-0.09</v>
      </c>
      <c r="K1129">
        <v>0.39</v>
      </c>
      <c r="L1129">
        <v>0.08</v>
      </c>
      <c r="M1129">
        <v>-0.03</v>
      </c>
      <c r="P1129">
        <v>0.03</v>
      </c>
      <c r="Q1129">
        <v>-0.03</v>
      </c>
      <c r="R1129" t="s">
        <v>108</v>
      </c>
      <c r="S1129">
        <v>2020</v>
      </c>
    </row>
    <row r="1130" spans="1:19" x14ac:dyDescent="0.75">
      <c r="A1130" t="s">
        <v>1266</v>
      </c>
      <c r="B1130" t="s">
        <v>34</v>
      </c>
      <c r="C1130" t="s">
        <v>136</v>
      </c>
      <c r="D1130">
        <v>24</v>
      </c>
      <c r="E1130">
        <v>1997</v>
      </c>
      <c r="F1130">
        <v>1.87</v>
      </c>
      <c r="G1130">
        <v>0.63</v>
      </c>
      <c r="H1130">
        <v>2.68</v>
      </c>
      <c r="I1130">
        <v>1.18</v>
      </c>
      <c r="J1130">
        <v>40.090000000000003</v>
      </c>
      <c r="K1130">
        <v>2.73</v>
      </c>
      <c r="L1130">
        <v>1.21</v>
      </c>
      <c r="M1130">
        <v>0.08</v>
      </c>
      <c r="N1130">
        <v>0.01</v>
      </c>
      <c r="P1130">
        <v>0.61</v>
      </c>
      <c r="Q1130">
        <v>0.51</v>
      </c>
      <c r="R1130" t="s">
        <v>108</v>
      </c>
      <c r="S1130">
        <v>2020</v>
      </c>
    </row>
    <row r="1131" spans="1:19" x14ac:dyDescent="0.75">
      <c r="A1131" t="s">
        <v>1267</v>
      </c>
      <c r="B1131" t="s">
        <v>1268</v>
      </c>
      <c r="C1131" t="s">
        <v>107</v>
      </c>
      <c r="D1131">
        <v>29</v>
      </c>
      <c r="E1131">
        <v>1992</v>
      </c>
      <c r="F1131">
        <v>1.71</v>
      </c>
      <c r="G1131">
        <v>-0.05</v>
      </c>
      <c r="H1131">
        <v>0.56999999999999995</v>
      </c>
      <c r="I1131">
        <v>0.04</v>
      </c>
      <c r="J1131">
        <v>-0.01</v>
      </c>
      <c r="K1131">
        <v>0.66</v>
      </c>
      <c r="L1131">
        <v>0.01</v>
      </c>
      <c r="M1131">
        <v>-0.1</v>
      </c>
      <c r="P1131">
        <v>0.05</v>
      </c>
      <c r="Q1131">
        <v>0.1</v>
      </c>
      <c r="R1131" t="s">
        <v>108</v>
      </c>
      <c r="S1131">
        <v>2020</v>
      </c>
    </row>
    <row r="1132" spans="1:19" x14ac:dyDescent="0.75">
      <c r="A1132" t="s">
        <v>1269</v>
      </c>
      <c r="B1132" t="s">
        <v>1268</v>
      </c>
      <c r="C1132" t="s">
        <v>107</v>
      </c>
      <c r="D1132">
        <v>30</v>
      </c>
      <c r="E1132">
        <v>1991</v>
      </c>
      <c r="F1132">
        <v>1.19</v>
      </c>
      <c r="G1132">
        <v>0.03</v>
      </c>
      <c r="H1132">
        <v>0.9</v>
      </c>
      <c r="I1132">
        <v>0.03</v>
      </c>
      <c r="J1132">
        <v>0.06</v>
      </c>
      <c r="K1132">
        <v>0.92</v>
      </c>
      <c r="L1132">
        <v>0.1</v>
      </c>
      <c r="M1132">
        <v>-0.06</v>
      </c>
      <c r="P1132">
        <v>0.05</v>
      </c>
      <c r="Q1132">
        <v>0.06</v>
      </c>
      <c r="R1132" t="s">
        <v>108</v>
      </c>
      <c r="S1132">
        <v>2020</v>
      </c>
    </row>
    <row r="1133" spans="1:19" x14ac:dyDescent="0.75">
      <c r="A1133" t="s">
        <v>1270</v>
      </c>
      <c r="B1133" t="s">
        <v>1268</v>
      </c>
      <c r="C1133" t="s">
        <v>107</v>
      </c>
      <c r="D1133">
        <v>30</v>
      </c>
      <c r="E1133">
        <v>1990</v>
      </c>
      <c r="F1133">
        <v>2</v>
      </c>
      <c r="G1133">
        <v>0.08</v>
      </c>
      <c r="H1133">
        <v>-0.02</v>
      </c>
      <c r="I1133">
        <v>-0.02</v>
      </c>
      <c r="K1133">
        <v>0.01</v>
      </c>
      <c r="L1133">
        <v>-0.06</v>
      </c>
      <c r="P1133">
        <v>0.09</v>
      </c>
      <c r="Q1133">
        <v>7.0000000000000007E-2</v>
      </c>
      <c r="R1133" t="s">
        <v>108</v>
      </c>
      <c r="S1133">
        <v>2020</v>
      </c>
    </row>
    <row r="1134" spans="1:19" x14ac:dyDescent="0.75">
      <c r="A1134" t="s">
        <v>1271</v>
      </c>
      <c r="B1134" t="s">
        <v>1268</v>
      </c>
      <c r="C1134" t="s">
        <v>107</v>
      </c>
      <c r="D1134">
        <v>24</v>
      </c>
      <c r="E1134">
        <v>1997</v>
      </c>
      <c r="F1134">
        <v>2.4700000000000002</v>
      </c>
      <c r="G1134">
        <v>0.08</v>
      </c>
      <c r="H1134">
        <v>0.84</v>
      </c>
      <c r="I1134">
        <v>0.87</v>
      </c>
      <c r="J1134">
        <v>99.92</v>
      </c>
      <c r="K1134">
        <v>0.72</v>
      </c>
      <c r="L1134">
        <v>0.77</v>
      </c>
      <c r="M1134">
        <v>-0.03</v>
      </c>
      <c r="N1134">
        <v>-0.1</v>
      </c>
      <c r="P1134">
        <v>0.03</v>
      </c>
      <c r="Q1134">
        <v>-0.02</v>
      </c>
      <c r="R1134" t="s">
        <v>108</v>
      </c>
      <c r="S1134">
        <v>2020</v>
      </c>
    </row>
    <row r="1135" spans="1:19" x14ac:dyDescent="0.75">
      <c r="A1135" t="s">
        <v>1272</v>
      </c>
      <c r="B1135" t="s">
        <v>1268</v>
      </c>
      <c r="C1135" t="s">
        <v>288</v>
      </c>
      <c r="D1135">
        <v>24</v>
      </c>
      <c r="E1135">
        <v>1997</v>
      </c>
      <c r="F1135">
        <v>3.56</v>
      </c>
      <c r="G1135">
        <v>7.0000000000000007E-2</v>
      </c>
      <c r="H1135">
        <v>0.49</v>
      </c>
      <c r="I1135">
        <v>0.37</v>
      </c>
      <c r="J1135">
        <v>50.03</v>
      </c>
      <c r="K1135">
        <v>0.64</v>
      </c>
      <c r="L1135">
        <v>0.19</v>
      </c>
      <c r="M1135">
        <v>-0.05</v>
      </c>
      <c r="N1135">
        <v>-0.06</v>
      </c>
      <c r="P1135">
        <v>-0.03</v>
      </c>
      <c r="Q1135">
        <v>0.02</v>
      </c>
      <c r="R1135" t="s">
        <v>108</v>
      </c>
      <c r="S1135">
        <v>2020</v>
      </c>
    </row>
    <row r="1136" spans="1:19" x14ac:dyDescent="0.75">
      <c r="A1136" t="s">
        <v>1273</v>
      </c>
      <c r="B1136" t="s">
        <v>1268</v>
      </c>
      <c r="C1136" t="s">
        <v>145</v>
      </c>
      <c r="D1136">
        <v>27</v>
      </c>
      <c r="E1136">
        <v>1994</v>
      </c>
      <c r="F1136">
        <v>4.07</v>
      </c>
      <c r="G1136">
        <v>-0.09</v>
      </c>
      <c r="H1136">
        <v>0.77</v>
      </c>
      <c r="I1136">
        <v>0.52</v>
      </c>
      <c r="J1136">
        <v>66.75</v>
      </c>
      <c r="K1136">
        <v>0.72</v>
      </c>
      <c r="L1136">
        <v>0.54</v>
      </c>
      <c r="M1136">
        <v>0.01</v>
      </c>
      <c r="N1136">
        <v>-0.01</v>
      </c>
      <c r="P1136">
        <v>0.02</v>
      </c>
      <c r="Q1136">
        <v>-0.05</v>
      </c>
      <c r="R1136" t="s">
        <v>108</v>
      </c>
      <c r="S1136">
        <v>2020</v>
      </c>
    </row>
    <row r="1137" spans="1:19" x14ac:dyDescent="0.75">
      <c r="A1137" t="s">
        <v>1274</v>
      </c>
      <c r="B1137" t="s">
        <v>1268</v>
      </c>
      <c r="C1137" t="s">
        <v>118</v>
      </c>
      <c r="D1137">
        <v>29</v>
      </c>
      <c r="E1137">
        <v>1992</v>
      </c>
      <c r="F1137">
        <v>0.73</v>
      </c>
      <c r="G1137">
        <v>7.0000000000000007E-2</v>
      </c>
      <c r="H1137">
        <v>1.43</v>
      </c>
      <c r="I1137">
        <v>0</v>
      </c>
      <c r="J1137">
        <v>0.08</v>
      </c>
      <c r="K1137">
        <v>1.4</v>
      </c>
      <c r="L1137">
        <v>0.05</v>
      </c>
      <c r="M1137">
        <v>0.06</v>
      </c>
      <c r="P1137">
        <v>0.1</v>
      </c>
      <c r="Q1137">
        <v>0.03</v>
      </c>
      <c r="R1137" t="s">
        <v>108</v>
      </c>
      <c r="S1137">
        <v>2020</v>
      </c>
    </row>
    <row r="1138" spans="1:19" x14ac:dyDescent="0.75">
      <c r="A1138" t="s">
        <v>1275</v>
      </c>
      <c r="B1138" t="s">
        <v>1268</v>
      </c>
      <c r="C1138" t="s">
        <v>118</v>
      </c>
      <c r="D1138">
        <v>25</v>
      </c>
      <c r="E1138">
        <v>1996</v>
      </c>
      <c r="F1138">
        <v>0.16</v>
      </c>
      <c r="G1138">
        <v>-0.05</v>
      </c>
      <c r="H1138">
        <v>4.95</v>
      </c>
      <c r="I1138">
        <v>-0.01</v>
      </c>
      <c r="J1138">
        <v>0</v>
      </c>
      <c r="K1138">
        <v>4.6900000000000004</v>
      </c>
      <c r="L1138">
        <v>-0.05</v>
      </c>
      <c r="M1138">
        <v>0.04</v>
      </c>
      <c r="P1138">
        <v>-0.09</v>
      </c>
      <c r="Q1138">
        <v>0.01</v>
      </c>
      <c r="R1138" t="s">
        <v>108</v>
      </c>
      <c r="S1138">
        <v>2020</v>
      </c>
    </row>
    <row r="1139" spans="1:19" x14ac:dyDescent="0.75">
      <c r="A1139" t="s">
        <v>1276</v>
      </c>
      <c r="B1139" t="s">
        <v>1268</v>
      </c>
      <c r="C1139" t="s">
        <v>118</v>
      </c>
      <c r="D1139">
        <v>20</v>
      </c>
      <c r="E1139">
        <v>2001</v>
      </c>
      <c r="F1139">
        <v>1.61</v>
      </c>
      <c r="G1139">
        <v>0.69</v>
      </c>
      <c r="H1139">
        <v>0.6</v>
      </c>
      <c r="I1139">
        <v>0.51</v>
      </c>
      <c r="J1139">
        <v>100.06</v>
      </c>
      <c r="K1139">
        <v>0.57999999999999996</v>
      </c>
      <c r="L1139">
        <v>0.6</v>
      </c>
      <c r="M1139">
        <v>1.05</v>
      </c>
      <c r="N1139">
        <v>1.0900000000000001</v>
      </c>
      <c r="P1139">
        <v>0.06</v>
      </c>
      <c r="Q1139">
        <v>-0.06</v>
      </c>
      <c r="R1139" t="s">
        <v>108</v>
      </c>
      <c r="S1139">
        <v>2020</v>
      </c>
    </row>
    <row r="1140" spans="1:19" x14ac:dyDescent="0.75">
      <c r="A1140" t="s">
        <v>1277</v>
      </c>
      <c r="B1140" t="s">
        <v>1268</v>
      </c>
      <c r="C1140" t="s">
        <v>123</v>
      </c>
      <c r="D1140">
        <v>32</v>
      </c>
      <c r="E1140">
        <v>1989</v>
      </c>
      <c r="F1140">
        <v>3.07</v>
      </c>
      <c r="G1140">
        <v>-0.05</v>
      </c>
      <c r="H1140">
        <v>-0.05</v>
      </c>
      <c r="I1140">
        <v>-0.08</v>
      </c>
      <c r="K1140">
        <v>-0.01</v>
      </c>
      <c r="L1140">
        <v>0.01</v>
      </c>
      <c r="P1140">
        <v>7.0000000000000007E-2</v>
      </c>
      <c r="Q1140">
        <v>-0.05</v>
      </c>
      <c r="R1140" t="s">
        <v>108</v>
      </c>
      <c r="S1140">
        <v>2020</v>
      </c>
    </row>
    <row r="1141" spans="1:19" x14ac:dyDescent="0.75">
      <c r="A1141" t="s">
        <v>1278</v>
      </c>
      <c r="B1141" t="s">
        <v>1268</v>
      </c>
      <c r="C1141" t="s">
        <v>123</v>
      </c>
      <c r="D1141">
        <v>28</v>
      </c>
      <c r="E1141">
        <v>1993</v>
      </c>
      <c r="F1141">
        <v>0.91</v>
      </c>
      <c r="G1141">
        <v>-0.08</v>
      </c>
      <c r="H1141">
        <v>7.0000000000000007E-2</v>
      </c>
      <c r="I1141">
        <v>0.08</v>
      </c>
      <c r="K1141">
        <v>0.01</v>
      </c>
      <c r="L1141">
        <v>7.0000000000000007E-2</v>
      </c>
      <c r="P1141">
        <v>-0.09</v>
      </c>
      <c r="Q1141">
        <v>0.06</v>
      </c>
      <c r="R1141" t="s">
        <v>108</v>
      </c>
      <c r="S1141">
        <v>2020</v>
      </c>
    </row>
    <row r="1142" spans="1:19" x14ac:dyDescent="0.75">
      <c r="A1142" t="s">
        <v>1279</v>
      </c>
      <c r="B1142" t="s">
        <v>1268</v>
      </c>
      <c r="C1142" t="s">
        <v>126</v>
      </c>
      <c r="D1142">
        <v>25</v>
      </c>
      <c r="E1142">
        <v>1996</v>
      </c>
      <c r="F1142">
        <v>2.59</v>
      </c>
      <c r="G1142">
        <v>0.02</v>
      </c>
      <c r="H1142">
        <v>1.1200000000000001</v>
      </c>
      <c r="I1142">
        <v>-0.08</v>
      </c>
      <c r="J1142">
        <v>-0.02</v>
      </c>
      <c r="K1142">
        <v>1.29</v>
      </c>
      <c r="L1142">
        <v>-0.02</v>
      </c>
      <c r="M1142">
        <v>-0.1</v>
      </c>
      <c r="P1142">
        <v>-0.09</v>
      </c>
      <c r="Q1142">
        <v>0</v>
      </c>
      <c r="R1142" t="s">
        <v>108</v>
      </c>
      <c r="S1142">
        <v>2020</v>
      </c>
    </row>
    <row r="1143" spans="1:19" x14ac:dyDescent="0.75">
      <c r="A1143" t="s">
        <v>1280</v>
      </c>
      <c r="B1143" t="s">
        <v>1268</v>
      </c>
      <c r="C1143" t="s">
        <v>126</v>
      </c>
      <c r="D1143">
        <v>20</v>
      </c>
      <c r="E1143">
        <v>2000</v>
      </c>
      <c r="F1143">
        <v>1.78</v>
      </c>
      <c r="G1143">
        <v>-0.09</v>
      </c>
      <c r="H1143">
        <v>1.69</v>
      </c>
      <c r="I1143">
        <v>1.23</v>
      </c>
      <c r="J1143">
        <v>66.77</v>
      </c>
      <c r="K1143">
        <v>1.74</v>
      </c>
      <c r="L1143">
        <v>1.18</v>
      </c>
      <c r="M1143">
        <v>-0.01</v>
      </c>
      <c r="N1143">
        <v>7.0000000000000007E-2</v>
      </c>
      <c r="P1143">
        <v>0.06</v>
      </c>
      <c r="Q1143">
        <v>-0.04</v>
      </c>
      <c r="R1143" t="s">
        <v>108</v>
      </c>
      <c r="S1143">
        <v>2020</v>
      </c>
    </row>
    <row r="1144" spans="1:19" x14ac:dyDescent="0.75">
      <c r="A1144" t="s">
        <v>1281</v>
      </c>
      <c r="B1144" t="s">
        <v>1268</v>
      </c>
      <c r="C1144" t="s">
        <v>126</v>
      </c>
      <c r="D1144">
        <v>30</v>
      </c>
      <c r="E1144">
        <v>1991</v>
      </c>
      <c r="F1144">
        <v>1.08</v>
      </c>
      <c r="G1144">
        <v>0.06</v>
      </c>
      <c r="H1144">
        <v>-0.05</v>
      </c>
      <c r="I1144">
        <v>0.01</v>
      </c>
      <c r="K1144">
        <v>-0.01</v>
      </c>
      <c r="L1144">
        <v>0.08</v>
      </c>
      <c r="P1144">
        <v>-0.1</v>
      </c>
      <c r="Q1144">
        <v>0.01</v>
      </c>
      <c r="R1144" t="s">
        <v>108</v>
      </c>
      <c r="S1144">
        <v>2020</v>
      </c>
    </row>
    <row r="1145" spans="1:19" x14ac:dyDescent="0.75">
      <c r="A1145" t="s">
        <v>1282</v>
      </c>
      <c r="B1145" t="s">
        <v>1268</v>
      </c>
      <c r="C1145" t="s">
        <v>126</v>
      </c>
      <c r="D1145">
        <v>27</v>
      </c>
      <c r="E1145">
        <v>1994</v>
      </c>
      <c r="F1145">
        <v>1.77</v>
      </c>
      <c r="G1145">
        <v>-0.03</v>
      </c>
      <c r="H1145">
        <v>0</v>
      </c>
      <c r="I1145">
        <v>-7.0000000000000007E-2</v>
      </c>
      <c r="K1145">
        <v>0.08</v>
      </c>
      <c r="L1145">
        <v>-0.05</v>
      </c>
      <c r="P1145">
        <v>0.08</v>
      </c>
      <c r="Q1145">
        <v>-0.01</v>
      </c>
      <c r="R1145" t="s">
        <v>108</v>
      </c>
      <c r="S1145">
        <v>2020</v>
      </c>
    </row>
    <row r="1146" spans="1:19" x14ac:dyDescent="0.75">
      <c r="A1146" t="s">
        <v>1283</v>
      </c>
      <c r="B1146" t="s">
        <v>1268</v>
      </c>
      <c r="C1146" t="s">
        <v>126</v>
      </c>
      <c r="D1146">
        <v>25</v>
      </c>
      <c r="E1146">
        <v>1996</v>
      </c>
      <c r="F1146">
        <v>0.82</v>
      </c>
      <c r="G1146">
        <v>-0.02</v>
      </c>
      <c r="H1146">
        <v>1.0900000000000001</v>
      </c>
      <c r="I1146">
        <v>-0.01</v>
      </c>
      <c r="J1146">
        <v>-0.02</v>
      </c>
      <c r="K1146">
        <v>1.1599999999999999</v>
      </c>
      <c r="L1146">
        <v>0</v>
      </c>
      <c r="M1146">
        <v>-7.0000000000000007E-2</v>
      </c>
      <c r="P1146">
        <v>0.06</v>
      </c>
      <c r="Q1146">
        <v>-0.08</v>
      </c>
      <c r="R1146" t="s">
        <v>108</v>
      </c>
      <c r="S1146">
        <v>2020</v>
      </c>
    </row>
    <row r="1147" spans="1:19" x14ac:dyDescent="0.75">
      <c r="A1147" t="s">
        <v>1284</v>
      </c>
      <c r="B1147" t="s">
        <v>1268</v>
      </c>
      <c r="C1147" t="s">
        <v>126</v>
      </c>
      <c r="D1147">
        <v>30</v>
      </c>
      <c r="E1147">
        <v>1991</v>
      </c>
      <c r="F1147">
        <v>3.91</v>
      </c>
      <c r="G1147">
        <v>0.31</v>
      </c>
      <c r="H1147">
        <v>2.5499999999999998</v>
      </c>
      <c r="I1147">
        <v>1.02</v>
      </c>
      <c r="J1147">
        <v>39.99</v>
      </c>
      <c r="K1147">
        <v>2.57</v>
      </c>
      <c r="L1147">
        <v>0.91</v>
      </c>
      <c r="M1147">
        <v>0.12</v>
      </c>
      <c r="N1147">
        <v>0.17</v>
      </c>
      <c r="P1147">
        <v>7.0000000000000007E-2</v>
      </c>
      <c r="Q1147">
        <v>0.05</v>
      </c>
      <c r="R1147" t="s">
        <v>108</v>
      </c>
      <c r="S1147">
        <v>2020</v>
      </c>
    </row>
    <row r="1148" spans="1:19" x14ac:dyDescent="0.75">
      <c r="A1148" t="s">
        <v>1285</v>
      </c>
      <c r="B1148" t="s">
        <v>1268</v>
      </c>
      <c r="C1148" t="s">
        <v>126</v>
      </c>
      <c r="D1148">
        <v>23</v>
      </c>
      <c r="E1148">
        <v>1998</v>
      </c>
      <c r="F1148">
        <v>0.86</v>
      </c>
      <c r="G1148">
        <v>-0.02</v>
      </c>
      <c r="H1148">
        <v>-0.05</v>
      </c>
      <c r="I1148">
        <v>-0.05</v>
      </c>
      <c r="K1148">
        <v>-0.06</v>
      </c>
      <c r="L1148">
        <v>0.01</v>
      </c>
      <c r="P1148">
        <v>-0.05</v>
      </c>
      <c r="Q1148">
        <v>0.04</v>
      </c>
      <c r="R1148" t="s">
        <v>108</v>
      </c>
      <c r="S1148">
        <v>2020</v>
      </c>
    </row>
    <row r="1149" spans="1:19" x14ac:dyDescent="0.75">
      <c r="A1149" t="s">
        <v>1286</v>
      </c>
      <c r="B1149" t="s">
        <v>1268</v>
      </c>
      <c r="C1149" t="s">
        <v>126</v>
      </c>
      <c r="D1149">
        <v>23</v>
      </c>
      <c r="E1149">
        <v>1998</v>
      </c>
      <c r="F1149">
        <v>1.9</v>
      </c>
      <c r="G1149">
        <v>0.54</v>
      </c>
      <c r="H1149">
        <v>2.0299999999999998</v>
      </c>
      <c r="I1149">
        <v>0.5</v>
      </c>
      <c r="J1149">
        <v>25.03</v>
      </c>
      <c r="K1149">
        <v>2.11</v>
      </c>
      <c r="L1149">
        <v>0.59</v>
      </c>
      <c r="M1149">
        <v>0.16</v>
      </c>
      <c r="N1149">
        <v>1.05</v>
      </c>
      <c r="P1149">
        <v>0</v>
      </c>
      <c r="Q1149">
        <v>-0.1</v>
      </c>
      <c r="R1149" t="s">
        <v>108</v>
      </c>
      <c r="S1149">
        <v>2020</v>
      </c>
    </row>
    <row r="1150" spans="1:19" x14ac:dyDescent="0.75">
      <c r="A1150" t="s">
        <v>1287</v>
      </c>
      <c r="B1150" t="s">
        <v>1268</v>
      </c>
      <c r="C1150" t="s">
        <v>216</v>
      </c>
      <c r="D1150">
        <v>32</v>
      </c>
      <c r="E1150">
        <v>1989</v>
      </c>
      <c r="F1150">
        <v>2.93</v>
      </c>
      <c r="G1150">
        <v>-0.1</v>
      </c>
      <c r="H1150">
        <v>0.93</v>
      </c>
      <c r="I1150">
        <v>0.25</v>
      </c>
      <c r="J1150">
        <v>33.32</v>
      </c>
      <c r="K1150">
        <v>0.96</v>
      </c>
      <c r="L1150">
        <v>0.25</v>
      </c>
      <c r="M1150">
        <v>-0.06</v>
      </c>
      <c r="N1150">
        <v>-0.03</v>
      </c>
      <c r="P1150">
        <v>-0.01</v>
      </c>
      <c r="Q1150">
        <v>0.08</v>
      </c>
      <c r="R1150" t="s">
        <v>108</v>
      </c>
      <c r="S1150">
        <v>2020</v>
      </c>
    </row>
    <row r="1151" spans="1:19" x14ac:dyDescent="0.75">
      <c r="A1151" t="s">
        <v>1288</v>
      </c>
      <c r="B1151" t="s">
        <v>1268</v>
      </c>
      <c r="C1151" t="s">
        <v>216</v>
      </c>
      <c r="D1151">
        <v>34</v>
      </c>
      <c r="E1151">
        <v>1987</v>
      </c>
      <c r="F1151">
        <v>1.87</v>
      </c>
      <c r="G1151">
        <v>-0.01</v>
      </c>
      <c r="H1151">
        <v>1.03</v>
      </c>
      <c r="I1151">
        <v>0.02</v>
      </c>
      <c r="J1151">
        <v>7.0000000000000007E-2</v>
      </c>
      <c r="K1151">
        <v>0.99</v>
      </c>
      <c r="L1151">
        <v>7.0000000000000007E-2</v>
      </c>
      <c r="M1151">
        <v>0.05</v>
      </c>
      <c r="P1151">
        <v>-0.04</v>
      </c>
      <c r="Q1151">
        <v>-0.03</v>
      </c>
      <c r="R1151" t="s">
        <v>108</v>
      </c>
      <c r="S1151">
        <v>2020</v>
      </c>
    </row>
    <row r="1152" spans="1:19" x14ac:dyDescent="0.75">
      <c r="A1152" t="s">
        <v>1289</v>
      </c>
      <c r="B1152" t="s">
        <v>1268</v>
      </c>
      <c r="C1152" t="s">
        <v>136</v>
      </c>
      <c r="D1152">
        <v>25</v>
      </c>
      <c r="E1152">
        <v>1996</v>
      </c>
      <c r="F1152">
        <v>2.93</v>
      </c>
      <c r="G1152">
        <v>-0.06</v>
      </c>
      <c r="H1152">
        <v>2.66</v>
      </c>
      <c r="I1152">
        <v>-7.0000000000000007E-2</v>
      </c>
      <c r="J1152">
        <v>0.01</v>
      </c>
      <c r="K1152">
        <v>2.71</v>
      </c>
      <c r="L1152">
        <v>0.06</v>
      </c>
      <c r="M1152">
        <v>0.06</v>
      </c>
      <c r="P1152">
        <v>0.05</v>
      </c>
      <c r="Q1152">
        <v>-7.0000000000000007E-2</v>
      </c>
      <c r="R1152" t="s">
        <v>108</v>
      </c>
      <c r="S1152">
        <v>2020</v>
      </c>
    </row>
    <row r="1153" spans="1:19" x14ac:dyDescent="0.75">
      <c r="A1153" t="s">
        <v>1290</v>
      </c>
      <c r="B1153" t="s">
        <v>35</v>
      </c>
      <c r="C1153" t="s">
        <v>107</v>
      </c>
      <c r="D1153">
        <v>19</v>
      </c>
      <c r="E1153">
        <v>2002</v>
      </c>
      <c r="F1153">
        <v>0.09</v>
      </c>
      <c r="G1153">
        <v>-0.01</v>
      </c>
      <c r="H1153">
        <v>-0.02</v>
      </c>
      <c r="I1153">
        <v>0.03</v>
      </c>
      <c r="K1153">
        <v>0.09</v>
      </c>
      <c r="L1153">
        <v>-0.03</v>
      </c>
      <c r="P1153">
        <v>7.0000000000000007E-2</v>
      </c>
      <c r="Q1153">
        <v>0.08</v>
      </c>
      <c r="R1153" t="s">
        <v>108</v>
      </c>
      <c r="S1153">
        <v>2020</v>
      </c>
    </row>
    <row r="1154" spans="1:19" x14ac:dyDescent="0.75">
      <c r="A1154" t="s">
        <v>1291</v>
      </c>
      <c r="B1154" t="s">
        <v>35</v>
      </c>
      <c r="C1154" t="s">
        <v>107</v>
      </c>
      <c r="D1154">
        <v>25</v>
      </c>
      <c r="E1154">
        <v>1996</v>
      </c>
      <c r="F1154">
        <v>4.97</v>
      </c>
      <c r="G1154">
        <v>-0.03</v>
      </c>
      <c r="H1154">
        <v>0.14000000000000001</v>
      </c>
      <c r="I1154">
        <v>0.06</v>
      </c>
      <c r="J1154">
        <v>-0.08</v>
      </c>
      <c r="K1154">
        <v>0.28000000000000003</v>
      </c>
      <c r="L1154">
        <v>-0.01</v>
      </c>
      <c r="M1154">
        <v>0.06</v>
      </c>
      <c r="P1154">
        <v>-0.05</v>
      </c>
      <c r="Q1154">
        <v>-0.04</v>
      </c>
      <c r="R1154" t="s">
        <v>108</v>
      </c>
      <c r="S1154">
        <v>2020</v>
      </c>
    </row>
    <row r="1155" spans="1:19" x14ac:dyDescent="0.75">
      <c r="A1155" t="s">
        <v>1292</v>
      </c>
      <c r="B1155" t="s">
        <v>35</v>
      </c>
      <c r="C1155" t="s">
        <v>107</v>
      </c>
      <c r="D1155">
        <v>29</v>
      </c>
      <c r="E1155">
        <v>1992</v>
      </c>
      <c r="F1155">
        <v>1.95</v>
      </c>
      <c r="G1155">
        <v>-0.03</v>
      </c>
      <c r="H1155">
        <v>0.95</v>
      </c>
      <c r="I1155">
        <v>0.43</v>
      </c>
      <c r="J1155">
        <v>49.91</v>
      </c>
      <c r="K1155">
        <v>0.93</v>
      </c>
      <c r="L1155">
        <v>0.46</v>
      </c>
      <c r="M1155">
        <v>-0.09</v>
      </c>
      <c r="N1155">
        <v>-0.03</v>
      </c>
      <c r="P1155">
        <v>0.05</v>
      </c>
      <c r="Q1155">
        <v>7.0000000000000007E-2</v>
      </c>
      <c r="R1155" t="s">
        <v>108</v>
      </c>
      <c r="S1155">
        <v>2020</v>
      </c>
    </row>
    <row r="1156" spans="1:19" x14ac:dyDescent="0.75">
      <c r="A1156" t="s">
        <v>1293</v>
      </c>
      <c r="B1156" t="s">
        <v>35</v>
      </c>
      <c r="C1156" t="s">
        <v>107</v>
      </c>
      <c r="D1156">
        <v>28</v>
      </c>
      <c r="E1156">
        <v>1993</v>
      </c>
      <c r="F1156">
        <v>2.92</v>
      </c>
      <c r="G1156">
        <v>0.41</v>
      </c>
      <c r="H1156">
        <v>1.38</v>
      </c>
      <c r="I1156">
        <v>0.74</v>
      </c>
      <c r="J1156">
        <v>49.96</v>
      </c>
      <c r="K1156">
        <v>1.32</v>
      </c>
      <c r="L1156">
        <v>0.67</v>
      </c>
      <c r="M1156">
        <v>0.35</v>
      </c>
      <c r="N1156">
        <v>0.43</v>
      </c>
      <c r="P1156">
        <v>0.04</v>
      </c>
      <c r="Q1156">
        <v>-0.06</v>
      </c>
      <c r="R1156" t="s">
        <v>108</v>
      </c>
      <c r="S1156">
        <v>2020</v>
      </c>
    </row>
    <row r="1157" spans="1:19" x14ac:dyDescent="0.75">
      <c r="A1157" t="s">
        <v>1294</v>
      </c>
      <c r="B1157" t="s">
        <v>35</v>
      </c>
      <c r="C1157" t="s">
        <v>107</v>
      </c>
      <c r="D1157">
        <v>29</v>
      </c>
      <c r="E1157">
        <v>1991</v>
      </c>
      <c r="F1157">
        <v>1.97</v>
      </c>
      <c r="G1157">
        <v>0.1</v>
      </c>
      <c r="H1157">
        <v>-0.03</v>
      </c>
      <c r="I1157">
        <v>0</v>
      </c>
      <c r="K1157">
        <v>-0.01</v>
      </c>
      <c r="L1157">
        <v>-0.05</v>
      </c>
      <c r="P1157">
        <v>-0.08</v>
      </c>
      <c r="Q1157">
        <v>-7.0000000000000007E-2</v>
      </c>
      <c r="R1157" t="s">
        <v>108</v>
      </c>
      <c r="S1157">
        <v>2020</v>
      </c>
    </row>
    <row r="1158" spans="1:19" x14ac:dyDescent="0.75">
      <c r="A1158" t="s">
        <v>1295</v>
      </c>
      <c r="B1158" t="s">
        <v>35</v>
      </c>
      <c r="C1158" t="s">
        <v>107</v>
      </c>
      <c r="D1158">
        <v>26</v>
      </c>
      <c r="E1158">
        <v>1995</v>
      </c>
      <c r="F1158">
        <v>2.91</v>
      </c>
      <c r="G1158">
        <v>0.1</v>
      </c>
      <c r="H1158">
        <v>0.38</v>
      </c>
      <c r="I1158">
        <v>0.09</v>
      </c>
      <c r="J1158">
        <v>0</v>
      </c>
      <c r="K1158">
        <v>0.36</v>
      </c>
      <c r="L1158">
        <v>0.02</v>
      </c>
      <c r="M1158">
        <v>0.04</v>
      </c>
      <c r="P1158">
        <v>-0.03</v>
      </c>
      <c r="Q1158">
        <v>-0.03</v>
      </c>
      <c r="R1158" t="s">
        <v>108</v>
      </c>
      <c r="S1158">
        <v>2020</v>
      </c>
    </row>
    <row r="1159" spans="1:19" x14ac:dyDescent="0.75">
      <c r="A1159" t="s">
        <v>1296</v>
      </c>
      <c r="B1159" t="s">
        <v>35</v>
      </c>
      <c r="C1159" t="s">
        <v>107</v>
      </c>
      <c r="D1159">
        <v>29</v>
      </c>
      <c r="E1159">
        <v>1992</v>
      </c>
      <c r="F1159">
        <v>4.68</v>
      </c>
      <c r="G1159">
        <v>0.06</v>
      </c>
      <c r="H1159">
        <v>0.51</v>
      </c>
      <c r="I1159">
        <v>0.21</v>
      </c>
      <c r="J1159">
        <v>49.95</v>
      </c>
      <c r="K1159">
        <v>0.49</v>
      </c>
      <c r="L1159">
        <v>0.23</v>
      </c>
      <c r="M1159">
        <v>-0.04</v>
      </c>
      <c r="N1159">
        <v>-7.0000000000000007E-2</v>
      </c>
      <c r="P1159">
        <v>-0.06</v>
      </c>
      <c r="Q1159">
        <v>-7.0000000000000007E-2</v>
      </c>
      <c r="R1159" t="s">
        <v>108</v>
      </c>
      <c r="S1159">
        <v>2020</v>
      </c>
    </row>
    <row r="1160" spans="1:19" x14ac:dyDescent="0.75">
      <c r="A1160" t="s">
        <v>1297</v>
      </c>
      <c r="B1160" t="s">
        <v>35</v>
      </c>
      <c r="C1160" t="s">
        <v>107</v>
      </c>
      <c r="D1160">
        <v>25</v>
      </c>
      <c r="E1160">
        <v>1996</v>
      </c>
      <c r="F1160">
        <v>1.23</v>
      </c>
      <c r="G1160">
        <v>-0.05</v>
      </c>
      <c r="H1160">
        <v>-0.08</v>
      </c>
      <c r="I1160">
        <v>0.04</v>
      </c>
      <c r="K1160">
        <v>0</v>
      </c>
      <c r="L1160">
        <v>-0.04</v>
      </c>
      <c r="P1160">
        <v>-0.03</v>
      </c>
      <c r="Q1160">
        <v>-7.0000000000000007E-2</v>
      </c>
      <c r="R1160" t="s">
        <v>108</v>
      </c>
      <c r="S1160">
        <v>2020</v>
      </c>
    </row>
    <row r="1161" spans="1:19" x14ac:dyDescent="0.75">
      <c r="A1161" t="s">
        <v>1298</v>
      </c>
      <c r="B1161" t="s">
        <v>35</v>
      </c>
      <c r="C1161" t="s">
        <v>107</v>
      </c>
      <c r="D1161">
        <v>26</v>
      </c>
      <c r="E1161">
        <v>1995</v>
      </c>
      <c r="F1161">
        <v>0.98</v>
      </c>
      <c r="G1161">
        <v>0.01</v>
      </c>
      <c r="H1161">
        <v>-0.04</v>
      </c>
      <c r="I1161">
        <v>0.06</v>
      </c>
      <c r="K1161">
        <v>-0.09</v>
      </c>
      <c r="L1161">
        <v>0.02</v>
      </c>
      <c r="P1161">
        <v>-0.01</v>
      </c>
      <c r="Q1161">
        <v>0.05</v>
      </c>
      <c r="R1161" t="s">
        <v>108</v>
      </c>
      <c r="S1161">
        <v>2020</v>
      </c>
    </row>
    <row r="1162" spans="1:19" x14ac:dyDescent="0.75">
      <c r="A1162" t="s">
        <v>1299</v>
      </c>
      <c r="B1162" t="s">
        <v>35</v>
      </c>
      <c r="C1162" t="s">
        <v>118</v>
      </c>
      <c r="D1162">
        <v>29</v>
      </c>
      <c r="E1162">
        <v>1992</v>
      </c>
      <c r="F1162">
        <v>4.99</v>
      </c>
      <c r="G1162">
        <v>0.25</v>
      </c>
      <c r="H1162">
        <v>2.94</v>
      </c>
      <c r="I1162">
        <v>0.73</v>
      </c>
      <c r="J1162">
        <v>28.52</v>
      </c>
      <c r="K1162">
        <v>2.79</v>
      </c>
      <c r="L1162">
        <v>0.87</v>
      </c>
      <c r="M1162">
        <v>0.09</v>
      </c>
      <c r="N1162">
        <v>0.24</v>
      </c>
      <c r="P1162">
        <v>7.0000000000000007E-2</v>
      </c>
      <c r="Q1162">
        <v>-0.05</v>
      </c>
      <c r="R1162" t="s">
        <v>108</v>
      </c>
      <c r="S1162">
        <v>2020</v>
      </c>
    </row>
    <row r="1163" spans="1:19" x14ac:dyDescent="0.75">
      <c r="A1163" t="s">
        <v>1300</v>
      </c>
      <c r="B1163" t="s">
        <v>35</v>
      </c>
      <c r="C1163" t="s">
        <v>118</v>
      </c>
      <c r="D1163">
        <v>31</v>
      </c>
      <c r="E1163">
        <v>1989</v>
      </c>
      <c r="F1163">
        <v>0.87</v>
      </c>
      <c r="G1163">
        <v>2.2799999999999998</v>
      </c>
      <c r="H1163">
        <v>4.37</v>
      </c>
      <c r="I1163">
        <v>3.23</v>
      </c>
      <c r="J1163">
        <v>74.95</v>
      </c>
      <c r="K1163">
        <v>4.58</v>
      </c>
      <c r="L1163">
        <v>3.44</v>
      </c>
      <c r="M1163">
        <v>0.49</v>
      </c>
      <c r="N1163">
        <v>0.7</v>
      </c>
      <c r="P1163">
        <v>0.05</v>
      </c>
      <c r="Q1163">
        <v>-0.04</v>
      </c>
      <c r="R1163" t="s">
        <v>108</v>
      </c>
      <c r="S1163">
        <v>2020</v>
      </c>
    </row>
    <row r="1164" spans="1:19" x14ac:dyDescent="0.75">
      <c r="A1164" t="s">
        <v>1301</v>
      </c>
      <c r="B1164" t="s">
        <v>35</v>
      </c>
      <c r="C1164" t="s">
        <v>118</v>
      </c>
      <c r="D1164">
        <v>24</v>
      </c>
      <c r="E1164">
        <v>1997</v>
      </c>
      <c r="F1164">
        <v>0.12</v>
      </c>
      <c r="G1164">
        <v>-0.06</v>
      </c>
      <c r="H1164">
        <v>-0.08</v>
      </c>
      <c r="I1164">
        <v>-0.05</v>
      </c>
      <c r="K1164">
        <v>-0.01</v>
      </c>
      <c r="L1164">
        <v>-0.02</v>
      </c>
      <c r="P1164">
        <v>-7.0000000000000007E-2</v>
      </c>
      <c r="Q1164">
        <v>-0.01</v>
      </c>
      <c r="R1164" t="s">
        <v>108</v>
      </c>
      <c r="S1164">
        <v>2020</v>
      </c>
    </row>
    <row r="1165" spans="1:19" x14ac:dyDescent="0.75">
      <c r="A1165" t="s">
        <v>1302</v>
      </c>
      <c r="B1165" t="s">
        <v>35</v>
      </c>
      <c r="C1165" t="s">
        <v>118</v>
      </c>
      <c r="D1165">
        <v>30</v>
      </c>
      <c r="E1165">
        <v>1991</v>
      </c>
      <c r="F1165">
        <v>0.71</v>
      </c>
      <c r="G1165">
        <v>0.06</v>
      </c>
      <c r="H1165">
        <v>2.46</v>
      </c>
      <c r="I1165">
        <v>1.18</v>
      </c>
      <c r="J1165">
        <v>50.09</v>
      </c>
      <c r="K1165">
        <v>2.46</v>
      </c>
      <c r="L1165">
        <v>1.25</v>
      </c>
      <c r="M1165">
        <v>-0.05</v>
      </c>
      <c r="N1165">
        <v>-0.04</v>
      </c>
      <c r="P1165">
        <v>-0.08</v>
      </c>
      <c r="Q1165">
        <v>-0.09</v>
      </c>
      <c r="R1165" t="s">
        <v>108</v>
      </c>
      <c r="S1165">
        <v>2020</v>
      </c>
    </row>
    <row r="1166" spans="1:19" x14ac:dyDescent="0.75">
      <c r="A1166" t="s">
        <v>1303</v>
      </c>
      <c r="B1166" t="s">
        <v>35</v>
      </c>
      <c r="C1166" t="s">
        <v>178</v>
      </c>
      <c r="D1166">
        <v>24</v>
      </c>
      <c r="E1166">
        <v>1996</v>
      </c>
      <c r="F1166">
        <v>0.01</v>
      </c>
      <c r="G1166">
        <v>-0.03</v>
      </c>
      <c r="H1166">
        <v>-0.08</v>
      </c>
      <c r="I1166">
        <v>0</v>
      </c>
      <c r="K1166">
        <v>0.06</v>
      </c>
      <c r="L1166">
        <v>0.01</v>
      </c>
      <c r="P1166">
        <v>-0.01</v>
      </c>
      <c r="Q1166">
        <v>-0.08</v>
      </c>
      <c r="R1166" t="s">
        <v>108</v>
      </c>
      <c r="S1166">
        <v>2020</v>
      </c>
    </row>
    <row r="1167" spans="1:19" x14ac:dyDescent="0.75">
      <c r="A1167" t="s">
        <v>1304</v>
      </c>
      <c r="B1167" t="s">
        <v>35</v>
      </c>
      <c r="C1167" t="s">
        <v>123</v>
      </c>
      <c r="D1167">
        <v>32</v>
      </c>
      <c r="E1167">
        <v>1988</v>
      </c>
      <c r="F1167">
        <v>4.9800000000000004</v>
      </c>
      <c r="G1167">
        <v>-0.01</v>
      </c>
      <c r="H1167">
        <v>0.09</v>
      </c>
      <c r="I1167">
        <v>0.08</v>
      </c>
      <c r="K1167">
        <v>0.01</v>
      </c>
      <c r="L1167">
        <v>-0.02</v>
      </c>
      <c r="P1167">
        <v>0.08</v>
      </c>
      <c r="Q1167">
        <v>-7.0000000000000007E-2</v>
      </c>
      <c r="R1167" t="s">
        <v>108</v>
      </c>
      <c r="S1167">
        <v>2020</v>
      </c>
    </row>
    <row r="1168" spans="1:19" x14ac:dyDescent="0.75">
      <c r="A1168" t="s">
        <v>1305</v>
      </c>
      <c r="B1168" t="s">
        <v>35</v>
      </c>
      <c r="C1168" t="s">
        <v>126</v>
      </c>
      <c r="D1168">
        <v>23</v>
      </c>
      <c r="E1168">
        <v>1998</v>
      </c>
      <c r="F1168">
        <v>1.39</v>
      </c>
      <c r="G1168">
        <v>-0.1</v>
      </c>
      <c r="H1168">
        <v>2.09</v>
      </c>
      <c r="I1168">
        <v>0</v>
      </c>
      <c r="J1168">
        <v>0.03</v>
      </c>
      <c r="K1168">
        <v>2.2999999999999998</v>
      </c>
      <c r="L1168">
        <v>0.1</v>
      </c>
      <c r="M1168">
        <v>-7.0000000000000007E-2</v>
      </c>
      <c r="P1168">
        <v>0.03</v>
      </c>
      <c r="Q1168">
        <v>7.0000000000000007E-2</v>
      </c>
      <c r="R1168" t="s">
        <v>108</v>
      </c>
      <c r="S1168">
        <v>2020</v>
      </c>
    </row>
    <row r="1169" spans="1:19" x14ac:dyDescent="0.75">
      <c r="A1169" t="s">
        <v>1306</v>
      </c>
      <c r="B1169" t="s">
        <v>35</v>
      </c>
      <c r="C1169" t="s">
        <v>126</v>
      </c>
      <c r="D1169">
        <v>29</v>
      </c>
      <c r="E1169">
        <v>1992</v>
      </c>
      <c r="F1169">
        <v>2.81</v>
      </c>
      <c r="G1169">
        <v>0.75</v>
      </c>
      <c r="H1169">
        <v>0.69</v>
      </c>
      <c r="I1169">
        <v>0.61</v>
      </c>
      <c r="J1169">
        <v>100.03</v>
      </c>
      <c r="K1169">
        <v>0.65</v>
      </c>
      <c r="L1169">
        <v>0.75</v>
      </c>
      <c r="M1169">
        <v>1.07</v>
      </c>
      <c r="N1169">
        <v>0.98</v>
      </c>
      <c r="P1169">
        <v>-0.05</v>
      </c>
      <c r="Q1169">
        <v>-0.09</v>
      </c>
      <c r="R1169" t="s">
        <v>108</v>
      </c>
      <c r="S1169">
        <v>2020</v>
      </c>
    </row>
    <row r="1170" spans="1:19" x14ac:dyDescent="0.75">
      <c r="A1170" t="s">
        <v>1307</v>
      </c>
      <c r="B1170" t="s">
        <v>35</v>
      </c>
      <c r="C1170" t="s">
        <v>126</v>
      </c>
      <c r="D1170">
        <v>29</v>
      </c>
      <c r="E1170">
        <v>1992</v>
      </c>
      <c r="F1170">
        <v>4.91</v>
      </c>
      <c r="G1170">
        <v>7.0000000000000007E-2</v>
      </c>
      <c r="H1170">
        <v>1.1599999999999999</v>
      </c>
      <c r="I1170">
        <v>0.65</v>
      </c>
      <c r="J1170">
        <v>50.07</v>
      </c>
      <c r="K1170">
        <v>1.25</v>
      </c>
      <c r="L1170">
        <v>0.51</v>
      </c>
      <c r="M1170">
        <v>-0.09</v>
      </c>
      <c r="N1170">
        <v>0.02</v>
      </c>
      <c r="P1170">
        <v>0.04</v>
      </c>
      <c r="Q1170">
        <v>0.01</v>
      </c>
      <c r="R1170" t="s">
        <v>108</v>
      </c>
      <c r="S1170">
        <v>2020</v>
      </c>
    </row>
    <row r="1171" spans="1:19" x14ac:dyDescent="0.75">
      <c r="A1171" t="s">
        <v>1308</v>
      </c>
      <c r="B1171" t="s">
        <v>35</v>
      </c>
      <c r="C1171" t="s">
        <v>126</v>
      </c>
      <c r="D1171">
        <v>24</v>
      </c>
      <c r="E1171">
        <v>1997</v>
      </c>
      <c r="F1171">
        <v>2.78</v>
      </c>
      <c r="G1171">
        <v>-0.03</v>
      </c>
      <c r="H1171">
        <v>0.66</v>
      </c>
      <c r="I1171">
        <v>0.05</v>
      </c>
      <c r="J1171">
        <v>-0.02</v>
      </c>
      <c r="K1171">
        <v>0.71</v>
      </c>
      <c r="L1171">
        <v>0.08</v>
      </c>
      <c r="M1171">
        <v>-0.06</v>
      </c>
      <c r="P1171">
        <v>-0.01</v>
      </c>
      <c r="Q1171">
        <v>0.03</v>
      </c>
      <c r="R1171" t="s">
        <v>108</v>
      </c>
      <c r="S1171">
        <v>2020</v>
      </c>
    </row>
    <row r="1172" spans="1:19" x14ac:dyDescent="0.75">
      <c r="A1172" t="s">
        <v>1309</v>
      </c>
      <c r="B1172" t="s">
        <v>35</v>
      </c>
      <c r="C1172" t="s">
        <v>126</v>
      </c>
      <c r="D1172">
        <v>30</v>
      </c>
      <c r="E1172">
        <v>1991</v>
      </c>
      <c r="F1172">
        <v>1.78</v>
      </c>
      <c r="G1172">
        <v>7.0000000000000007E-2</v>
      </c>
      <c r="H1172">
        <v>1.1100000000000001</v>
      </c>
      <c r="I1172">
        <v>1.21</v>
      </c>
      <c r="J1172">
        <v>100.07</v>
      </c>
      <c r="K1172">
        <v>1.0900000000000001</v>
      </c>
      <c r="L1172">
        <v>1.21</v>
      </c>
      <c r="M1172">
        <v>-0.01</v>
      </c>
      <c r="N1172">
        <v>-0.06</v>
      </c>
      <c r="P1172">
        <v>0.09</v>
      </c>
      <c r="Q1172">
        <v>0.05</v>
      </c>
      <c r="R1172" t="s">
        <v>108</v>
      </c>
      <c r="S1172">
        <v>2020</v>
      </c>
    </row>
    <row r="1173" spans="1:19" x14ac:dyDescent="0.75">
      <c r="A1173" t="s">
        <v>1310</v>
      </c>
      <c r="B1173" t="s">
        <v>35</v>
      </c>
      <c r="C1173" t="s">
        <v>126</v>
      </c>
      <c r="D1173">
        <v>30</v>
      </c>
      <c r="E1173">
        <v>1991</v>
      </c>
      <c r="F1173">
        <v>1.85</v>
      </c>
      <c r="G1173">
        <v>-0.08</v>
      </c>
      <c r="H1173">
        <v>1.59</v>
      </c>
      <c r="I1173">
        <v>1</v>
      </c>
      <c r="J1173">
        <v>66.62</v>
      </c>
      <c r="K1173">
        <v>1.55</v>
      </c>
      <c r="L1173">
        <v>1.03</v>
      </c>
      <c r="M1173">
        <v>-7.0000000000000007E-2</v>
      </c>
      <c r="N1173">
        <v>0.03</v>
      </c>
      <c r="P1173">
        <v>0.06</v>
      </c>
      <c r="Q1173">
        <v>-0.05</v>
      </c>
      <c r="R1173" t="s">
        <v>108</v>
      </c>
      <c r="S1173">
        <v>2020</v>
      </c>
    </row>
    <row r="1174" spans="1:19" x14ac:dyDescent="0.75">
      <c r="A1174" t="s">
        <v>1311</v>
      </c>
      <c r="B1174" t="s">
        <v>35</v>
      </c>
      <c r="C1174" t="s">
        <v>126</v>
      </c>
      <c r="D1174">
        <v>24</v>
      </c>
      <c r="E1174">
        <v>1997</v>
      </c>
      <c r="F1174">
        <v>2.81</v>
      </c>
      <c r="G1174">
        <v>0.05</v>
      </c>
      <c r="H1174">
        <v>0.77</v>
      </c>
      <c r="I1174">
        <v>-0.02</v>
      </c>
      <c r="J1174">
        <v>-0.1</v>
      </c>
      <c r="K1174">
        <v>0.67</v>
      </c>
      <c r="L1174">
        <v>0.01</v>
      </c>
      <c r="M1174">
        <v>0.04</v>
      </c>
      <c r="P1174">
        <v>-0.04</v>
      </c>
      <c r="Q1174">
        <v>7.0000000000000007E-2</v>
      </c>
      <c r="R1174" t="s">
        <v>108</v>
      </c>
      <c r="S1174">
        <v>2020</v>
      </c>
    </row>
    <row r="1175" spans="1:19" x14ac:dyDescent="0.75">
      <c r="A1175" t="s">
        <v>1312</v>
      </c>
      <c r="B1175" t="s">
        <v>35</v>
      </c>
      <c r="C1175" t="s">
        <v>126</v>
      </c>
      <c r="D1175">
        <v>24</v>
      </c>
      <c r="E1175">
        <v>1997</v>
      </c>
      <c r="F1175">
        <v>0.12</v>
      </c>
      <c r="G1175">
        <v>0.02</v>
      </c>
      <c r="H1175">
        <v>5.0199999999999996</v>
      </c>
      <c r="I1175">
        <v>0.05</v>
      </c>
      <c r="J1175">
        <v>0.08</v>
      </c>
      <c r="K1175">
        <v>4.5999999999999996</v>
      </c>
      <c r="L1175">
        <v>0.09</v>
      </c>
      <c r="M1175">
        <v>0.06</v>
      </c>
      <c r="P1175">
        <v>-0.02</v>
      </c>
      <c r="Q1175">
        <v>-0.05</v>
      </c>
      <c r="R1175" t="s">
        <v>108</v>
      </c>
      <c r="S1175">
        <v>2020</v>
      </c>
    </row>
    <row r="1176" spans="1:19" x14ac:dyDescent="0.75">
      <c r="A1176" t="s">
        <v>1313</v>
      </c>
      <c r="B1176" t="s">
        <v>35</v>
      </c>
      <c r="C1176" t="s">
        <v>216</v>
      </c>
      <c r="D1176">
        <v>30</v>
      </c>
      <c r="E1176">
        <v>1991</v>
      </c>
      <c r="F1176">
        <v>2.4500000000000002</v>
      </c>
      <c r="G1176">
        <v>0.04</v>
      </c>
      <c r="H1176">
        <v>0.74</v>
      </c>
      <c r="I1176">
        <v>0.44</v>
      </c>
      <c r="J1176">
        <v>50.02</v>
      </c>
      <c r="K1176">
        <v>0.85</v>
      </c>
      <c r="L1176">
        <v>0.31</v>
      </c>
      <c r="M1176">
        <v>-0.09</v>
      </c>
      <c r="N1176">
        <v>-0.08</v>
      </c>
      <c r="P1176">
        <v>0.06</v>
      </c>
      <c r="Q1176">
        <v>-0.05</v>
      </c>
      <c r="R1176" t="s">
        <v>108</v>
      </c>
      <c r="S1176">
        <v>2020</v>
      </c>
    </row>
    <row r="1177" spans="1:19" x14ac:dyDescent="0.75">
      <c r="A1177" t="s">
        <v>1314</v>
      </c>
      <c r="B1177" t="s">
        <v>1315</v>
      </c>
      <c r="C1177" t="s">
        <v>107</v>
      </c>
      <c r="D1177">
        <v>29</v>
      </c>
      <c r="E1177">
        <v>1992</v>
      </c>
      <c r="F1177">
        <v>0.92</v>
      </c>
      <c r="G1177">
        <v>7.0000000000000007E-2</v>
      </c>
      <c r="H1177">
        <v>2.0699999999999998</v>
      </c>
      <c r="I1177">
        <v>0.03</v>
      </c>
      <c r="J1177">
        <v>0.05</v>
      </c>
      <c r="K1177">
        <v>1.95</v>
      </c>
      <c r="L1177">
        <v>-0.09</v>
      </c>
      <c r="M1177">
        <v>7.0000000000000007E-2</v>
      </c>
      <c r="P1177">
        <v>-0.05</v>
      </c>
      <c r="Q1177">
        <v>0.08</v>
      </c>
      <c r="R1177" t="s">
        <v>108</v>
      </c>
      <c r="S1177">
        <v>2020</v>
      </c>
    </row>
    <row r="1178" spans="1:19" x14ac:dyDescent="0.75">
      <c r="A1178" t="s">
        <v>1316</v>
      </c>
      <c r="B1178" t="s">
        <v>1315</v>
      </c>
      <c r="C1178" t="s">
        <v>107</v>
      </c>
      <c r="D1178">
        <v>24</v>
      </c>
      <c r="E1178">
        <v>1997</v>
      </c>
      <c r="F1178">
        <v>1.07</v>
      </c>
      <c r="G1178">
        <v>0.02</v>
      </c>
      <c r="H1178">
        <v>-0.03</v>
      </c>
      <c r="I1178">
        <v>0.04</v>
      </c>
      <c r="K1178">
        <v>0.03</v>
      </c>
      <c r="L1178">
        <v>-0.04</v>
      </c>
      <c r="P1178">
        <v>-0.06</v>
      </c>
      <c r="Q1178">
        <v>-0.05</v>
      </c>
      <c r="R1178" t="s">
        <v>108</v>
      </c>
      <c r="S1178">
        <v>2020</v>
      </c>
    </row>
    <row r="1179" spans="1:19" x14ac:dyDescent="0.75">
      <c r="A1179" t="s">
        <v>1317</v>
      </c>
      <c r="B1179" t="s">
        <v>1315</v>
      </c>
      <c r="C1179" t="s">
        <v>107</v>
      </c>
      <c r="D1179">
        <v>23</v>
      </c>
      <c r="E1179">
        <v>1997</v>
      </c>
      <c r="F1179">
        <v>0.81</v>
      </c>
      <c r="G1179">
        <v>0.04</v>
      </c>
      <c r="H1179">
        <v>-0.08</v>
      </c>
      <c r="I1179">
        <v>0.03</v>
      </c>
      <c r="K1179">
        <v>0.06</v>
      </c>
      <c r="L1179">
        <v>7.0000000000000007E-2</v>
      </c>
      <c r="P1179">
        <v>-7.0000000000000007E-2</v>
      </c>
      <c r="Q1179">
        <v>-0.05</v>
      </c>
      <c r="R1179" t="s">
        <v>108</v>
      </c>
      <c r="S1179">
        <v>2020</v>
      </c>
    </row>
    <row r="1180" spans="1:19" x14ac:dyDescent="0.75">
      <c r="A1180" t="s">
        <v>1318</v>
      </c>
      <c r="B1180" t="s">
        <v>1315</v>
      </c>
      <c r="C1180" t="s">
        <v>107</v>
      </c>
      <c r="D1180">
        <v>31</v>
      </c>
      <c r="E1180">
        <v>1990</v>
      </c>
      <c r="F1180">
        <v>2.0099999999999998</v>
      </c>
      <c r="G1180">
        <v>-0.03</v>
      </c>
      <c r="H1180">
        <v>0.56999999999999995</v>
      </c>
      <c r="I1180">
        <v>0.04</v>
      </c>
      <c r="J1180">
        <v>-7.0000000000000007E-2</v>
      </c>
      <c r="K1180">
        <v>0.41</v>
      </c>
      <c r="L1180">
        <v>-0.05</v>
      </c>
      <c r="M1180">
        <v>-0.08</v>
      </c>
      <c r="P1180">
        <v>0.06</v>
      </c>
      <c r="Q1180">
        <v>0.04</v>
      </c>
      <c r="R1180" t="s">
        <v>108</v>
      </c>
      <c r="S1180">
        <v>2020</v>
      </c>
    </row>
    <row r="1181" spans="1:19" x14ac:dyDescent="0.75">
      <c r="A1181" t="s">
        <v>1319</v>
      </c>
      <c r="B1181" t="s">
        <v>1315</v>
      </c>
      <c r="C1181" t="s">
        <v>107</v>
      </c>
      <c r="D1181">
        <v>26</v>
      </c>
      <c r="E1181">
        <v>1994</v>
      </c>
      <c r="F1181">
        <v>2.14</v>
      </c>
      <c r="G1181">
        <v>0.04</v>
      </c>
      <c r="H1181">
        <v>1</v>
      </c>
      <c r="I1181">
        <v>0.01</v>
      </c>
      <c r="J1181">
        <v>-0.04</v>
      </c>
      <c r="K1181">
        <v>0.91</v>
      </c>
      <c r="L1181">
        <v>-0.04</v>
      </c>
      <c r="M1181">
        <v>-0.06</v>
      </c>
      <c r="P1181">
        <v>0.09</v>
      </c>
      <c r="Q1181">
        <v>0.09</v>
      </c>
      <c r="R1181" t="s">
        <v>108</v>
      </c>
      <c r="S1181">
        <v>2020</v>
      </c>
    </row>
    <row r="1182" spans="1:19" x14ac:dyDescent="0.75">
      <c r="A1182" t="s">
        <v>1320</v>
      </c>
      <c r="B1182" t="s">
        <v>1315</v>
      </c>
      <c r="C1182" t="s">
        <v>107</v>
      </c>
      <c r="D1182">
        <v>26</v>
      </c>
      <c r="E1182">
        <v>1995</v>
      </c>
      <c r="F1182">
        <v>0.13</v>
      </c>
      <c r="G1182">
        <v>-0.01</v>
      </c>
      <c r="H1182">
        <v>0.06</v>
      </c>
      <c r="I1182">
        <v>-7.0000000000000007E-2</v>
      </c>
      <c r="K1182">
        <v>-0.04</v>
      </c>
      <c r="L1182">
        <v>0.03</v>
      </c>
      <c r="P1182">
        <v>7.0000000000000007E-2</v>
      </c>
      <c r="Q1182">
        <v>0.03</v>
      </c>
      <c r="R1182" t="s">
        <v>108</v>
      </c>
      <c r="S1182">
        <v>2020</v>
      </c>
    </row>
    <row r="1183" spans="1:19" x14ac:dyDescent="0.75">
      <c r="A1183" t="s">
        <v>1321</v>
      </c>
      <c r="B1183" t="s">
        <v>1315</v>
      </c>
      <c r="C1183" t="s">
        <v>107</v>
      </c>
      <c r="D1183">
        <v>23</v>
      </c>
      <c r="E1183">
        <v>1998</v>
      </c>
      <c r="F1183">
        <v>3.94</v>
      </c>
      <c r="G1183">
        <v>-0.04</v>
      </c>
      <c r="H1183">
        <v>0.03</v>
      </c>
      <c r="I1183">
        <v>0.03</v>
      </c>
      <c r="K1183">
        <v>-0.06</v>
      </c>
      <c r="L1183">
        <v>0.09</v>
      </c>
      <c r="P1183">
        <v>0.01</v>
      </c>
      <c r="Q1183">
        <v>-0.06</v>
      </c>
      <c r="R1183" t="s">
        <v>108</v>
      </c>
      <c r="S1183">
        <v>2020</v>
      </c>
    </row>
    <row r="1184" spans="1:19" x14ac:dyDescent="0.75">
      <c r="A1184" t="s">
        <v>1322</v>
      </c>
      <c r="B1184" t="s">
        <v>1315</v>
      </c>
      <c r="C1184" t="s">
        <v>107</v>
      </c>
      <c r="D1184">
        <v>35</v>
      </c>
      <c r="E1184">
        <v>1986</v>
      </c>
      <c r="F1184">
        <v>1.1000000000000001</v>
      </c>
      <c r="G1184">
        <v>-0.06</v>
      </c>
      <c r="H1184">
        <v>0.96</v>
      </c>
      <c r="I1184">
        <v>0.06</v>
      </c>
      <c r="J1184">
        <v>0.06</v>
      </c>
      <c r="K1184">
        <v>1.0900000000000001</v>
      </c>
      <c r="L1184">
        <v>0.01</v>
      </c>
      <c r="M1184">
        <v>0.1</v>
      </c>
      <c r="P1184">
        <v>-0.1</v>
      </c>
      <c r="Q1184">
        <v>-0.01</v>
      </c>
      <c r="R1184" t="s">
        <v>108</v>
      </c>
      <c r="S1184">
        <v>2020</v>
      </c>
    </row>
    <row r="1185" spans="1:19" x14ac:dyDescent="0.75">
      <c r="A1185" t="s">
        <v>1323</v>
      </c>
      <c r="B1185" t="s">
        <v>1315</v>
      </c>
      <c r="C1185" t="s">
        <v>107</v>
      </c>
      <c r="D1185">
        <v>32</v>
      </c>
      <c r="E1185">
        <v>1989</v>
      </c>
      <c r="F1185">
        <v>1.08</v>
      </c>
      <c r="G1185">
        <v>-0.03</v>
      </c>
      <c r="H1185">
        <v>7.0000000000000007E-2</v>
      </c>
      <c r="I1185">
        <v>-0.05</v>
      </c>
      <c r="K1185">
        <v>-0.05</v>
      </c>
      <c r="L1185">
        <v>-0.08</v>
      </c>
      <c r="P1185">
        <v>-0.01</v>
      </c>
      <c r="Q1185">
        <v>0.04</v>
      </c>
      <c r="R1185" t="s">
        <v>108</v>
      </c>
      <c r="S1185">
        <v>2020</v>
      </c>
    </row>
    <row r="1186" spans="1:19" x14ac:dyDescent="0.75">
      <c r="A1186" t="s">
        <v>1324</v>
      </c>
      <c r="B1186" t="s">
        <v>1315</v>
      </c>
      <c r="C1186" t="s">
        <v>107</v>
      </c>
      <c r="D1186">
        <v>30</v>
      </c>
      <c r="E1186">
        <v>1991</v>
      </c>
      <c r="F1186">
        <v>1.78</v>
      </c>
      <c r="G1186">
        <v>0.03</v>
      </c>
      <c r="H1186">
        <v>-7.0000000000000007E-2</v>
      </c>
      <c r="I1186">
        <v>0.01</v>
      </c>
      <c r="K1186">
        <v>-0.05</v>
      </c>
      <c r="L1186">
        <v>-0.08</v>
      </c>
      <c r="P1186">
        <v>0.05</v>
      </c>
      <c r="Q1186">
        <v>0.05</v>
      </c>
      <c r="R1186" t="s">
        <v>108</v>
      </c>
      <c r="S1186">
        <v>2020</v>
      </c>
    </row>
    <row r="1187" spans="1:19" x14ac:dyDescent="0.75">
      <c r="A1187" t="s">
        <v>1325</v>
      </c>
      <c r="B1187" t="s">
        <v>1315</v>
      </c>
      <c r="C1187" t="s">
        <v>107</v>
      </c>
      <c r="D1187">
        <v>30</v>
      </c>
      <c r="E1187">
        <v>1991</v>
      </c>
      <c r="F1187">
        <v>0.92</v>
      </c>
      <c r="G1187">
        <v>-0.09</v>
      </c>
      <c r="H1187">
        <v>0.99</v>
      </c>
      <c r="I1187">
        <v>1.01</v>
      </c>
      <c r="J1187">
        <v>99.96</v>
      </c>
      <c r="K1187">
        <v>1.04</v>
      </c>
      <c r="L1187">
        <v>0.97</v>
      </c>
      <c r="M1187">
        <v>7.0000000000000007E-2</v>
      </c>
      <c r="N1187">
        <v>-0.02</v>
      </c>
      <c r="P1187">
        <v>7.0000000000000007E-2</v>
      </c>
      <c r="Q1187">
        <v>0.01</v>
      </c>
      <c r="R1187" t="s">
        <v>108</v>
      </c>
      <c r="S1187">
        <v>2020</v>
      </c>
    </row>
    <row r="1188" spans="1:19" x14ac:dyDescent="0.75">
      <c r="A1188" t="s">
        <v>1326</v>
      </c>
      <c r="B1188" t="s">
        <v>1315</v>
      </c>
      <c r="C1188" t="s">
        <v>107</v>
      </c>
      <c r="D1188">
        <v>29</v>
      </c>
      <c r="E1188">
        <v>1991</v>
      </c>
      <c r="F1188">
        <v>3.62</v>
      </c>
      <c r="G1188">
        <v>-0.06</v>
      </c>
      <c r="H1188">
        <v>0.27</v>
      </c>
      <c r="I1188">
        <v>-0.05</v>
      </c>
      <c r="J1188">
        <v>0.04</v>
      </c>
      <c r="K1188">
        <v>0.33</v>
      </c>
      <c r="L1188">
        <v>-0.04</v>
      </c>
      <c r="M1188">
        <v>-0.01</v>
      </c>
      <c r="P1188">
        <v>0.1</v>
      </c>
      <c r="Q1188">
        <v>0.09</v>
      </c>
      <c r="R1188" t="s">
        <v>108</v>
      </c>
      <c r="S1188">
        <v>2020</v>
      </c>
    </row>
    <row r="1189" spans="1:19" x14ac:dyDescent="0.75">
      <c r="A1189" t="s">
        <v>1327</v>
      </c>
      <c r="B1189" t="s">
        <v>1315</v>
      </c>
      <c r="C1189" t="s">
        <v>288</v>
      </c>
      <c r="D1189">
        <v>22</v>
      </c>
      <c r="E1189">
        <v>1999</v>
      </c>
      <c r="F1189">
        <v>0.03</v>
      </c>
      <c r="G1189">
        <v>-0.09</v>
      </c>
      <c r="H1189">
        <v>0.04</v>
      </c>
      <c r="I1189">
        <v>-0.05</v>
      </c>
      <c r="K1189">
        <v>0.04</v>
      </c>
      <c r="L1189">
        <v>-0.01</v>
      </c>
      <c r="P1189">
        <v>-0.05</v>
      </c>
      <c r="Q1189">
        <v>0.06</v>
      </c>
      <c r="R1189" t="s">
        <v>108</v>
      </c>
      <c r="S1189">
        <v>2020</v>
      </c>
    </row>
    <row r="1190" spans="1:19" x14ac:dyDescent="0.75">
      <c r="A1190" t="s">
        <v>1328</v>
      </c>
      <c r="B1190" t="s">
        <v>1315</v>
      </c>
      <c r="C1190" t="s">
        <v>145</v>
      </c>
      <c r="D1190">
        <v>30</v>
      </c>
      <c r="E1190">
        <v>1991</v>
      </c>
      <c r="F1190">
        <v>0.7</v>
      </c>
      <c r="G1190">
        <v>0.04</v>
      </c>
      <c r="H1190">
        <v>1.51</v>
      </c>
      <c r="I1190">
        <v>1.53</v>
      </c>
      <c r="J1190">
        <v>100.07</v>
      </c>
      <c r="K1190">
        <v>1.29</v>
      </c>
      <c r="L1190">
        <v>1.39</v>
      </c>
      <c r="M1190">
        <v>0.06</v>
      </c>
      <c r="N1190">
        <v>-0.06</v>
      </c>
      <c r="P1190">
        <v>-0.05</v>
      </c>
      <c r="Q1190">
        <v>-0.05</v>
      </c>
      <c r="R1190" t="s">
        <v>108</v>
      </c>
      <c r="S1190">
        <v>2020</v>
      </c>
    </row>
    <row r="1191" spans="1:19" x14ac:dyDescent="0.75">
      <c r="A1191" t="s">
        <v>1329</v>
      </c>
      <c r="B1191" t="s">
        <v>1315</v>
      </c>
      <c r="C1191" t="s">
        <v>145</v>
      </c>
      <c r="D1191">
        <v>27</v>
      </c>
      <c r="E1191">
        <v>1994</v>
      </c>
      <c r="F1191">
        <v>0.08</v>
      </c>
      <c r="G1191">
        <v>-0.04</v>
      </c>
      <c r="H1191">
        <v>-0.03</v>
      </c>
      <c r="I1191">
        <v>-0.09</v>
      </c>
      <c r="K1191">
        <v>-0.09</v>
      </c>
      <c r="L1191">
        <v>0</v>
      </c>
      <c r="P1191">
        <v>0.08</v>
      </c>
      <c r="Q1191">
        <v>7.0000000000000007E-2</v>
      </c>
      <c r="R1191" t="s">
        <v>108</v>
      </c>
      <c r="S1191">
        <v>2020</v>
      </c>
    </row>
    <row r="1192" spans="1:19" x14ac:dyDescent="0.75">
      <c r="A1192" t="s">
        <v>1330</v>
      </c>
      <c r="B1192" t="s">
        <v>1315</v>
      </c>
      <c r="C1192" t="s">
        <v>145</v>
      </c>
      <c r="D1192">
        <v>28</v>
      </c>
      <c r="E1192">
        <v>1993</v>
      </c>
      <c r="F1192">
        <v>0.38</v>
      </c>
      <c r="G1192">
        <v>0.01</v>
      </c>
      <c r="H1192">
        <v>0.05</v>
      </c>
      <c r="I1192">
        <v>-0.09</v>
      </c>
      <c r="K1192">
        <v>-0.1</v>
      </c>
      <c r="L1192">
        <v>0.09</v>
      </c>
      <c r="P1192">
        <v>-7.0000000000000007E-2</v>
      </c>
      <c r="Q1192">
        <v>-0.03</v>
      </c>
      <c r="R1192" t="s">
        <v>108</v>
      </c>
      <c r="S1192">
        <v>2020</v>
      </c>
    </row>
    <row r="1193" spans="1:19" x14ac:dyDescent="0.75">
      <c r="A1193" t="s">
        <v>1331</v>
      </c>
      <c r="B1193" t="s">
        <v>1315</v>
      </c>
      <c r="C1193" t="s">
        <v>118</v>
      </c>
      <c r="D1193">
        <v>29</v>
      </c>
      <c r="E1193">
        <v>1992</v>
      </c>
      <c r="F1193">
        <v>1.74</v>
      </c>
      <c r="G1193">
        <v>-0.04</v>
      </c>
      <c r="H1193">
        <v>0.48</v>
      </c>
      <c r="I1193">
        <v>0.5</v>
      </c>
      <c r="J1193">
        <v>100</v>
      </c>
      <c r="K1193">
        <v>0.66</v>
      </c>
      <c r="L1193">
        <v>0.53</v>
      </c>
      <c r="M1193">
        <v>-0.08</v>
      </c>
      <c r="N1193">
        <v>-0.02</v>
      </c>
      <c r="P1193">
        <v>0.09</v>
      </c>
      <c r="Q1193">
        <v>0.1</v>
      </c>
      <c r="R1193" t="s">
        <v>108</v>
      </c>
      <c r="S1193">
        <v>2020</v>
      </c>
    </row>
    <row r="1194" spans="1:19" x14ac:dyDescent="0.75">
      <c r="A1194" t="s">
        <v>1332</v>
      </c>
      <c r="B1194" t="s">
        <v>1315</v>
      </c>
      <c r="C1194" t="s">
        <v>118</v>
      </c>
      <c r="D1194">
        <v>25</v>
      </c>
      <c r="E1194">
        <v>1995</v>
      </c>
      <c r="F1194">
        <v>2.62</v>
      </c>
      <c r="G1194">
        <v>1.1000000000000001</v>
      </c>
      <c r="H1194">
        <v>4.53</v>
      </c>
      <c r="I1194">
        <v>2.2999999999999998</v>
      </c>
      <c r="J1194">
        <v>49.93</v>
      </c>
      <c r="K1194">
        <v>4.5999999999999996</v>
      </c>
      <c r="L1194">
        <v>2.29</v>
      </c>
      <c r="M1194">
        <v>0.34</v>
      </c>
      <c r="N1194">
        <v>0.45</v>
      </c>
      <c r="P1194">
        <v>-0.08</v>
      </c>
      <c r="Q1194">
        <v>0.03</v>
      </c>
      <c r="R1194" t="s">
        <v>108</v>
      </c>
      <c r="S1194">
        <v>2020</v>
      </c>
    </row>
    <row r="1195" spans="1:19" x14ac:dyDescent="0.75">
      <c r="A1195" t="s">
        <v>1333</v>
      </c>
      <c r="B1195" t="s">
        <v>1315</v>
      </c>
      <c r="C1195" t="s">
        <v>118</v>
      </c>
      <c r="D1195">
        <v>27</v>
      </c>
      <c r="E1195">
        <v>1994</v>
      </c>
      <c r="F1195">
        <v>0.92</v>
      </c>
      <c r="G1195">
        <v>-0.04</v>
      </c>
      <c r="H1195">
        <v>1.05</v>
      </c>
      <c r="I1195">
        <v>-0.01</v>
      </c>
      <c r="J1195">
        <v>0.04</v>
      </c>
      <c r="K1195">
        <v>0.99</v>
      </c>
      <c r="L1195">
        <v>-0.02</v>
      </c>
      <c r="M1195">
        <v>0.08</v>
      </c>
      <c r="P1195">
        <v>0.06</v>
      </c>
      <c r="Q1195">
        <v>0.04</v>
      </c>
      <c r="R1195" t="s">
        <v>108</v>
      </c>
      <c r="S1195">
        <v>2020</v>
      </c>
    </row>
    <row r="1196" spans="1:19" x14ac:dyDescent="0.75">
      <c r="A1196" t="s">
        <v>1334</v>
      </c>
      <c r="B1196" t="s">
        <v>1315</v>
      </c>
      <c r="C1196" t="s">
        <v>118</v>
      </c>
      <c r="D1196">
        <v>21</v>
      </c>
      <c r="E1196">
        <v>2000</v>
      </c>
      <c r="F1196">
        <v>0.82</v>
      </c>
      <c r="G1196">
        <v>0.1</v>
      </c>
      <c r="H1196">
        <v>3.37</v>
      </c>
      <c r="I1196">
        <v>2.23</v>
      </c>
      <c r="J1196">
        <v>66.599999999999994</v>
      </c>
      <c r="K1196">
        <v>3.17</v>
      </c>
      <c r="L1196">
        <v>2.06</v>
      </c>
      <c r="M1196">
        <v>-7.0000000000000007E-2</v>
      </c>
      <c r="N1196">
        <v>-0.08</v>
      </c>
      <c r="P1196">
        <v>0.04</v>
      </c>
      <c r="Q1196">
        <v>-0.02</v>
      </c>
      <c r="R1196" t="s">
        <v>108</v>
      </c>
      <c r="S1196">
        <v>2020</v>
      </c>
    </row>
    <row r="1197" spans="1:19" x14ac:dyDescent="0.75">
      <c r="A1197" t="s">
        <v>1335</v>
      </c>
      <c r="B1197" t="s">
        <v>1315</v>
      </c>
      <c r="C1197" t="s">
        <v>178</v>
      </c>
      <c r="D1197">
        <v>21</v>
      </c>
      <c r="E1197">
        <v>2000</v>
      </c>
      <c r="F1197">
        <v>3.81</v>
      </c>
      <c r="G1197">
        <v>1.48</v>
      </c>
      <c r="H1197">
        <v>3.71</v>
      </c>
      <c r="I1197">
        <v>2.88</v>
      </c>
      <c r="J1197">
        <v>78.61</v>
      </c>
      <c r="K1197">
        <v>3.7</v>
      </c>
      <c r="L1197">
        <v>2.78</v>
      </c>
      <c r="M1197">
        <v>0.34</v>
      </c>
      <c r="N1197">
        <v>0.57999999999999996</v>
      </c>
      <c r="P1197">
        <v>-0.05</v>
      </c>
      <c r="Q1197">
        <v>-0.03</v>
      </c>
      <c r="R1197" t="s">
        <v>108</v>
      </c>
      <c r="S1197">
        <v>2020</v>
      </c>
    </row>
    <row r="1198" spans="1:19" x14ac:dyDescent="0.75">
      <c r="A1198" t="s">
        <v>1336</v>
      </c>
      <c r="B1198" t="s">
        <v>1315</v>
      </c>
      <c r="C1198" t="s">
        <v>178</v>
      </c>
      <c r="D1198">
        <v>21</v>
      </c>
      <c r="E1198">
        <v>2000</v>
      </c>
      <c r="F1198">
        <v>0.12</v>
      </c>
      <c r="G1198">
        <v>0.03</v>
      </c>
      <c r="H1198">
        <v>0.06</v>
      </c>
      <c r="I1198">
        <v>0.09</v>
      </c>
      <c r="K1198">
        <v>-0.03</v>
      </c>
      <c r="L1198">
        <v>-0.06</v>
      </c>
      <c r="P1198">
        <v>-0.02</v>
      </c>
      <c r="Q1198">
        <v>-0.09</v>
      </c>
      <c r="R1198" t="s">
        <v>108</v>
      </c>
      <c r="S1198">
        <v>2020</v>
      </c>
    </row>
    <row r="1199" spans="1:19" x14ac:dyDescent="0.75">
      <c r="A1199" t="s">
        <v>1337</v>
      </c>
      <c r="B1199" t="s">
        <v>1315</v>
      </c>
      <c r="C1199" t="s">
        <v>123</v>
      </c>
      <c r="D1199">
        <v>31</v>
      </c>
      <c r="E1199">
        <v>1989</v>
      </c>
      <c r="F1199">
        <v>0.93</v>
      </c>
      <c r="G1199">
        <v>0.03</v>
      </c>
      <c r="H1199">
        <v>-0.06</v>
      </c>
      <c r="I1199">
        <v>-0.06</v>
      </c>
      <c r="K1199">
        <v>-7.0000000000000007E-2</v>
      </c>
      <c r="L1199">
        <v>-0.05</v>
      </c>
      <c r="P1199">
        <v>-7.0000000000000007E-2</v>
      </c>
      <c r="Q1199">
        <v>7.0000000000000007E-2</v>
      </c>
      <c r="R1199" t="s">
        <v>108</v>
      </c>
      <c r="S1199">
        <v>2020</v>
      </c>
    </row>
    <row r="1200" spans="1:19" x14ac:dyDescent="0.75">
      <c r="A1200" t="s">
        <v>1338</v>
      </c>
      <c r="B1200" t="s">
        <v>1315</v>
      </c>
      <c r="C1200" t="s">
        <v>123</v>
      </c>
      <c r="D1200">
        <v>25</v>
      </c>
      <c r="E1200">
        <v>1996</v>
      </c>
      <c r="F1200">
        <v>0.99</v>
      </c>
      <c r="G1200">
        <v>-0.05</v>
      </c>
      <c r="H1200">
        <v>-0.04</v>
      </c>
      <c r="I1200">
        <v>-7.0000000000000007E-2</v>
      </c>
      <c r="K1200">
        <v>-0.05</v>
      </c>
      <c r="L1200">
        <v>0.09</v>
      </c>
      <c r="P1200">
        <v>0.09</v>
      </c>
      <c r="Q1200">
        <v>0.06</v>
      </c>
      <c r="R1200" t="s">
        <v>108</v>
      </c>
      <c r="S1200">
        <v>2020</v>
      </c>
    </row>
    <row r="1201" spans="1:19" x14ac:dyDescent="0.75">
      <c r="A1201" t="s">
        <v>1339</v>
      </c>
      <c r="B1201" t="s">
        <v>1315</v>
      </c>
      <c r="C1201" t="s">
        <v>123</v>
      </c>
      <c r="D1201">
        <v>37</v>
      </c>
      <c r="E1201">
        <v>1984</v>
      </c>
      <c r="F1201">
        <v>2.9</v>
      </c>
      <c r="G1201">
        <v>-0.02</v>
      </c>
      <c r="H1201">
        <v>0.03</v>
      </c>
      <c r="I1201">
        <v>-0.05</v>
      </c>
      <c r="K1201">
        <v>0.06</v>
      </c>
      <c r="L1201">
        <v>0.03</v>
      </c>
      <c r="P1201">
        <v>-0.06</v>
      </c>
      <c r="Q1201">
        <v>0.1</v>
      </c>
      <c r="R1201" t="s">
        <v>108</v>
      </c>
      <c r="S1201">
        <v>2020</v>
      </c>
    </row>
    <row r="1202" spans="1:19" x14ac:dyDescent="0.75">
      <c r="A1202" t="s">
        <v>1340</v>
      </c>
      <c r="B1202" t="s">
        <v>1315</v>
      </c>
      <c r="C1202" t="s">
        <v>126</v>
      </c>
      <c r="D1202">
        <v>26</v>
      </c>
      <c r="E1202">
        <v>1995</v>
      </c>
      <c r="F1202">
        <v>0.66</v>
      </c>
      <c r="G1202">
        <v>0.02</v>
      </c>
      <c r="H1202">
        <v>1.37</v>
      </c>
      <c r="I1202">
        <v>0.03</v>
      </c>
      <c r="J1202">
        <v>0</v>
      </c>
      <c r="K1202">
        <v>1.36</v>
      </c>
      <c r="L1202">
        <v>-0.02</v>
      </c>
      <c r="M1202">
        <v>-0.03</v>
      </c>
      <c r="P1202">
        <v>0.06</v>
      </c>
      <c r="Q1202">
        <v>7.0000000000000007E-2</v>
      </c>
      <c r="R1202" t="s">
        <v>108</v>
      </c>
      <c r="S1202">
        <v>2020</v>
      </c>
    </row>
    <row r="1203" spans="1:19" x14ac:dyDescent="0.75">
      <c r="A1203" t="s">
        <v>1341</v>
      </c>
      <c r="B1203" t="s">
        <v>1315</v>
      </c>
      <c r="C1203" t="s">
        <v>126</v>
      </c>
      <c r="D1203">
        <v>30</v>
      </c>
      <c r="E1203">
        <v>1991</v>
      </c>
      <c r="F1203">
        <v>1.6</v>
      </c>
      <c r="G1203">
        <v>-0.03</v>
      </c>
      <c r="H1203">
        <v>0.08</v>
      </c>
      <c r="I1203">
        <v>-7.0000000000000007E-2</v>
      </c>
      <c r="K1203">
        <v>0.01</v>
      </c>
      <c r="L1203">
        <v>7.0000000000000007E-2</v>
      </c>
      <c r="P1203">
        <v>-0.01</v>
      </c>
      <c r="Q1203">
        <v>-0.01</v>
      </c>
      <c r="R1203" t="s">
        <v>108</v>
      </c>
      <c r="S1203">
        <v>2020</v>
      </c>
    </row>
    <row r="1204" spans="1:19" x14ac:dyDescent="0.75">
      <c r="A1204" t="s">
        <v>1342</v>
      </c>
      <c r="B1204" t="s">
        <v>1315</v>
      </c>
      <c r="C1204" t="s">
        <v>126</v>
      </c>
      <c r="D1204">
        <v>20</v>
      </c>
      <c r="E1204">
        <v>2001</v>
      </c>
      <c r="F1204">
        <v>0.12</v>
      </c>
      <c r="G1204">
        <v>0.01</v>
      </c>
      <c r="H1204">
        <v>0.06</v>
      </c>
      <c r="I1204">
        <v>0.01</v>
      </c>
      <c r="K1204">
        <v>0.05</v>
      </c>
      <c r="L1204">
        <v>0.03</v>
      </c>
      <c r="P1204">
        <v>-7.0000000000000007E-2</v>
      </c>
      <c r="Q1204">
        <v>0</v>
      </c>
      <c r="R1204" t="s">
        <v>108</v>
      </c>
      <c r="S1204">
        <v>2020</v>
      </c>
    </row>
    <row r="1205" spans="1:19" x14ac:dyDescent="0.75">
      <c r="A1205" t="s">
        <v>1343</v>
      </c>
      <c r="B1205" t="s">
        <v>1315</v>
      </c>
      <c r="C1205" t="s">
        <v>126</v>
      </c>
      <c r="D1205">
        <v>22</v>
      </c>
      <c r="E1205">
        <v>1998</v>
      </c>
      <c r="F1205">
        <v>1.55</v>
      </c>
      <c r="G1205">
        <v>0.04</v>
      </c>
      <c r="H1205">
        <v>0.62</v>
      </c>
      <c r="I1205">
        <v>0.66</v>
      </c>
      <c r="J1205">
        <v>99.97</v>
      </c>
      <c r="K1205">
        <v>0.61</v>
      </c>
      <c r="L1205">
        <v>0.54</v>
      </c>
      <c r="M1205">
        <v>0.02</v>
      </c>
      <c r="N1205">
        <v>0.04</v>
      </c>
      <c r="P1205">
        <v>0.03</v>
      </c>
      <c r="Q1205">
        <v>7.0000000000000007E-2</v>
      </c>
      <c r="R1205" t="s">
        <v>108</v>
      </c>
      <c r="S1205">
        <v>2020</v>
      </c>
    </row>
    <row r="1206" spans="1:19" x14ac:dyDescent="0.75">
      <c r="A1206" t="s">
        <v>1344</v>
      </c>
      <c r="B1206" t="s">
        <v>1315</v>
      </c>
      <c r="C1206" t="s">
        <v>126</v>
      </c>
      <c r="D1206">
        <v>23</v>
      </c>
      <c r="E1206">
        <v>1998</v>
      </c>
      <c r="F1206">
        <v>3.04</v>
      </c>
      <c r="G1206">
        <v>0.02</v>
      </c>
      <c r="H1206">
        <v>1.42</v>
      </c>
      <c r="I1206">
        <v>0.08</v>
      </c>
      <c r="J1206">
        <v>0.05</v>
      </c>
      <c r="K1206">
        <v>1.33</v>
      </c>
      <c r="L1206">
        <v>0.01</v>
      </c>
      <c r="M1206">
        <v>-0.01</v>
      </c>
      <c r="P1206">
        <v>-7.0000000000000007E-2</v>
      </c>
      <c r="Q1206">
        <v>-0.03</v>
      </c>
      <c r="R1206" t="s">
        <v>108</v>
      </c>
      <c r="S1206">
        <v>2020</v>
      </c>
    </row>
    <row r="1207" spans="1:19" x14ac:dyDescent="0.75">
      <c r="A1207" t="s">
        <v>1345</v>
      </c>
      <c r="B1207" t="s">
        <v>1315</v>
      </c>
      <c r="C1207" t="s">
        <v>126</v>
      </c>
      <c r="D1207">
        <v>22</v>
      </c>
      <c r="E1207">
        <v>1999</v>
      </c>
      <c r="F1207">
        <v>0.36</v>
      </c>
      <c r="G1207">
        <v>0.03</v>
      </c>
      <c r="H1207">
        <v>-0.01</v>
      </c>
      <c r="I1207">
        <v>-0.02</v>
      </c>
      <c r="K1207">
        <v>-0.04</v>
      </c>
      <c r="L1207">
        <v>-7.0000000000000007E-2</v>
      </c>
      <c r="P1207">
        <v>-0.05</v>
      </c>
      <c r="Q1207">
        <v>0.06</v>
      </c>
      <c r="R1207" t="s">
        <v>108</v>
      </c>
      <c r="S1207">
        <v>2020</v>
      </c>
    </row>
    <row r="1208" spans="1:19" x14ac:dyDescent="0.75">
      <c r="A1208" t="s">
        <v>1346</v>
      </c>
      <c r="B1208" t="s">
        <v>1315</v>
      </c>
      <c r="C1208" t="s">
        <v>126</v>
      </c>
      <c r="D1208">
        <v>25</v>
      </c>
      <c r="E1208">
        <v>1996</v>
      </c>
      <c r="F1208">
        <v>0.69</v>
      </c>
      <c r="G1208">
        <v>0.08</v>
      </c>
      <c r="H1208">
        <v>0.02</v>
      </c>
      <c r="I1208">
        <v>-0.02</v>
      </c>
      <c r="K1208">
        <v>0.03</v>
      </c>
      <c r="L1208">
        <v>-0.03</v>
      </c>
      <c r="P1208">
        <v>-0.02</v>
      </c>
      <c r="Q1208">
        <v>0.04</v>
      </c>
      <c r="R1208" t="s">
        <v>108</v>
      </c>
      <c r="S1208">
        <v>2020</v>
      </c>
    </row>
    <row r="1209" spans="1:19" x14ac:dyDescent="0.75">
      <c r="A1209" t="s">
        <v>1347</v>
      </c>
      <c r="B1209" t="s">
        <v>1315</v>
      </c>
      <c r="C1209" t="s">
        <v>126</v>
      </c>
      <c r="D1209">
        <v>25</v>
      </c>
      <c r="E1209">
        <v>1996</v>
      </c>
      <c r="F1209">
        <v>3.52</v>
      </c>
      <c r="G1209">
        <v>-0.1</v>
      </c>
      <c r="H1209">
        <v>1.23</v>
      </c>
      <c r="I1209">
        <v>0.21</v>
      </c>
      <c r="J1209">
        <v>25.02</v>
      </c>
      <c r="K1209">
        <v>1.17</v>
      </c>
      <c r="L1209">
        <v>0.34</v>
      </c>
      <c r="M1209">
        <v>0.1</v>
      </c>
      <c r="N1209">
        <v>0.09</v>
      </c>
      <c r="P1209">
        <v>-0.03</v>
      </c>
      <c r="Q1209">
        <v>0.05</v>
      </c>
      <c r="R1209" t="s">
        <v>108</v>
      </c>
      <c r="S1209">
        <v>2020</v>
      </c>
    </row>
    <row r="1210" spans="1:19" x14ac:dyDescent="0.75">
      <c r="A1210" t="s">
        <v>1348</v>
      </c>
      <c r="B1210" t="s">
        <v>1315</v>
      </c>
      <c r="C1210" t="s">
        <v>126</v>
      </c>
      <c r="D1210">
        <v>26</v>
      </c>
      <c r="E1210">
        <v>1995</v>
      </c>
      <c r="F1210">
        <v>0.98</v>
      </c>
      <c r="G1210">
        <v>0.03</v>
      </c>
      <c r="H1210">
        <v>0.04</v>
      </c>
      <c r="I1210">
        <v>0.06</v>
      </c>
      <c r="K1210">
        <v>0.03</v>
      </c>
      <c r="L1210">
        <v>0.09</v>
      </c>
      <c r="P1210">
        <v>-0.03</v>
      </c>
      <c r="Q1210">
        <v>0.04</v>
      </c>
      <c r="R1210" t="s">
        <v>108</v>
      </c>
      <c r="S1210">
        <v>2020</v>
      </c>
    </row>
    <row r="1211" spans="1:19" x14ac:dyDescent="0.75">
      <c r="A1211" t="s">
        <v>1349</v>
      </c>
      <c r="B1211" t="s">
        <v>1315</v>
      </c>
      <c r="C1211" t="s">
        <v>126</v>
      </c>
      <c r="D1211">
        <v>27</v>
      </c>
      <c r="E1211">
        <v>1994</v>
      </c>
      <c r="F1211">
        <v>1</v>
      </c>
      <c r="G1211">
        <v>1.08</v>
      </c>
      <c r="H1211">
        <v>1.0900000000000001</v>
      </c>
      <c r="I1211">
        <v>1.1399999999999999</v>
      </c>
      <c r="J1211">
        <v>99.93</v>
      </c>
      <c r="K1211">
        <v>1.17</v>
      </c>
      <c r="L1211">
        <v>1.1499999999999999</v>
      </c>
      <c r="M1211">
        <v>0.91</v>
      </c>
      <c r="N1211">
        <v>0.92</v>
      </c>
      <c r="P1211">
        <v>0.01</v>
      </c>
      <c r="Q1211">
        <v>0.03</v>
      </c>
      <c r="R1211" t="s">
        <v>108</v>
      </c>
      <c r="S1211">
        <v>2020</v>
      </c>
    </row>
    <row r="1212" spans="1:19" x14ac:dyDescent="0.75">
      <c r="A1212" t="s">
        <v>1350</v>
      </c>
      <c r="B1212" t="s">
        <v>1315</v>
      </c>
      <c r="C1212" t="s">
        <v>126</v>
      </c>
      <c r="D1212">
        <v>29</v>
      </c>
      <c r="E1212">
        <v>1992</v>
      </c>
      <c r="F1212">
        <v>0.95</v>
      </c>
      <c r="G1212">
        <v>-0.02</v>
      </c>
      <c r="H1212">
        <v>-0.08</v>
      </c>
      <c r="I1212">
        <v>0.08</v>
      </c>
      <c r="K1212">
        <v>-7.0000000000000007E-2</v>
      </c>
      <c r="L1212">
        <v>-7.0000000000000007E-2</v>
      </c>
      <c r="P1212">
        <v>-0.05</v>
      </c>
      <c r="Q1212">
        <v>0.05</v>
      </c>
      <c r="R1212" t="s">
        <v>108</v>
      </c>
      <c r="S1212">
        <v>2020</v>
      </c>
    </row>
    <row r="1213" spans="1:19" x14ac:dyDescent="0.75">
      <c r="A1213" t="s">
        <v>1351</v>
      </c>
      <c r="B1213" t="s">
        <v>1315</v>
      </c>
      <c r="C1213" t="s">
        <v>126</v>
      </c>
      <c r="D1213">
        <v>29</v>
      </c>
      <c r="E1213">
        <v>1992</v>
      </c>
      <c r="F1213">
        <v>1.23</v>
      </c>
      <c r="G1213">
        <v>0.09</v>
      </c>
      <c r="H1213">
        <v>-0.05</v>
      </c>
      <c r="I1213">
        <v>0.09</v>
      </c>
      <c r="K1213">
        <v>0.04</v>
      </c>
      <c r="L1213">
        <v>0.06</v>
      </c>
      <c r="P1213">
        <v>-0.04</v>
      </c>
      <c r="Q1213">
        <v>-0.04</v>
      </c>
      <c r="R1213" t="s">
        <v>108</v>
      </c>
      <c r="S1213">
        <v>2020</v>
      </c>
    </row>
    <row r="1214" spans="1:19" x14ac:dyDescent="0.75">
      <c r="A1214" t="s">
        <v>1352</v>
      </c>
      <c r="B1214" t="s">
        <v>1315</v>
      </c>
      <c r="C1214" t="s">
        <v>126</v>
      </c>
      <c r="D1214">
        <v>28</v>
      </c>
      <c r="E1214">
        <v>1993</v>
      </c>
      <c r="F1214">
        <v>0.55000000000000004</v>
      </c>
      <c r="G1214">
        <v>0.08</v>
      </c>
      <c r="H1214">
        <v>0.04</v>
      </c>
      <c r="I1214">
        <v>-0.06</v>
      </c>
      <c r="K1214">
        <v>-0.06</v>
      </c>
      <c r="L1214">
        <v>0</v>
      </c>
      <c r="P1214">
        <v>-0.08</v>
      </c>
      <c r="Q1214">
        <v>0.06</v>
      </c>
      <c r="R1214" t="s">
        <v>108</v>
      </c>
      <c r="S1214">
        <v>2020</v>
      </c>
    </row>
    <row r="1215" spans="1:19" x14ac:dyDescent="0.75">
      <c r="A1215" t="s">
        <v>1353</v>
      </c>
      <c r="B1215" t="s">
        <v>1315</v>
      </c>
      <c r="C1215" t="s">
        <v>126</v>
      </c>
      <c r="D1215">
        <v>27</v>
      </c>
      <c r="E1215">
        <v>1994</v>
      </c>
      <c r="F1215">
        <v>2.87</v>
      </c>
      <c r="G1215">
        <v>0.31</v>
      </c>
      <c r="H1215">
        <v>2.39</v>
      </c>
      <c r="I1215">
        <v>1.43</v>
      </c>
      <c r="J1215">
        <v>57.15</v>
      </c>
      <c r="K1215">
        <v>2.4700000000000002</v>
      </c>
      <c r="L1215">
        <v>1.34</v>
      </c>
      <c r="M1215">
        <v>0.1</v>
      </c>
      <c r="N1215">
        <v>0.3</v>
      </c>
      <c r="P1215">
        <v>-0.08</v>
      </c>
      <c r="Q1215">
        <v>-0.05</v>
      </c>
      <c r="R1215" t="s">
        <v>108</v>
      </c>
      <c r="S1215">
        <v>2020</v>
      </c>
    </row>
    <row r="1216" spans="1:19" x14ac:dyDescent="0.75">
      <c r="A1216" t="s">
        <v>1354</v>
      </c>
      <c r="B1216" t="s">
        <v>1355</v>
      </c>
      <c r="C1216" t="s">
        <v>107</v>
      </c>
      <c r="D1216">
        <v>35</v>
      </c>
      <c r="E1216">
        <v>1985</v>
      </c>
      <c r="F1216">
        <v>1.87</v>
      </c>
      <c r="G1216">
        <v>0.08</v>
      </c>
      <c r="H1216">
        <v>3.33</v>
      </c>
      <c r="I1216">
        <v>1.0900000000000001</v>
      </c>
      <c r="J1216">
        <v>33.369999999999997</v>
      </c>
      <c r="K1216">
        <v>3.19</v>
      </c>
      <c r="L1216">
        <v>1.0900000000000001</v>
      </c>
      <c r="M1216">
        <v>-0.08</v>
      </c>
      <c r="N1216">
        <v>0.1</v>
      </c>
      <c r="P1216">
        <v>7.0000000000000007E-2</v>
      </c>
      <c r="Q1216">
        <v>-0.02</v>
      </c>
      <c r="R1216" t="s">
        <v>108</v>
      </c>
      <c r="S1216">
        <v>2020</v>
      </c>
    </row>
    <row r="1217" spans="1:19" x14ac:dyDescent="0.75">
      <c r="A1217" t="s">
        <v>1356</v>
      </c>
      <c r="B1217" t="s">
        <v>1355</v>
      </c>
      <c r="C1217" t="s">
        <v>107</v>
      </c>
      <c r="D1217">
        <v>29</v>
      </c>
      <c r="E1217">
        <v>1991</v>
      </c>
      <c r="F1217">
        <v>1.07</v>
      </c>
      <c r="G1217">
        <v>0.05</v>
      </c>
      <c r="H1217">
        <v>0.01</v>
      </c>
      <c r="I1217">
        <v>-0.09</v>
      </c>
      <c r="K1217">
        <v>0.09</v>
      </c>
      <c r="L1217">
        <v>-0.05</v>
      </c>
      <c r="P1217">
        <v>7.0000000000000007E-2</v>
      </c>
      <c r="Q1217">
        <v>0.01</v>
      </c>
      <c r="R1217" t="s">
        <v>108</v>
      </c>
      <c r="S1217">
        <v>2020</v>
      </c>
    </row>
    <row r="1218" spans="1:19" x14ac:dyDescent="0.75">
      <c r="A1218" t="s">
        <v>1357</v>
      </c>
      <c r="B1218" t="s">
        <v>1355</v>
      </c>
      <c r="C1218" t="s">
        <v>107</v>
      </c>
      <c r="D1218">
        <v>20</v>
      </c>
      <c r="E1218">
        <v>2001</v>
      </c>
      <c r="F1218">
        <v>2.79</v>
      </c>
      <c r="G1218">
        <v>0.02</v>
      </c>
      <c r="H1218">
        <v>0.68</v>
      </c>
      <c r="I1218">
        <v>0.06</v>
      </c>
      <c r="J1218">
        <v>0</v>
      </c>
      <c r="K1218">
        <v>0.72</v>
      </c>
      <c r="L1218">
        <v>-7.0000000000000007E-2</v>
      </c>
      <c r="M1218">
        <v>0</v>
      </c>
      <c r="P1218">
        <v>0.04</v>
      </c>
      <c r="Q1218">
        <v>0.06</v>
      </c>
      <c r="R1218" t="s">
        <v>108</v>
      </c>
      <c r="S1218">
        <v>2020</v>
      </c>
    </row>
    <row r="1219" spans="1:19" x14ac:dyDescent="0.75">
      <c r="A1219" t="s">
        <v>1358</v>
      </c>
      <c r="B1219" t="s">
        <v>1355</v>
      </c>
      <c r="C1219" t="s">
        <v>107</v>
      </c>
      <c r="D1219">
        <v>24</v>
      </c>
      <c r="E1219">
        <v>1997</v>
      </c>
      <c r="F1219">
        <v>6.09</v>
      </c>
      <c r="G1219">
        <v>-0.09</v>
      </c>
      <c r="H1219">
        <v>0.41</v>
      </c>
      <c r="I1219">
        <v>0.08</v>
      </c>
      <c r="J1219">
        <v>0.06</v>
      </c>
      <c r="K1219">
        <v>0.6</v>
      </c>
      <c r="L1219">
        <v>0.1</v>
      </c>
      <c r="M1219">
        <v>0.05</v>
      </c>
      <c r="P1219">
        <v>-0.08</v>
      </c>
      <c r="Q1219">
        <v>0.09</v>
      </c>
      <c r="R1219" t="s">
        <v>108</v>
      </c>
      <c r="S1219">
        <v>2020</v>
      </c>
    </row>
    <row r="1220" spans="1:19" x14ac:dyDescent="0.75">
      <c r="A1220" t="s">
        <v>1359</v>
      </c>
      <c r="B1220" t="s">
        <v>1355</v>
      </c>
      <c r="C1220" t="s">
        <v>107</v>
      </c>
      <c r="D1220">
        <v>28</v>
      </c>
      <c r="E1220">
        <v>1993</v>
      </c>
      <c r="F1220">
        <v>1.97</v>
      </c>
      <c r="G1220">
        <v>-0.05</v>
      </c>
      <c r="H1220">
        <v>0.43</v>
      </c>
      <c r="I1220">
        <v>-0.03</v>
      </c>
      <c r="J1220">
        <v>-0.05</v>
      </c>
      <c r="K1220">
        <v>0.42</v>
      </c>
      <c r="L1220">
        <v>0.09</v>
      </c>
      <c r="M1220">
        <v>7.0000000000000007E-2</v>
      </c>
      <c r="P1220">
        <v>0.09</v>
      </c>
      <c r="Q1220">
        <v>-0.01</v>
      </c>
      <c r="R1220" t="s">
        <v>108</v>
      </c>
      <c r="S1220">
        <v>2020</v>
      </c>
    </row>
    <row r="1221" spans="1:19" x14ac:dyDescent="0.75">
      <c r="A1221" t="s">
        <v>1360</v>
      </c>
      <c r="B1221" t="s">
        <v>1355</v>
      </c>
      <c r="C1221" t="s">
        <v>107</v>
      </c>
      <c r="D1221">
        <v>31</v>
      </c>
      <c r="E1221">
        <v>1990</v>
      </c>
      <c r="F1221">
        <v>3.06</v>
      </c>
      <c r="G1221">
        <v>-0.09</v>
      </c>
      <c r="H1221">
        <v>0.38</v>
      </c>
      <c r="I1221">
        <v>0.06</v>
      </c>
      <c r="J1221">
        <v>-0.05</v>
      </c>
      <c r="K1221">
        <v>0.28000000000000003</v>
      </c>
      <c r="L1221">
        <v>-0.09</v>
      </c>
      <c r="M1221">
        <v>0.01</v>
      </c>
      <c r="P1221">
        <v>0.02</v>
      </c>
      <c r="Q1221">
        <v>7.0000000000000007E-2</v>
      </c>
      <c r="R1221" t="s">
        <v>108</v>
      </c>
      <c r="S1221">
        <v>2020</v>
      </c>
    </row>
    <row r="1222" spans="1:19" x14ac:dyDescent="0.75">
      <c r="A1222" t="s">
        <v>1361</v>
      </c>
      <c r="B1222" t="s">
        <v>1355</v>
      </c>
      <c r="C1222" t="s">
        <v>118</v>
      </c>
      <c r="D1222">
        <v>29</v>
      </c>
      <c r="E1222">
        <v>1992</v>
      </c>
      <c r="F1222">
        <v>1.18</v>
      </c>
      <c r="G1222">
        <v>0.06</v>
      </c>
      <c r="H1222">
        <v>1.69</v>
      </c>
      <c r="I1222">
        <v>0.82</v>
      </c>
      <c r="J1222">
        <v>50</v>
      </c>
      <c r="K1222">
        <v>1.74</v>
      </c>
      <c r="L1222">
        <v>0.79</v>
      </c>
      <c r="M1222">
        <v>-0.05</v>
      </c>
      <c r="N1222">
        <v>0.09</v>
      </c>
      <c r="P1222">
        <v>-0.02</v>
      </c>
      <c r="Q1222">
        <v>-7.0000000000000007E-2</v>
      </c>
      <c r="R1222" t="s">
        <v>108</v>
      </c>
      <c r="S1222">
        <v>2020</v>
      </c>
    </row>
    <row r="1223" spans="1:19" x14ac:dyDescent="0.75">
      <c r="A1223" t="s">
        <v>1362</v>
      </c>
      <c r="B1223" t="s">
        <v>1355</v>
      </c>
      <c r="C1223" t="s">
        <v>118</v>
      </c>
      <c r="D1223">
        <v>27</v>
      </c>
      <c r="E1223">
        <v>1994</v>
      </c>
      <c r="F1223">
        <v>3.97</v>
      </c>
      <c r="G1223">
        <v>0.47</v>
      </c>
      <c r="H1223">
        <v>1.97</v>
      </c>
      <c r="I1223">
        <v>1.65</v>
      </c>
      <c r="J1223">
        <v>87.47</v>
      </c>
      <c r="K1223">
        <v>1.99</v>
      </c>
      <c r="L1223">
        <v>1.73</v>
      </c>
      <c r="M1223">
        <v>0.1</v>
      </c>
      <c r="N1223">
        <v>0.18</v>
      </c>
      <c r="P1223">
        <v>0.24</v>
      </c>
      <c r="Q1223">
        <v>0.23</v>
      </c>
      <c r="R1223" t="s">
        <v>108</v>
      </c>
      <c r="S1223">
        <v>2020</v>
      </c>
    </row>
    <row r="1224" spans="1:19" x14ac:dyDescent="0.75">
      <c r="A1224" t="s">
        <v>1363</v>
      </c>
      <c r="B1224" t="s">
        <v>1355</v>
      </c>
      <c r="C1224" t="s">
        <v>118</v>
      </c>
      <c r="D1224">
        <v>23</v>
      </c>
      <c r="E1224">
        <v>1997</v>
      </c>
      <c r="F1224">
        <v>2.93</v>
      </c>
      <c r="G1224">
        <v>0.68</v>
      </c>
      <c r="H1224">
        <v>2.77</v>
      </c>
      <c r="I1224">
        <v>1.99</v>
      </c>
      <c r="J1224">
        <v>75.09</v>
      </c>
      <c r="K1224">
        <v>2.7</v>
      </c>
      <c r="L1224">
        <v>1.96</v>
      </c>
      <c r="M1224">
        <v>0.24</v>
      </c>
      <c r="N1224">
        <v>0.41</v>
      </c>
      <c r="P1224">
        <v>0</v>
      </c>
      <c r="Q1224">
        <v>-0.05</v>
      </c>
      <c r="R1224" t="s">
        <v>108</v>
      </c>
      <c r="S1224">
        <v>2020</v>
      </c>
    </row>
    <row r="1225" spans="1:19" x14ac:dyDescent="0.75">
      <c r="A1225" t="s">
        <v>1364</v>
      </c>
      <c r="B1225" t="s">
        <v>1355</v>
      </c>
      <c r="C1225" t="s">
        <v>118</v>
      </c>
      <c r="D1225">
        <v>30</v>
      </c>
      <c r="E1225">
        <v>1991</v>
      </c>
      <c r="F1225">
        <v>0.7</v>
      </c>
      <c r="G1225">
        <v>-0.04</v>
      </c>
      <c r="H1225">
        <v>3.32</v>
      </c>
      <c r="I1225">
        <v>-0.09</v>
      </c>
      <c r="J1225">
        <v>-0.01</v>
      </c>
      <c r="K1225">
        <v>3.5</v>
      </c>
      <c r="L1225">
        <v>0.03</v>
      </c>
      <c r="M1225">
        <v>0.03</v>
      </c>
      <c r="P1225">
        <v>0.02</v>
      </c>
      <c r="Q1225">
        <v>-0.04</v>
      </c>
      <c r="R1225" t="s">
        <v>108</v>
      </c>
      <c r="S1225">
        <v>2020</v>
      </c>
    </row>
    <row r="1226" spans="1:19" x14ac:dyDescent="0.75">
      <c r="A1226" t="s">
        <v>1365</v>
      </c>
      <c r="B1226" t="s">
        <v>1355</v>
      </c>
      <c r="C1226" t="s">
        <v>118</v>
      </c>
      <c r="D1226">
        <v>21</v>
      </c>
      <c r="E1226">
        <v>2000</v>
      </c>
      <c r="F1226">
        <v>1.26</v>
      </c>
      <c r="G1226">
        <v>0.77</v>
      </c>
      <c r="H1226">
        <v>7.66</v>
      </c>
      <c r="I1226">
        <v>2.33</v>
      </c>
      <c r="J1226">
        <v>30</v>
      </c>
      <c r="K1226">
        <v>7.88</v>
      </c>
      <c r="L1226">
        <v>2.41</v>
      </c>
      <c r="M1226">
        <v>0</v>
      </c>
      <c r="N1226">
        <v>0.31</v>
      </c>
      <c r="P1226">
        <v>-0.08</v>
      </c>
      <c r="Q1226">
        <v>-0.04</v>
      </c>
      <c r="R1226" t="s">
        <v>108</v>
      </c>
      <c r="S1226">
        <v>2020</v>
      </c>
    </row>
    <row r="1227" spans="1:19" x14ac:dyDescent="0.75">
      <c r="A1227" t="s">
        <v>1366</v>
      </c>
      <c r="B1227" t="s">
        <v>1355</v>
      </c>
      <c r="C1227" t="s">
        <v>123</v>
      </c>
      <c r="D1227">
        <v>26</v>
      </c>
      <c r="E1227">
        <v>1995</v>
      </c>
      <c r="F1227">
        <v>2.98</v>
      </c>
      <c r="G1227">
        <v>0.02</v>
      </c>
      <c r="H1227">
        <v>-0.05</v>
      </c>
      <c r="I1227">
        <v>0.1</v>
      </c>
      <c r="K1227">
        <v>0.02</v>
      </c>
      <c r="L1227">
        <v>0.04</v>
      </c>
      <c r="P1227">
        <v>-0.1</v>
      </c>
      <c r="Q1227">
        <v>-0.08</v>
      </c>
      <c r="R1227" t="s">
        <v>108</v>
      </c>
      <c r="S1227">
        <v>2020</v>
      </c>
    </row>
    <row r="1228" spans="1:19" x14ac:dyDescent="0.75">
      <c r="A1228" t="s">
        <v>1367</v>
      </c>
      <c r="B1228" t="s">
        <v>1355</v>
      </c>
      <c r="C1228" t="s">
        <v>123</v>
      </c>
      <c r="D1228">
        <v>29</v>
      </c>
      <c r="E1228">
        <v>1992</v>
      </c>
      <c r="F1228">
        <v>3.09</v>
      </c>
      <c r="G1228">
        <v>-0.05</v>
      </c>
      <c r="H1228">
        <v>0.01</v>
      </c>
      <c r="I1228">
        <v>0.1</v>
      </c>
      <c r="K1228">
        <v>-0.02</v>
      </c>
      <c r="L1228">
        <v>0.1</v>
      </c>
      <c r="P1228">
        <v>0.09</v>
      </c>
      <c r="Q1228">
        <v>-7.0000000000000007E-2</v>
      </c>
      <c r="R1228" t="s">
        <v>108</v>
      </c>
      <c r="S1228">
        <v>2020</v>
      </c>
    </row>
    <row r="1229" spans="1:19" x14ac:dyDescent="0.75">
      <c r="A1229" t="s">
        <v>1368</v>
      </c>
      <c r="B1229" t="s">
        <v>1355</v>
      </c>
      <c r="C1229" t="s">
        <v>126</v>
      </c>
      <c r="D1229">
        <v>31</v>
      </c>
      <c r="E1229">
        <v>1990</v>
      </c>
      <c r="F1229">
        <v>2.89</v>
      </c>
      <c r="G1229">
        <v>-0.01</v>
      </c>
      <c r="H1229">
        <v>0.01</v>
      </c>
      <c r="I1229">
        <v>-0.02</v>
      </c>
      <c r="K1229">
        <v>0.04</v>
      </c>
      <c r="L1229">
        <v>-0.08</v>
      </c>
      <c r="P1229">
        <v>-0.08</v>
      </c>
      <c r="Q1229">
        <v>-0.03</v>
      </c>
      <c r="R1229" t="s">
        <v>108</v>
      </c>
      <c r="S1229">
        <v>2020</v>
      </c>
    </row>
    <row r="1230" spans="1:19" x14ac:dyDescent="0.75">
      <c r="A1230" t="s">
        <v>1369</v>
      </c>
      <c r="B1230" t="s">
        <v>1355</v>
      </c>
      <c r="C1230" t="s">
        <v>126</v>
      </c>
      <c r="D1230">
        <v>30</v>
      </c>
      <c r="E1230">
        <v>1991</v>
      </c>
      <c r="F1230">
        <v>0.45</v>
      </c>
      <c r="G1230">
        <v>0.09</v>
      </c>
      <c r="H1230">
        <v>-0.08</v>
      </c>
      <c r="I1230">
        <v>-0.04</v>
      </c>
      <c r="K1230">
        <v>0.09</v>
      </c>
      <c r="L1230">
        <v>-0.04</v>
      </c>
      <c r="P1230">
        <v>0.05</v>
      </c>
      <c r="Q1230">
        <v>7.0000000000000007E-2</v>
      </c>
      <c r="R1230" t="s">
        <v>108</v>
      </c>
      <c r="S1230">
        <v>2020</v>
      </c>
    </row>
    <row r="1231" spans="1:19" x14ac:dyDescent="0.75">
      <c r="A1231" t="s">
        <v>1370</v>
      </c>
      <c r="B1231" t="s">
        <v>1355</v>
      </c>
      <c r="C1231" t="s">
        <v>126</v>
      </c>
      <c r="D1231">
        <v>26</v>
      </c>
      <c r="E1231">
        <v>1995</v>
      </c>
      <c r="F1231">
        <v>2.2999999999999998</v>
      </c>
      <c r="G1231">
        <v>0.05</v>
      </c>
      <c r="H1231">
        <v>1.21</v>
      </c>
      <c r="I1231">
        <v>0.02</v>
      </c>
      <c r="J1231">
        <v>0.04</v>
      </c>
      <c r="K1231">
        <v>1.24</v>
      </c>
      <c r="L1231">
        <v>-0.04</v>
      </c>
      <c r="M1231">
        <v>-0.03</v>
      </c>
      <c r="P1231">
        <v>0.05</v>
      </c>
      <c r="Q1231">
        <v>0.02</v>
      </c>
      <c r="R1231" t="s">
        <v>108</v>
      </c>
      <c r="S1231">
        <v>2020</v>
      </c>
    </row>
    <row r="1232" spans="1:19" x14ac:dyDescent="0.75">
      <c r="A1232" t="s">
        <v>1371</v>
      </c>
      <c r="B1232" t="s">
        <v>1355</v>
      </c>
      <c r="C1232" t="s">
        <v>126</v>
      </c>
      <c r="D1232">
        <v>25</v>
      </c>
      <c r="E1232">
        <v>1996</v>
      </c>
      <c r="F1232">
        <v>0.32</v>
      </c>
      <c r="G1232">
        <v>0.09</v>
      </c>
      <c r="H1232">
        <v>3.36</v>
      </c>
      <c r="I1232">
        <v>3.27</v>
      </c>
      <c r="J1232">
        <v>99.9</v>
      </c>
      <c r="K1232">
        <v>3.18</v>
      </c>
      <c r="L1232">
        <v>3.14</v>
      </c>
      <c r="M1232">
        <v>0.02</v>
      </c>
      <c r="N1232">
        <v>0.01</v>
      </c>
      <c r="P1232">
        <v>0.08</v>
      </c>
      <c r="Q1232">
        <v>-0.02</v>
      </c>
      <c r="R1232" t="s">
        <v>108</v>
      </c>
      <c r="S1232">
        <v>2020</v>
      </c>
    </row>
    <row r="1233" spans="1:19" x14ac:dyDescent="0.75">
      <c r="A1233" t="s">
        <v>1372</v>
      </c>
      <c r="B1233" t="s">
        <v>1355</v>
      </c>
      <c r="C1233" t="s">
        <v>126</v>
      </c>
      <c r="D1233">
        <v>26</v>
      </c>
      <c r="E1233">
        <v>1995</v>
      </c>
      <c r="F1233">
        <v>1.86</v>
      </c>
      <c r="G1233">
        <v>0.63</v>
      </c>
      <c r="H1233">
        <v>5.0199999999999996</v>
      </c>
      <c r="I1233">
        <v>2.25</v>
      </c>
      <c r="J1233">
        <v>44.32</v>
      </c>
      <c r="K1233">
        <v>4.8099999999999996</v>
      </c>
      <c r="L1233">
        <v>2.25</v>
      </c>
      <c r="M1233">
        <v>0.14000000000000001</v>
      </c>
      <c r="N1233">
        <v>0.25</v>
      </c>
      <c r="P1233">
        <v>0.1</v>
      </c>
      <c r="Q1233">
        <v>0.04</v>
      </c>
      <c r="R1233" t="s">
        <v>108</v>
      </c>
      <c r="S1233">
        <v>2020</v>
      </c>
    </row>
    <row r="1234" spans="1:19" x14ac:dyDescent="0.75">
      <c r="A1234" t="s">
        <v>1373</v>
      </c>
      <c r="B1234" t="s">
        <v>1355</v>
      </c>
      <c r="C1234" t="s">
        <v>126</v>
      </c>
      <c r="D1234">
        <v>25</v>
      </c>
      <c r="E1234">
        <v>1996</v>
      </c>
      <c r="F1234">
        <v>2.59</v>
      </c>
      <c r="G1234">
        <v>0.02</v>
      </c>
      <c r="H1234">
        <v>2.06</v>
      </c>
      <c r="I1234">
        <v>0</v>
      </c>
      <c r="J1234">
        <v>-0.09</v>
      </c>
      <c r="K1234">
        <v>1.99</v>
      </c>
      <c r="L1234">
        <v>0.04</v>
      </c>
      <c r="M1234">
        <v>7.0000000000000007E-2</v>
      </c>
      <c r="P1234">
        <v>0.09</v>
      </c>
      <c r="Q1234">
        <v>-7.0000000000000007E-2</v>
      </c>
      <c r="R1234" t="s">
        <v>108</v>
      </c>
      <c r="S1234">
        <v>2020</v>
      </c>
    </row>
    <row r="1235" spans="1:19" x14ac:dyDescent="0.75">
      <c r="A1235" t="s">
        <v>1374</v>
      </c>
      <c r="B1235" t="s">
        <v>1355</v>
      </c>
      <c r="C1235" t="s">
        <v>126</v>
      </c>
      <c r="D1235">
        <v>30</v>
      </c>
      <c r="E1235">
        <v>1991</v>
      </c>
      <c r="F1235">
        <v>2.81</v>
      </c>
      <c r="G1235">
        <v>0.36</v>
      </c>
      <c r="H1235">
        <v>1.42</v>
      </c>
      <c r="I1235">
        <v>0.3</v>
      </c>
      <c r="J1235">
        <v>25</v>
      </c>
      <c r="K1235">
        <v>1.46</v>
      </c>
      <c r="L1235">
        <v>0.45</v>
      </c>
      <c r="M1235">
        <v>0.26</v>
      </c>
      <c r="N1235">
        <v>1.08</v>
      </c>
      <c r="P1235">
        <v>-0.03</v>
      </c>
      <c r="Q1235">
        <v>0.08</v>
      </c>
      <c r="R1235" t="s">
        <v>108</v>
      </c>
      <c r="S1235">
        <v>2020</v>
      </c>
    </row>
    <row r="1236" spans="1:19" x14ac:dyDescent="0.75">
      <c r="A1236" t="s">
        <v>1375</v>
      </c>
      <c r="B1236" t="s">
        <v>1355</v>
      </c>
      <c r="C1236" t="s">
        <v>126</v>
      </c>
      <c r="D1236">
        <v>26</v>
      </c>
      <c r="E1236">
        <v>1995</v>
      </c>
      <c r="F1236">
        <v>0.03</v>
      </c>
      <c r="G1236">
        <v>0.05</v>
      </c>
      <c r="H1236">
        <v>7.0000000000000007E-2</v>
      </c>
      <c r="I1236">
        <v>-0.1</v>
      </c>
      <c r="K1236">
        <v>0.02</v>
      </c>
      <c r="L1236">
        <v>0.06</v>
      </c>
      <c r="P1236">
        <v>0.01</v>
      </c>
      <c r="Q1236">
        <v>-0.09</v>
      </c>
      <c r="R1236" t="s">
        <v>108</v>
      </c>
      <c r="S1236">
        <v>2020</v>
      </c>
    </row>
    <row r="1237" spans="1:19" x14ac:dyDescent="0.75">
      <c r="A1237" t="s">
        <v>1376</v>
      </c>
      <c r="B1237" t="s">
        <v>1355</v>
      </c>
      <c r="C1237" t="s">
        <v>126</v>
      </c>
      <c r="D1237">
        <v>25</v>
      </c>
      <c r="E1237">
        <v>1996</v>
      </c>
      <c r="F1237">
        <v>2.79</v>
      </c>
      <c r="G1237">
        <v>0.83</v>
      </c>
      <c r="H1237">
        <v>2.31</v>
      </c>
      <c r="I1237">
        <v>0.69</v>
      </c>
      <c r="J1237">
        <v>33.36</v>
      </c>
      <c r="K1237">
        <v>2.17</v>
      </c>
      <c r="L1237">
        <v>0.74</v>
      </c>
      <c r="M1237">
        <v>0.39</v>
      </c>
      <c r="N1237">
        <v>0.96</v>
      </c>
      <c r="P1237">
        <v>0.02</v>
      </c>
      <c r="Q1237">
        <v>0.02</v>
      </c>
      <c r="R1237" t="s">
        <v>108</v>
      </c>
      <c r="S1237">
        <v>2020</v>
      </c>
    </row>
    <row r="1238" spans="1:19" x14ac:dyDescent="0.75">
      <c r="A1238" t="s">
        <v>1377</v>
      </c>
      <c r="B1238" t="s">
        <v>1355</v>
      </c>
      <c r="C1238" t="s">
        <v>126</v>
      </c>
      <c r="D1238">
        <v>29</v>
      </c>
      <c r="E1238">
        <v>1992</v>
      </c>
      <c r="F1238">
        <v>1.92</v>
      </c>
      <c r="G1238">
        <v>-0.02</v>
      </c>
      <c r="H1238">
        <v>0.94</v>
      </c>
      <c r="I1238">
        <v>-0.05</v>
      </c>
      <c r="J1238">
        <v>-0.02</v>
      </c>
      <c r="K1238">
        <v>1.05</v>
      </c>
      <c r="L1238">
        <v>0.09</v>
      </c>
      <c r="M1238">
        <v>-0.06</v>
      </c>
      <c r="P1238">
        <v>-0.08</v>
      </c>
      <c r="Q1238">
        <v>-0.01</v>
      </c>
      <c r="R1238" t="s">
        <v>108</v>
      </c>
      <c r="S1238">
        <v>2020</v>
      </c>
    </row>
    <row r="1239" spans="1:19" x14ac:dyDescent="0.75">
      <c r="A1239" t="s">
        <v>1378</v>
      </c>
      <c r="B1239" t="s">
        <v>1355</v>
      </c>
      <c r="C1239" t="s">
        <v>126</v>
      </c>
      <c r="D1239">
        <v>26</v>
      </c>
      <c r="E1239">
        <v>1995</v>
      </c>
      <c r="F1239">
        <v>2.16</v>
      </c>
      <c r="G1239">
        <v>0.08</v>
      </c>
      <c r="H1239">
        <v>0.41</v>
      </c>
      <c r="I1239">
        <v>0.06</v>
      </c>
      <c r="J1239">
        <v>0</v>
      </c>
      <c r="K1239">
        <v>0.43</v>
      </c>
      <c r="L1239">
        <v>-0.08</v>
      </c>
      <c r="M1239">
        <v>-0.05</v>
      </c>
      <c r="P1239">
        <v>-0.08</v>
      </c>
      <c r="Q1239">
        <v>0.01</v>
      </c>
      <c r="R1239" t="s">
        <v>108</v>
      </c>
      <c r="S1239">
        <v>2020</v>
      </c>
    </row>
    <row r="1240" spans="1:19" x14ac:dyDescent="0.75">
      <c r="A1240" t="s">
        <v>1379</v>
      </c>
      <c r="B1240" t="s">
        <v>1355</v>
      </c>
      <c r="C1240" t="s">
        <v>126</v>
      </c>
      <c r="D1240">
        <v>26</v>
      </c>
      <c r="E1240">
        <v>1995</v>
      </c>
      <c r="F1240">
        <v>3.77</v>
      </c>
      <c r="G1240">
        <v>0.05</v>
      </c>
      <c r="H1240">
        <v>0.36</v>
      </c>
      <c r="I1240">
        <v>-0.09</v>
      </c>
      <c r="J1240">
        <v>7.0000000000000007E-2</v>
      </c>
      <c r="K1240">
        <v>0.27</v>
      </c>
      <c r="L1240">
        <v>-7.0000000000000007E-2</v>
      </c>
      <c r="M1240">
        <v>0.06</v>
      </c>
      <c r="P1240">
        <v>0.02</v>
      </c>
      <c r="Q1240">
        <v>0.04</v>
      </c>
      <c r="R1240" t="s">
        <v>108</v>
      </c>
      <c r="S1240">
        <v>2020</v>
      </c>
    </row>
    <row r="1241" spans="1:19" x14ac:dyDescent="0.75">
      <c r="A1241" t="s">
        <v>1380</v>
      </c>
      <c r="B1241" t="s">
        <v>1355</v>
      </c>
      <c r="C1241" t="s">
        <v>126</v>
      </c>
      <c r="D1241">
        <v>24</v>
      </c>
      <c r="E1241">
        <v>1997</v>
      </c>
      <c r="F1241">
        <v>-0.05</v>
      </c>
      <c r="G1241">
        <v>-0.05</v>
      </c>
      <c r="H1241">
        <v>-0.01</v>
      </c>
      <c r="I1241">
        <v>0.06</v>
      </c>
      <c r="K1241">
        <v>-0.04</v>
      </c>
      <c r="L1241">
        <v>0.05</v>
      </c>
      <c r="P1241">
        <v>-0.06</v>
      </c>
      <c r="Q1241">
        <v>-7.0000000000000007E-2</v>
      </c>
      <c r="R1241" t="s">
        <v>108</v>
      </c>
      <c r="S1241">
        <v>2020</v>
      </c>
    </row>
    <row r="1242" spans="1:19" x14ac:dyDescent="0.75">
      <c r="A1242" t="s">
        <v>1381</v>
      </c>
      <c r="B1242" t="s">
        <v>1355</v>
      </c>
      <c r="C1242" t="s">
        <v>216</v>
      </c>
      <c r="D1242">
        <v>29</v>
      </c>
      <c r="E1242">
        <v>1991</v>
      </c>
      <c r="F1242">
        <v>5.18</v>
      </c>
      <c r="G1242">
        <v>-0.08</v>
      </c>
      <c r="H1242">
        <v>0.49</v>
      </c>
      <c r="I1242">
        <v>0.28999999999999998</v>
      </c>
      <c r="J1242">
        <v>66.790000000000006</v>
      </c>
      <c r="K1242">
        <v>0.65</v>
      </c>
      <c r="L1242">
        <v>0.35</v>
      </c>
      <c r="M1242">
        <v>0</v>
      </c>
      <c r="N1242">
        <v>0.04</v>
      </c>
      <c r="P1242">
        <v>0.08</v>
      </c>
      <c r="Q1242">
        <v>-0.01</v>
      </c>
      <c r="R1242" t="s">
        <v>108</v>
      </c>
      <c r="S1242">
        <v>2020</v>
      </c>
    </row>
    <row r="1243" spans="1:19" x14ac:dyDescent="0.75">
      <c r="A1243" t="s">
        <v>1382</v>
      </c>
      <c r="B1243" t="s">
        <v>1355</v>
      </c>
      <c r="C1243" t="s">
        <v>136</v>
      </c>
      <c r="D1243">
        <v>32</v>
      </c>
      <c r="E1243">
        <v>1988</v>
      </c>
      <c r="F1243">
        <v>3.98</v>
      </c>
      <c r="G1243">
        <v>0.06</v>
      </c>
      <c r="H1243">
        <v>1.01</v>
      </c>
      <c r="I1243">
        <v>0.3</v>
      </c>
      <c r="J1243">
        <v>24.97</v>
      </c>
      <c r="K1243">
        <v>1.07</v>
      </c>
      <c r="L1243">
        <v>0.33</v>
      </c>
      <c r="M1243">
        <v>0.02</v>
      </c>
      <c r="N1243">
        <v>-0.02</v>
      </c>
      <c r="P1243">
        <v>0.03</v>
      </c>
      <c r="Q1243">
        <v>7.0000000000000007E-2</v>
      </c>
      <c r="R1243" t="s">
        <v>108</v>
      </c>
      <c r="S1243">
        <v>2020</v>
      </c>
    </row>
    <row r="1244" spans="1:19" x14ac:dyDescent="0.75">
      <c r="A1244" t="s">
        <v>1383</v>
      </c>
      <c r="B1244" t="s">
        <v>1384</v>
      </c>
      <c r="C1244" t="s">
        <v>107</v>
      </c>
      <c r="D1244">
        <v>29</v>
      </c>
      <c r="E1244">
        <v>1992</v>
      </c>
      <c r="F1244">
        <v>0.22</v>
      </c>
      <c r="G1244">
        <v>0.02</v>
      </c>
      <c r="H1244">
        <v>0.08</v>
      </c>
      <c r="I1244">
        <v>-0.02</v>
      </c>
      <c r="K1244">
        <v>0</v>
      </c>
      <c r="L1244">
        <v>-0.01</v>
      </c>
      <c r="P1244">
        <v>0.08</v>
      </c>
      <c r="Q1244">
        <v>-0.1</v>
      </c>
      <c r="R1244" t="s">
        <v>108</v>
      </c>
      <c r="S1244">
        <v>2020</v>
      </c>
    </row>
    <row r="1245" spans="1:19" x14ac:dyDescent="0.75">
      <c r="A1245" t="s">
        <v>1385</v>
      </c>
      <c r="B1245" t="s">
        <v>1384</v>
      </c>
      <c r="C1245" t="s">
        <v>107</v>
      </c>
      <c r="D1245">
        <v>26</v>
      </c>
      <c r="E1245">
        <v>1994</v>
      </c>
      <c r="F1245">
        <v>0.02</v>
      </c>
      <c r="G1245">
        <v>-7.0000000000000007E-2</v>
      </c>
      <c r="H1245">
        <v>0.05</v>
      </c>
      <c r="I1245">
        <v>-0.1</v>
      </c>
      <c r="K1245">
        <v>-0.02</v>
      </c>
      <c r="L1245">
        <v>-7.0000000000000007E-2</v>
      </c>
      <c r="P1245">
        <v>0.01</v>
      </c>
      <c r="Q1245">
        <v>0.09</v>
      </c>
      <c r="R1245" t="s">
        <v>108</v>
      </c>
      <c r="S1245">
        <v>2020</v>
      </c>
    </row>
    <row r="1246" spans="1:19" x14ac:dyDescent="0.75">
      <c r="A1246" t="s">
        <v>1386</v>
      </c>
      <c r="B1246" t="s">
        <v>1384</v>
      </c>
      <c r="C1246" t="s">
        <v>107</v>
      </c>
      <c r="D1246">
        <v>28</v>
      </c>
      <c r="E1246">
        <v>1993</v>
      </c>
      <c r="F1246">
        <v>5.76</v>
      </c>
      <c r="G1246">
        <v>0.06</v>
      </c>
      <c r="H1246">
        <v>0.75</v>
      </c>
      <c r="I1246">
        <v>0.55000000000000004</v>
      </c>
      <c r="J1246">
        <v>74.930000000000007</v>
      </c>
      <c r="K1246">
        <v>0.72</v>
      </c>
      <c r="L1246">
        <v>0.61</v>
      </c>
      <c r="M1246">
        <v>-0.08</v>
      </c>
      <c r="N1246">
        <v>0.02</v>
      </c>
      <c r="P1246">
        <v>0.09</v>
      </c>
      <c r="Q1246">
        <v>-0.08</v>
      </c>
      <c r="R1246" t="s">
        <v>108</v>
      </c>
      <c r="S1246">
        <v>2020</v>
      </c>
    </row>
    <row r="1247" spans="1:19" x14ac:dyDescent="0.75">
      <c r="A1247" t="s">
        <v>1387</v>
      </c>
      <c r="B1247" t="s">
        <v>1384</v>
      </c>
      <c r="C1247" t="s">
        <v>107</v>
      </c>
      <c r="D1247">
        <v>27</v>
      </c>
      <c r="E1247">
        <v>1994</v>
      </c>
      <c r="F1247">
        <v>5.97</v>
      </c>
      <c r="G1247">
        <v>7.0000000000000007E-2</v>
      </c>
      <c r="H1247">
        <v>0.92</v>
      </c>
      <c r="I1247">
        <v>0.02</v>
      </c>
      <c r="J1247">
        <v>-0.08</v>
      </c>
      <c r="K1247">
        <v>0.89</v>
      </c>
      <c r="L1247">
        <v>0.04</v>
      </c>
      <c r="M1247">
        <v>-0.03</v>
      </c>
      <c r="P1247">
        <v>-7.0000000000000007E-2</v>
      </c>
      <c r="Q1247">
        <v>0.05</v>
      </c>
      <c r="R1247" t="s">
        <v>108</v>
      </c>
      <c r="S1247">
        <v>2020</v>
      </c>
    </row>
    <row r="1248" spans="1:19" x14ac:dyDescent="0.75">
      <c r="A1248" t="s">
        <v>1388</v>
      </c>
      <c r="B1248" t="s">
        <v>1384</v>
      </c>
      <c r="C1248" t="s">
        <v>107</v>
      </c>
      <c r="D1248">
        <v>26</v>
      </c>
      <c r="E1248">
        <v>1995</v>
      </c>
      <c r="F1248">
        <v>5.0599999999999996</v>
      </c>
      <c r="G1248">
        <v>0.09</v>
      </c>
      <c r="H1248">
        <v>0.46</v>
      </c>
      <c r="I1248">
        <v>0.2</v>
      </c>
      <c r="J1248">
        <v>49.9</v>
      </c>
      <c r="K1248">
        <v>0.48</v>
      </c>
      <c r="L1248">
        <v>0.24</v>
      </c>
      <c r="M1248">
        <v>-7.0000000000000007E-2</v>
      </c>
      <c r="N1248">
        <v>-0.08</v>
      </c>
      <c r="P1248">
        <v>-0.04</v>
      </c>
      <c r="Q1248">
        <v>-0.1</v>
      </c>
      <c r="R1248" t="s">
        <v>108</v>
      </c>
      <c r="S1248">
        <v>2020</v>
      </c>
    </row>
    <row r="1249" spans="1:19" x14ac:dyDescent="0.75">
      <c r="A1249" t="s">
        <v>1389</v>
      </c>
      <c r="B1249" t="s">
        <v>1384</v>
      </c>
      <c r="C1249" t="s">
        <v>107</v>
      </c>
      <c r="D1249">
        <v>32</v>
      </c>
      <c r="E1249">
        <v>1989</v>
      </c>
      <c r="F1249">
        <v>1.25</v>
      </c>
      <c r="G1249">
        <v>-0.09</v>
      </c>
      <c r="H1249">
        <v>0.09</v>
      </c>
      <c r="I1249">
        <v>0.05</v>
      </c>
      <c r="K1249">
        <v>-0.04</v>
      </c>
      <c r="L1249">
        <v>0.06</v>
      </c>
      <c r="P1249">
        <v>-0.08</v>
      </c>
      <c r="Q1249">
        <v>7.0000000000000007E-2</v>
      </c>
      <c r="R1249" t="s">
        <v>108</v>
      </c>
      <c r="S1249">
        <v>2020</v>
      </c>
    </row>
    <row r="1250" spans="1:19" x14ac:dyDescent="0.75">
      <c r="A1250" t="s">
        <v>1390</v>
      </c>
      <c r="B1250" t="s">
        <v>1384</v>
      </c>
      <c r="C1250" t="s">
        <v>107</v>
      </c>
      <c r="D1250">
        <v>31</v>
      </c>
      <c r="E1250">
        <v>1990</v>
      </c>
      <c r="F1250">
        <v>5.99</v>
      </c>
      <c r="G1250">
        <v>-0.06</v>
      </c>
      <c r="H1250">
        <v>0.3</v>
      </c>
      <c r="I1250">
        <v>0.22</v>
      </c>
      <c r="J1250">
        <v>50.05</v>
      </c>
      <c r="K1250">
        <v>0.3</v>
      </c>
      <c r="L1250">
        <v>0.08</v>
      </c>
      <c r="M1250">
        <v>-0.1</v>
      </c>
      <c r="N1250">
        <v>-0.02</v>
      </c>
      <c r="P1250">
        <v>-0.09</v>
      </c>
      <c r="Q1250">
        <v>0.03</v>
      </c>
      <c r="R1250" t="s">
        <v>108</v>
      </c>
      <c r="S1250">
        <v>2020</v>
      </c>
    </row>
    <row r="1251" spans="1:19" x14ac:dyDescent="0.75">
      <c r="A1251" t="s">
        <v>1391</v>
      </c>
      <c r="B1251" t="s">
        <v>1384</v>
      </c>
      <c r="C1251" t="s">
        <v>118</v>
      </c>
      <c r="D1251">
        <v>27</v>
      </c>
      <c r="E1251">
        <v>1994</v>
      </c>
      <c r="F1251">
        <v>2.4900000000000002</v>
      </c>
      <c r="G1251">
        <v>0</v>
      </c>
      <c r="H1251">
        <v>1.24</v>
      </c>
      <c r="I1251">
        <v>-0.04</v>
      </c>
      <c r="J1251">
        <v>-0.09</v>
      </c>
      <c r="K1251">
        <v>1.31</v>
      </c>
      <c r="L1251">
        <v>-0.05</v>
      </c>
      <c r="M1251">
        <v>-0.06</v>
      </c>
      <c r="P1251">
        <v>-0.1</v>
      </c>
      <c r="Q1251">
        <v>-0.04</v>
      </c>
      <c r="R1251" t="s">
        <v>108</v>
      </c>
      <c r="S1251">
        <v>2020</v>
      </c>
    </row>
    <row r="1252" spans="1:19" x14ac:dyDescent="0.75">
      <c r="A1252" t="s">
        <v>1392</v>
      </c>
      <c r="B1252" t="s">
        <v>1384</v>
      </c>
      <c r="C1252" t="s">
        <v>118</v>
      </c>
      <c r="D1252">
        <v>27</v>
      </c>
      <c r="E1252">
        <v>1993</v>
      </c>
      <c r="F1252">
        <v>0.13</v>
      </c>
      <c r="G1252">
        <v>-0.09</v>
      </c>
      <c r="H1252">
        <v>0.03</v>
      </c>
      <c r="I1252">
        <v>-0.05</v>
      </c>
      <c r="K1252">
        <v>-0.04</v>
      </c>
      <c r="L1252">
        <v>0.01</v>
      </c>
      <c r="P1252">
        <v>0.06</v>
      </c>
      <c r="Q1252">
        <v>-0.03</v>
      </c>
      <c r="R1252" t="s">
        <v>108</v>
      </c>
      <c r="S1252">
        <v>2020</v>
      </c>
    </row>
    <row r="1253" spans="1:19" x14ac:dyDescent="0.75">
      <c r="A1253" t="s">
        <v>1393</v>
      </c>
      <c r="B1253" t="s">
        <v>1384</v>
      </c>
      <c r="C1253" t="s">
        <v>178</v>
      </c>
      <c r="D1253">
        <v>29</v>
      </c>
      <c r="E1253">
        <v>1992</v>
      </c>
      <c r="F1253">
        <v>4.8099999999999996</v>
      </c>
      <c r="G1253">
        <v>0.82</v>
      </c>
      <c r="H1253">
        <v>2.13</v>
      </c>
      <c r="I1253">
        <v>1.48</v>
      </c>
      <c r="J1253">
        <v>69.91</v>
      </c>
      <c r="K1253">
        <v>2.12</v>
      </c>
      <c r="L1253">
        <v>1.42</v>
      </c>
      <c r="M1253">
        <v>0.23</v>
      </c>
      <c r="N1253">
        <v>0.36</v>
      </c>
      <c r="P1253">
        <v>0.52</v>
      </c>
      <c r="Q1253">
        <v>0.36</v>
      </c>
      <c r="R1253" t="s">
        <v>108</v>
      </c>
      <c r="S1253">
        <v>2020</v>
      </c>
    </row>
    <row r="1254" spans="1:19" x14ac:dyDescent="0.75">
      <c r="A1254" t="s">
        <v>1394</v>
      </c>
      <c r="B1254" t="s">
        <v>1384</v>
      </c>
      <c r="C1254" t="s">
        <v>178</v>
      </c>
      <c r="D1254">
        <v>30</v>
      </c>
      <c r="E1254">
        <v>1991</v>
      </c>
      <c r="F1254">
        <v>0.87</v>
      </c>
      <c r="G1254">
        <v>-7.0000000000000007E-2</v>
      </c>
      <c r="H1254">
        <v>1.28</v>
      </c>
      <c r="I1254">
        <v>-0.05</v>
      </c>
      <c r="J1254">
        <v>0.09</v>
      </c>
      <c r="K1254">
        <v>1.27</v>
      </c>
      <c r="L1254">
        <v>-0.08</v>
      </c>
      <c r="M1254">
        <v>0.05</v>
      </c>
      <c r="P1254">
        <v>-0.01</v>
      </c>
      <c r="Q1254">
        <v>-0.05</v>
      </c>
      <c r="R1254" t="s">
        <v>108</v>
      </c>
      <c r="S1254">
        <v>2020</v>
      </c>
    </row>
    <row r="1255" spans="1:19" x14ac:dyDescent="0.75">
      <c r="A1255" t="s">
        <v>1395</v>
      </c>
      <c r="B1255" t="s">
        <v>1384</v>
      </c>
      <c r="C1255" t="s">
        <v>123</v>
      </c>
      <c r="D1255">
        <v>31</v>
      </c>
      <c r="E1255">
        <v>1990</v>
      </c>
      <c r="F1255">
        <v>1.1000000000000001</v>
      </c>
      <c r="G1255">
        <v>-0.04</v>
      </c>
      <c r="H1255">
        <v>-0.09</v>
      </c>
      <c r="I1255">
        <v>-7.0000000000000007E-2</v>
      </c>
      <c r="K1255">
        <v>-0.1</v>
      </c>
      <c r="L1255">
        <v>0</v>
      </c>
      <c r="P1255">
        <v>-0.03</v>
      </c>
      <c r="Q1255">
        <v>0.01</v>
      </c>
      <c r="R1255" t="s">
        <v>108</v>
      </c>
      <c r="S1255">
        <v>2020</v>
      </c>
    </row>
    <row r="1256" spans="1:19" x14ac:dyDescent="0.75">
      <c r="A1256" t="s">
        <v>1396</v>
      </c>
      <c r="B1256" t="s">
        <v>1384</v>
      </c>
      <c r="C1256" t="s">
        <v>123</v>
      </c>
      <c r="D1256">
        <v>28</v>
      </c>
      <c r="E1256">
        <v>1993</v>
      </c>
      <c r="F1256">
        <v>5.07</v>
      </c>
      <c r="G1256">
        <v>-0.01</v>
      </c>
      <c r="H1256">
        <v>-0.05</v>
      </c>
      <c r="I1256">
        <v>-0.01</v>
      </c>
      <c r="K1256">
        <v>0</v>
      </c>
      <c r="L1256">
        <v>0.09</v>
      </c>
      <c r="P1256">
        <v>0.05</v>
      </c>
      <c r="Q1256">
        <v>-0.05</v>
      </c>
      <c r="R1256" t="s">
        <v>108</v>
      </c>
      <c r="S1256">
        <v>2020</v>
      </c>
    </row>
    <row r="1257" spans="1:19" x14ac:dyDescent="0.75">
      <c r="A1257" t="s">
        <v>1397</v>
      </c>
      <c r="B1257" t="s">
        <v>1384</v>
      </c>
      <c r="C1257" t="s">
        <v>126</v>
      </c>
      <c r="D1257">
        <v>31</v>
      </c>
      <c r="E1257">
        <v>1990</v>
      </c>
      <c r="F1257">
        <v>2.6</v>
      </c>
      <c r="G1257">
        <v>-0.02</v>
      </c>
      <c r="H1257">
        <v>0.74</v>
      </c>
      <c r="I1257">
        <v>0.31</v>
      </c>
      <c r="J1257">
        <v>49.91</v>
      </c>
      <c r="K1257">
        <v>0.84</v>
      </c>
      <c r="L1257">
        <v>0.34</v>
      </c>
      <c r="M1257">
        <v>0.01</v>
      </c>
      <c r="N1257">
        <v>7.0000000000000007E-2</v>
      </c>
      <c r="P1257">
        <v>0.08</v>
      </c>
      <c r="Q1257">
        <v>-0.05</v>
      </c>
      <c r="R1257" t="s">
        <v>108</v>
      </c>
      <c r="S1257">
        <v>2020</v>
      </c>
    </row>
    <row r="1258" spans="1:19" x14ac:dyDescent="0.75">
      <c r="A1258" t="s">
        <v>1398</v>
      </c>
      <c r="B1258" t="s">
        <v>1384</v>
      </c>
      <c r="C1258" t="s">
        <v>126</v>
      </c>
      <c r="D1258">
        <v>27</v>
      </c>
      <c r="E1258">
        <v>1993</v>
      </c>
      <c r="F1258">
        <v>2.04</v>
      </c>
      <c r="G1258">
        <v>0.04</v>
      </c>
      <c r="H1258">
        <v>1.82</v>
      </c>
      <c r="I1258">
        <v>0.42</v>
      </c>
      <c r="J1258">
        <v>24.92</v>
      </c>
      <c r="K1258">
        <v>1.88</v>
      </c>
      <c r="L1258">
        <v>0.56000000000000005</v>
      </c>
      <c r="M1258">
        <v>7.0000000000000007E-2</v>
      </c>
      <c r="N1258">
        <v>-0.09</v>
      </c>
      <c r="P1258">
        <v>-0.09</v>
      </c>
      <c r="Q1258">
        <v>0.01</v>
      </c>
      <c r="R1258" t="s">
        <v>108</v>
      </c>
      <c r="S1258">
        <v>2020</v>
      </c>
    </row>
    <row r="1259" spans="1:19" x14ac:dyDescent="0.75">
      <c r="A1259" t="s">
        <v>1399</v>
      </c>
      <c r="B1259" t="s">
        <v>1384</v>
      </c>
      <c r="C1259" t="s">
        <v>126</v>
      </c>
      <c r="D1259">
        <v>31</v>
      </c>
      <c r="E1259">
        <v>1990</v>
      </c>
      <c r="F1259">
        <v>1.35</v>
      </c>
      <c r="G1259">
        <v>0.09</v>
      </c>
      <c r="H1259">
        <v>0</v>
      </c>
      <c r="I1259">
        <v>7.0000000000000007E-2</v>
      </c>
      <c r="K1259">
        <v>0.09</v>
      </c>
      <c r="L1259">
        <v>0.06</v>
      </c>
      <c r="P1259">
        <v>0.03</v>
      </c>
      <c r="Q1259">
        <v>7.0000000000000007E-2</v>
      </c>
      <c r="R1259" t="s">
        <v>108</v>
      </c>
      <c r="S1259">
        <v>2020</v>
      </c>
    </row>
    <row r="1260" spans="1:19" x14ac:dyDescent="0.75">
      <c r="A1260" t="s">
        <v>1400</v>
      </c>
      <c r="B1260" t="s">
        <v>1384</v>
      </c>
      <c r="C1260" t="s">
        <v>126</v>
      </c>
      <c r="D1260">
        <v>30</v>
      </c>
      <c r="E1260">
        <v>1991</v>
      </c>
      <c r="F1260">
        <v>4.8</v>
      </c>
      <c r="G1260">
        <v>0.3</v>
      </c>
      <c r="H1260">
        <v>1.52</v>
      </c>
      <c r="I1260">
        <v>0.34</v>
      </c>
      <c r="J1260">
        <v>28.63</v>
      </c>
      <c r="K1260">
        <v>1.37</v>
      </c>
      <c r="L1260">
        <v>0.49</v>
      </c>
      <c r="M1260">
        <v>0.13</v>
      </c>
      <c r="N1260">
        <v>0.46</v>
      </c>
      <c r="P1260">
        <v>0.08</v>
      </c>
      <c r="Q1260">
        <v>-0.04</v>
      </c>
      <c r="R1260" t="s">
        <v>108</v>
      </c>
      <c r="S1260">
        <v>2020</v>
      </c>
    </row>
    <row r="1261" spans="1:19" x14ac:dyDescent="0.75">
      <c r="A1261" t="s">
        <v>1401</v>
      </c>
      <c r="B1261" t="s">
        <v>1384</v>
      </c>
      <c r="C1261" t="s">
        <v>126</v>
      </c>
      <c r="D1261">
        <v>27</v>
      </c>
      <c r="E1261">
        <v>1994</v>
      </c>
      <c r="F1261">
        <v>1.07</v>
      </c>
      <c r="G1261">
        <v>-0.01</v>
      </c>
      <c r="H1261">
        <v>1.06</v>
      </c>
      <c r="I1261">
        <v>1.05</v>
      </c>
      <c r="J1261">
        <v>100.08</v>
      </c>
      <c r="K1261">
        <v>1.0900000000000001</v>
      </c>
      <c r="L1261">
        <v>1.0900000000000001</v>
      </c>
      <c r="M1261">
        <v>-0.09</v>
      </c>
      <c r="N1261">
        <v>0.02</v>
      </c>
      <c r="P1261">
        <v>0.08</v>
      </c>
      <c r="Q1261">
        <v>-0.1</v>
      </c>
      <c r="R1261" t="s">
        <v>108</v>
      </c>
      <c r="S1261">
        <v>2020</v>
      </c>
    </row>
    <row r="1262" spans="1:19" x14ac:dyDescent="0.75">
      <c r="A1262" t="s">
        <v>1402</v>
      </c>
      <c r="B1262" t="s">
        <v>1384</v>
      </c>
      <c r="C1262" t="s">
        <v>126</v>
      </c>
      <c r="D1262">
        <v>27</v>
      </c>
      <c r="E1262">
        <v>1993</v>
      </c>
      <c r="F1262">
        <v>1.22</v>
      </c>
      <c r="G1262">
        <v>-0.03</v>
      </c>
      <c r="H1262">
        <v>-0.08</v>
      </c>
      <c r="I1262">
        <v>0.02</v>
      </c>
      <c r="K1262">
        <v>-0.09</v>
      </c>
      <c r="L1262">
        <v>0.03</v>
      </c>
      <c r="P1262">
        <v>-0.03</v>
      </c>
      <c r="Q1262">
        <v>-7.0000000000000007E-2</v>
      </c>
      <c r="R1262" t="s">
        <v>108</v>
      </c>
      <c r="S1262">
        <v>2020</v>
      </c>
    </row>
    <row r="1263" spans="1:19" x14ac:dyDescent="0.75">
      <c r="A1263" t="s">
        <v>1403</v>
      </c>
      <c r="B1263" t="s">
        <v>1384</v>
      </c>
      <c r="C1263" t="s">
        <v>126</v>
      </c>
      <c r="D1263">
        <v>23</v>
      </c>
      <c r="E1263">
        <v>1998</v>
      </c>
      <c r="F1263">
        <v>0.19</v>
      </c>
      <c r="G1263">
        <v>7.0000000000000007E-2</v>
      </c>
      <c r="H1263">
        <v>-7.0000000000000007E-2</v>
      </c>
      <c r="I1263">
        <v>0.02</v>
      </c>
      <c r="K1263">
        <v>-0.01</v>
      </c>
      <c r="L1263">
        <v>0.03</v>
      </c>
      <c r="P1263">
        <v>0.01</v>
      </c>
      <c r="Q1263">
        <v>-0.01</v>
      </c>
      <c r="R1263" t="s">
        <v>108</v>
      </c>
      <c r="S1263">
        <v>2020</v>
      </c>
    </row>
    <row r="1264" spans="1:19" x14ac:dyDescent="0.75">
      <c r="A1264" t="s">
        <v>1404</v>
      </c>
      <c r="B1264" t="s">
        <v>1384</v>
      </c>
      <c r="C1264" t="s">
        <v>126</v>
      </c>
      <c r="D1264">
        <v>25</v>
      </c>
      <c r="E1264">
        <v>1995</v>
      </c>
      <c r="F1264">
        <v>-0.05</v>
      </c>
      <c r="G1264">
        <v>0.01</v>
      </c>
      <c r="H1264">
        <v>1.0900000000000001</v>
      </c>
      <c r="I1264">
        <v>1.06</v>
      </c>
      <c r="J1264">
        <v>100.09</v>
      </c>
      <c r="K1264">
        <v>22.53</v>
      </c>
      <c r="L1264">
        <v>22.42</v>
      </c>
      <c r="M1264">
        <v>0.05</v>
      </c>
      <c r="N1264">
        <v>0.04</v>
      </c>
      <c r="P1264">
        <v>0.08</v>
      </c>
      <c r="Q1264">
        <v>0.06</v>
      </c>
      <c r="R1264" t="s">
        <v>108</v>
      </c>
      <c r="S1264">
        <v>2020</v>
      </c>
    </row>
    <row r="1265" spans="1:19" x14ac:dyDescent="0.75">
      <c r="A1265" t="s">
        <v>1405</v>
      </c>
      <c r="B1265" t="s">
        <v>1384</v>
      </c>
      <c r="C1265" t="s">
        <v>126</v>
      </c>
      <c r="D1265">
        <v>22</v>
      </c>
      <c r="E1265">
        <v>1999</v>
      </c>
      <c r="F1265">
        <v>3.57</v>
      </c>
      <c r="G1265">
        <v>0.08</v>
      </c>
      <c r="H1265">
        <v>0.52</v>
      </c>
      <c r="I1265">
        <v>-0.09</v>
      </c>
      <c r="J1265">
        <v>-0.06</v>
      </c>
      <c r="K1265">
        <v>0.52</v>
      </c>
      <c r="L1265">
        <v>0.05</v>
      </c>
      <c r="M1265">
        <v>-0.03</v>
      </c>
      <c r="P1265">
        <v>-0.03</v>
      </c>
      <c r="Q1265">
        <v>-0.04</v>
      </c>
      <c r="R1265" t="s">
        <v>108</v>
      </c>
      <c r="S1265">
        <v>2020</v>
      </c>
    </row>
    <row r="1266" spans="1:19" x14ac:dyDescent="0.75">
      <c r="A1266" t="s">
        <v>1406</v>
      </c>
      <c r="B1266" t="s">
        <v>1384</v>
      </c>
      <c r="C1266" t="s">
        <v>126</v>
      </c>
      <c r="D1266">
        <v>32</v>
      </c>
      <c r="E1266">
        <v>1989</v>
      </c>
      <c r="F1266">
        <v>4.97</v>
      </c>
      <c r="G1266">
        <v>0.2</v>
      </c>
      <c r="H1266">
        <v>1.2</v>
      </c>
      <c r="I1266">
        <v>0.28999999999999998</v>
      </c>
      <c r="J1266">
        <v>16.739999999999998</v>
      </c>
      <c r="K1266">
        <v>1.18</v>
      </c>
      <c r="L1266">
        <v>0.14000000000000001</v>
      </c>
      <c r="M1266">
        <v>0.13</v>
      </c>
      <c r="N1266">
        <v>1.03</v>
      </c>
      <c r="P1266">
        <v>0.06</v>
      </c>
      <c r="Q1266">
        <v>-0.05</v>
      </c>
      <c r="R1266" t="s">
        <v>108</v>
      </c>
      <c r="S1266">
        <v>2020</v>
      </c>
    </row>
    <row r="1267" spans="1:19" x14ac:dyDescent="0.75">
      <c r="A1267" t="s">
        <v>1407</v>
      </c>
      <c r="B1267" t="s">
        <v>1384</v>
      </c>
      <c r="C1267" t="s">
        <v>136</v>
      </c>
      <c r="D1267">
        <v>23</v>
      </c>
      <c r="E1267">
        <v>1998</v>
      </c>
      <c r="F1267">
        <v>3.79</v>
      </c>
      <c r="G1267">
        <v>0.17</v>
      </c>
      <c r="H1267">
        <v>0.75</v>
      </c>
      <c r="I1267">
        <v>0.31</v>
      </c>
      <c r="J1267">
        <v>33.299999999999997</v>
      </c>
      <c r="K1267">
        <v>0.86</v>
      </c>
      <c r="L1267">
        <v>0.26</v>
      </c>
      <c r="M1267">
        <v>0.27</v>
      </c>
      <c r="N1267">
        <v>1.06</v>
      </c>
      <c r="P1267">
        <v>-0.04</v>
      </c>
      <c r="Q1267">
        <v>-0.08</v>
      </c>
      <c r="R1267" t="s">
        <v>108</v>
      </c>
      <c r="S1267">
        <v>2020</v>
      </c>
    </row>
    <row r="1268" spans="1:19" x14ac:dyDescent="0.75">
      <c r="A1268" t="s">
        <v>1408</v>
      </c>
      <c r="B1268" t="s">
        <v>1384</v>
      </c>
      <c r="C1268" t="s">
        <v>136</v>
      </c>
      <c r="D1268">
        <v>33</v>
      </c>
      <c r="E1268">
        <v>1988</v>
      </c>
      <c r="F1268">
        <v>1.96</v>
      </c>
      <c r="G1268">
        <v>0.46</v>
      </c>
      <c r="H1268">
        <v>3.54</v>
      </c>
      <c r="I1268">
        <v>1.0900000000000001</v>
      </c>
      <c r="J1268">
        <v>28.53</v>
      </c>
      <c r="K1268">
        <v>3.53</v>
      </c>
      <c r="L1268">
        <v>1.0900000000000001</v>
      </c>
      <c r="M1268">
        <v>0.04</v>
      </c>
      <c r="N1268">
        <v>-0.01</v>
      </c>
      <c r="P1268">
        <v>0.59</v>
      </c>
      <c r="Q1268">
        <v>0.52</v>
      </c>
      <c r="R1268" t="s">
        <v>108</v>
      </c>
      <c r="S1268">
        <v>2020</v>
      </c>
    </row>
    <row r="1269" spans="1:19" x14ac:dyDescent="0.75">
      <c r="A1269" t="s">
        <v>1409</v>
      </c>
      <c r="B1269" t="s">
        <v>36</v>
      </c>
      <c r="C1269" t="s">
        <v>107</v>
      </c>
      <c r="D1269">
        <v>29</v>
      </c>
      <c r="E1269">
        <v>1992</v>
      </c>
      <c r="F1269">
        <v>1</v>
      </c>
      <c r="G1269">
        <v>0.03</v>
      </c>
      <c r="H1269">
        <v>0.02</v>
      </c>
      <c r="I1269">
        <v>-0.08</v>
      </c>
      <c r="K1269">
        <v>0</v>
      </c>
      <c r="L1269">
        <v>0.06</v>
      </c>
      <c r="P1269">
        <v>0</v>
      </c>
      <c r="Q1269">
        <v>-0.06</v>
      </c>
      <c r="R1269" t="s">
        <v>108</v>
      </c>
      <c r="S1269">
        <v>2020</v>
      </c>
    </row>
    <row r="1270" spans="1:19" x14ac:dyDescent="0.75">
      <c r="A1270" t="s">
        <v>1410</v>
      </c>
      <c r="B1270" t="s">
        <v>36</v>
      </c>
      <c r="C1270" t="s">
        <v>107</v>
      </c>
      <c r="D1270">
        <v>33</v>
      </c>
      <c r="E1270">
        <v>1988</v>
      </c>
      <c r="F1270">
        <v>5.03</v>
      </c>
      <c r="G1270">
        <v>0.05</v>
      </c>
      <c r="H1270">
        <v>1.03</v>
      </c>
      <c r="I1270">
        <v>-0.05</v>
      </c>
      <c r="J1270">
        <v>0.1</v>
      </c>
      <c r="K1270">
        <v>1.08</v>
      </c>
      <c r="L1270">
        <v>-0.05</v>
      </c>
      <c r="M1270">
        <v>-0.1</v>
      </c>
      <c r="P1270">
        <v>0</v>
      </c>
      <c r="Q1270">
        <v>0.04</v>
      </c>
      <c r="R1270" t="s">
        <v>108</v>
      </c>
      <c r="S1270">
        <v>2020</v>
      </c>
    </row>
    <row r="1271" spans="1:19" x14ac:dyDescent="0.75">
      <c r="A1271" t="s">
        <v>1411</v>
      </c>
      <c r="B1271" t="s">
        <v>36</v>
      </c>
      <c r="C1271" t="s">
        <v>107</v>
      </c>
      <c r="D1271">
        <v>33</v>
      </c>
      <c r="E1271">
        <v>1988</v>
      </c>
      <c r="F1271">
        <v>1.98</v>
      </c>
      <c r="G1271">
        <v>0.08</v>
      </c>
      <c r="H1271">
        <v>1.05</v>
      </c>
      <c r="I1271">
        <v>0.56000000000000005</v>
      </c>
      <c r="J1271">
        <v>50</v>
      </c>
      <c r="K1271">
        <v>1</v>
      </c>
      <c r="L1271">
        <v>0.52</v>
      </c>
      <c r="M1271">
        <v>0.03</v>
      </c>
      <c r="N1271">
        <v>-7.0000000000000007E-2</v>
      </c>
      <c r="P1271">
        <v>0.05</v>
      </c>
      <c r="Q1271">
        <v>0.09</v>
      </c>
      <c r="R1271" t="s">
        <v>108</v>
      </c>
      <c r="S1271">
        <v>2020</v>
      </c>
    </row>
    <row r="1272" spans="1:19" x14ac:dyDescent="0.75">
      <c r="A1272" t="s">
        <v>1412</v>
      </c>
      <c r="B1272" t="s">
        <v>36</v>
      </c>
      <c r="C1272" t="s">
        <v>107</v>
      </c>
      <c r="D1272">
        <v>34</v>
      </c>
      <c r="E1272">
        <v>1987</v>
      </c>
      <c r="F1272">
        <v>4.41</v>
      </c>
      <c r="G1272">
        <v>-0.04</v>
      </c>
      <c r="H1272">
        <v>0.64</v>
      </c>
      <c r="I1272">
        <v>-0.1</v>
      </c>
      <c r="J1272">
        <v>-0.04</v>
      </c>
      <c r="K1272">
        <v>0.62</v>
      </c>
      <c r="L1272">
        <v>0.1</v>
      </c>
      <c r="M1272">
        <v>7.0000000000000007E-2</v>
      </c>
      <c r="P1272">
        <v>0.08</v>
      </c>
      <c r="Q1272">
        <v>0.09</v>
      </c>
      <c r="R1272" t="s">
        <v>108</v>
      </c>
      <c r="S1272">
        <v>2020</v>
      </c>
    </row>
    <row r="1273" spans="1:19" x14ac:dyDescent="0.75">
      <c r="A1273" t="s">
        <v>1413</v>
      </c>
      <c r="B1273" t="s">
        <v>36</v>
      </c>
      <c r="C1273" t="s">
        <v>107</v>
      </c>
      <c r="D1273">
        <v>28</v>
      </c>
      <c r="E1273">
        <v>1993</v>
      </c>
      <c r="F1273">
        <v>2.58</v>
      </c>
      <c r="G1273">
        <v>0.04</v>
      </c>
      <c r="H1273">
        <v>-0.06</v>
      </c>
      <c r="I1273">
        <v>0.01</v>
      </c>
      <c r="K1273">
        <v>-0.03</v>
      </c>
      <c r="L1273">
        <v>0.02</v>
      </c>
      <c r="P1273">
        <v>0.04</v>
      </c>
      <c r="Q1273">
        <v>7.0000000000000007E-2</v>
      </c>
      <c r="R1273" t="s">
        <v>108</v>
      </c>
      <c r="S1273">
        <v>2020</v>
      </c>
    </row>
    <row r="1274" spans="1:19" x14ac:dyDescent="0.75">
      <c r="A1274" t="s">
        <v>1414</v>
      </c>
      <c r="B1274" t="s">
        <v>36</v>
      </c>
      <c r="C1274" t="s">
        <v>107</v>
      </c>
      <c r="D1274">
        <v>37</v>
      </c>
      <c r="E1274">
        <v>1984</v>
      </c>
      <c r="F1274">
        <v>2.59</v>
      </c>
      <c r="G1274">
        <v>0.04</v>
      </c>
      <c r="H1274">
        <v>-0.05</v>
      </c>
      <c r="I1274">
        <v>-0.01</v>
      </c>
      <c r="K1274">
        <v>-0.01</v>
      </c>
      <c r="L1274">
        <v>-0.05</v>
      </c>
      <c r="P1274">
        <v>0.01</v>
      </c>
      <c r="Q1274">
        <v>-0.03</v>
      </c>
      <c r="R1274" t="s">
        <v>108</v>
      </c>
      <c r="S1274">
        <v>2020</v>
      </c>
    </row>
    <row r="1275" spans="1:19" x14ac:dyDescent="0.75">
      <c r="A1275" t="s">
        <v>1415</v>
      </c>
      <c r="B1275" t="s">
        <v>36</v>
      </c>
      <c r="C1275" t="s">
        <v>107</v>
      </c>
      <c r="D1275">
        <v>22</v>
      </c>
      <c r="E1275">
        <v>1999</v>
      </c>
      <c r="F1275">
        <v>3.94</v>
      </c>
      <c r="G1275">
        <v>-0.06</v>
      </c>
      <c r="H1275">
        <v>0.08</v>
      </c>
      <c r="I1275">
        <v>0.08</v>
      </c>
      <c r="K1275">
        <v>-0.08</v>
      </c>
      <c r="L1275">
        <v>-0.09</v>
      </c>
      <c r="P1275">
        <v>0.06</v>
      </c>
      <c r="Q1275">
        <v>0.04</v>
      </c>
      <c r="R1275" t="s">
        <v>108</v>
      </c>
      <c r="S1275">
        <v>2020</v>
      </c>
    </row>
    <row r="1276" spans="1:19" x14ac:dyDescent="0.75">
      <c r="A1276" t="s">
        <v>1416</v>
      </c>
      <c r="B1276" t="s">
        <v>36</v>
      </c>
      <c r="C1276" t="s">
        <v>107</v>
      </c>
      <c r="D1276">
        <v>30</v>
      </c>
      <c r="E1276">
        <v>1991</v>
      </c>
      <c r="F1276">
        <v>3.68</v>
      </c>
      <c r="G1276">
        <v>0.03</v>
      </c>
      <c r="H1276">
        <v>0.89</v>
      </c>
      <c r="I1276">
        <v>0.23</v>
      </c>
      <c r="J1276">
        <v>33.24</v>
      </c>
      <c r="K1276">
        <v>0.78</v>
      </c>
      <c r="L1276">
        <v>0.28000000000000003</v>
      </c>
      <c r="M1276">
        <v>0.02</v>
      </c>
      <c r="N1276">
        <v>0.09</v>
      </c>
      <c r="P1276">
        <v>-0.04</v>
      </c>
      <c r="Q1276">
        <v>0.09</v>
      </c>
      <c r="R1276" t="s">
        <v>108</v>
      </c>
      <c r="S1276">
        <v>2020</v>
      </c>
    </row>
    <row r="1277" spans="1:19" x14ac:dyDescent="0.75">
      <c r="A1277" t="s">
        <v>1417</v>
      </c>
      <c r="B1277" t="s">
        <v>36</v>
      </c>
      <c r="C1277" t="s">
        <v>107</v>
      </c>
      <c r="D1277">
        <v>27</v>
      </c>
      <c r="E1277">
        <v>1994</v>
      </c>
      <c r="F1277">
        <v>4.9800000000000004</v>
      </c>
      <c r="G1277">
        <v>0.09</v>
      </c>
      <c r="H1277">
        <v>1.29</v>
      </c>
      <c r="I1277">
        <v>0.22</v>
      </c>
      <c r="J1277">
        <v>16.78</v>
      </c>
      <c r="K1277">
        <v>1.23</v>
      </c>
      <c r="L1277">
        <v>0.14000000000000001</v>
      </c>
      <c r="M1277">
        <v>7.0000000000000007E-2</v>
      </c>
      <c r="N1277">
        <v>-0.08</v>
      </c>
      <c r="P1277">
        <v>0.08</v>
      </c>
      <c r="Q1277">
        <v>-0.08</v>
      </c>
      <c r="R1277" t="s">
        <v>108</v>
      </c>
      <c r="S1277">
        <v>2020</v>
      </c>
    </row>
    <row r="1278" spans="1:19" x14ac:dyDescent="0.75">
      <c r="A1278" t="s">
        <v>1418</v>
      </c>
      <c r="B1278" t="s">
        <v>36</v>
      </c>
      <c r="C1278" t="s">
        <v>107</v>
      </c>
      <c r="D1278">
        <v>28</v>
      </c>
      <c r="E1278">
        <v>1993</v>
      </c>
      <c r="F1278">
        <v>2.09</v>
      </c>
      <c r="G1278">
        <v>0.03</v>
      </c>
      <c r="H1278">
        <v>0.53</v>
      </c>
      <c r="I1278">
        <v>0.56999999999999995</v>
      </c>
      <c r="J1278">
        <v>99.92</v>
      </c>
      <c r="K1278">
        <v>0.48</v>
      </c>
      <c r="L1278">
        <v>0.47</v>
      </c>
      <c r="M1278">
        <v>-0.06</v>
      </c>
      <c r="N1278">
        <v>-0.09</v>
      </c>
      <c r="P1278">
        <v>0.06</v>
      </c>
      <c r="Q1278">
        <v>-0.02</v>
      </c>
      <c r="R1278" t="s">
        <v>108</v>
      </c>
      <c r="S1278">
        <v>2020</v>
      </c>
    </row>
    <row r="1279" spans="1:19" x14ac:dyDescent="0.75">
      <c r="A1279" t="s">
        <v>1419</v>
      </c>
      <c r="B1279" t="s">
        <v>36</v>
      </c>
      <c r="C1279" t="s">
        <v>145</v>
      </c>
      <c r="D1279">
        <v>24</v>
      </c>
      <c r="E1279">
        <v>1996</v>
      </c>
      <c r="F1279">
        <v>0.14000000000000001</v>
      </c>
      <c r="G1279">
        <v>-0.05</v>
      </c>
      <c r="H1279">
        <v>0.02</v>
      </c>
      <c r="I1279">
        <v>0.05</v>
      </c>
      <c r="K1279">
        <v>0.09</v>
      </c>
      <c r="L1279">
        <v>0</v>
      </c>
      <c r="P1279">
        <v>0.09</v>
      </c>
      <c r="Q1279">
        <v>-0.04</v>
      </c>
      <c r="R1279" t="s">
        <v>108</v>
      </c>
      <c r="S1279">
        <v>2020</v>
      </c>
    </row>
    <row r="1280" spans="1:19" x14ac:dyDescent="0.75">
      <c r="A1280" t="s">
        <v>1420</v>
      </c>
      <c r="B1280" t="s">
        <v>36</v>
      </c>
      <c r="C1280" t="s">
        <v>145</v>
      </c>
      <c r="D1280">
        <v>26</v>
      </c>
      <c r="E1280">
        <v>1995</v>
      </c>
      <c r="F1280">
        <v>0.28999999999999998</v>
      </c>
      <c r="G1280">
        <v>-0.03</v>
      </c>
      <c r="H1280">
        <v>7.0000000000000007E-2</v>
      </c>
      <c r="I1280">
        <v>-0.03</v>
      </c>
      <c r="K1280">
        <v>-0.09</v>
      </c>
      <c r="L1280">
        <v>7.0000000000000007E-2</v>
      </c>
      <c r="P1280">
        <v>0.01</v>
      </c>
      <c r="Q1280">
        <v>0.05</v>
      </c>
      <c r="R1280" t="s">
        <v>108</v>
      </c>
      <c r="S1280">
        <v>2020</v>
      </c>
    </row>
    <row r="1281" spans="1:19" x14ac:dyDescent="0.75">
      <c r="A1281" t="s">
        <v>1421</v>
      </c>
      <c r="B1281" t="s">
        <v>36</v>
      </c>
      <c r="C1281" t="s">
        <v>118</v>
      </c>
      <c r="D1281">
        <v>31</v>
      </c>
      <c r="E1281">
        <v>1990</v>
      </c>
      <c r="F1281">
        <v>2.14</v>
      </c>
      <c r="G1281">
        <v>-0.09</v>
      </c>
      <c r="H1281">
        <v>2.76</v>
      </c>
      <c r="I1281">
        <v>1.01</v>
      </c>
      <c r="J1281">
        <v>33.35</v>
      </c>
      <c r="K1281">
        <v>2.78</v>
      </c>
      <c r="L1281">
        <v>0.81</v>
      </c>
      <c r="M1281">
        <v>-0.06</v>
      </c>
      <c r="N1281">
        <v>-0.08</v>
      </c>
      <c r="P1281">
        <v>0.09</v>
      </c>
      <c r="Q1281">
        <v>-7.0000000000000007E-2</v>
      </c>
      <c r="R1281" t="s">
        <v>108</v>
      </c>
      <c r="S1281">
        <v>2020</v>
      </c>
    </row>
    <row r="1282" spans="1:19" x14ac:dyDescent="0.75">
      <c r="A1282" t="s">
        <v>1422</v>
      </c>
      <c r="B1282" t="s">
        <v>36</v>
      </c>
      <c r="C1282" t="s">
        <v>118</v>
      </c>
      <c r="D1282">
        <v>27</v>
      </c>
      <c r="E1282">
        <v>1993</v>
      </c>
      <c r="F1282">
        <v>3.48</v>
      </c>
      <c r="G1282">
        <v>0.21</v>
      </c>
      <c r="H1282">
        <v>3.43</v>
      </c>
      <c r="I1282">
        <v>1.0900000000000001</v>
      </c>
      <c r="J1282">
        <v>33.229999999999997</v>
      </c>
      <c r="K1282">
        <v>3.37</v>
      </c>
      <c r="L1282">
        <v>1.25</v>
      </c>
      <c r="M1282">
        <v>0.15</v>
      </c>
      <c r="N1282">
        <v>0.34</v>
      </c>
      <c r="P1282">
        <v>-0.01</v>
      </c>
      <c r="Q1282">
        <v>0.09</v>
      </c>
      <c r="R1282" t="s">
        <v>108</v>
      </c>
      <c r="S1282">
        <v>2020</v>
      </c>
    </row>
    <row r="1283" spans="1:19" x14ac:dyDescent="0.75">
      <c r="A1283" t="s">
        <v>1423</v>
      </c>
      <c r="B1283" t="s">
        <v>36</v>
      </c>
      <c r="C1283" t="s">
        <v>118</v>
      </c>
      <c r="D1283">
        <v>21</v>
      </c>
      <c r="E1283">
        <v>2000</v>
      </c>
      <c r="F1283">
        <v>0.74</v>
      </c>
      <c r="G1283">
        <v>-7.0000000000000007E-2</v>
      </c>
      <c r="H1283">
        <v>-0.09</v>
      </c>
      <c r="I1283">
        <v>-0.09</v>
      </c>
      <c r="K1283">
        <v>0.06</v>
      </c>
      <c r="L1283">
        <v>-0.05</v>
      </c>
      <c r="P1283">
        <v>0.05</v>
      </c>
      <c r="Q1283">
        <v>-0.08</v>
      </c>
      <c r="R1283" t="s">
        <v>108</v>
      </c>
      <c r="S1283">
        <v>2020</v>
      </c>
    </row>
    <row r="1284" spans="1:19" x14ac:dyDescent="0.75">
      <c r="A1284" t="s">
        <v>1424</v>
      </c>
      <c r="B1284" t="s">
        <v>36</v>
      </c>
      <c r="C1284" t="s">
        <v>118</v>
      </c>
      <c r="D1284">
        <v>32</v>
      </c>
      <c r="E1284">
        <v>1989</v>
      </c>
      <c r="F1284">
        <v>0.12</v>
      </c>
      <c r="G1284">
        <v>-0.02</v>
      </c>
      <c r="H1284">
        <v>0</v>
      </c>
      <c r="I1284">
        <v>-0.08</v>
      </c>
      <c r="K1284">
        <v>0.03</v>
      </c>
      <c r="L1284">
        <v>7.0000000000000007E-2</v>
      </c>
      <c r="P1284">
        <v>-0.1</v>
      </c>
      <c r="Q1284">
        <v>0.01</v>
      </c>
      <c r="R1284" t="s">
        <v>108</v>
      </c>
      <c r="S1284">
        <v>2020</v>
      </c>
    </row>
    <row r="1285" spans="1:19" x14ac:dyDescent="0.75">
      <c r="A1285" t="s">
        <v>1425</v>
      </c>
      <c r="B1285" t="s">
        <v>36</v>
      </c>
      <c r="C1285" t="s">
        <v>118</v>
      </c>
      <c r="D1285">
        <v>22</v>
      </c>
      <c r="E1285">
        <v>1999</v>
      </c>
      <c r="F1285">
        <v>0.68</v>
      </c>
      <c r="G1285">
        <v>0.05</v>
      </c>
      <c r="H1285">
        <v>2.84</v>
      </c>
      <c r="I1285">
        <v>-0.02</v>
      </c>
      <c r="J1285">
        <v>-7.0000000000000007E-2</v>
      </c>
      <c r="K1285">
        <v>2.98</v>
      </c>
      <c r="L1285">
        <v>0.03</v>
      </c>
      <c r="M1285">
        <v>0.02</v>
      </c>
      <c r="P1285">
        <v>-0.09</v>
      </c>
      <c r="Q1285">
        <v>-0.05</v>
      </c>
      <c r="R1285" t="s">
        <v>108</v>
      </c>
      <c r="S1285">
        <v>2020</v>
      </c>
    </row>
    <row r="1286" spans="1:19" x14ac:dyDescent="0.75">
      <c r="A1286" t="s">
        <v>1426</v>
      </c>
      <c r="B1286" t="s">
        <v>36</v>
      </c>
      <c r="C1286" t="s">
        <v>118</v>
      </c>
      <c r="D1286">
        <v>21</v>
      </c>
      <c r="E1286">
        <v>2000</v>
      </c>
      <c r="F1286">
        <v>1.83</v>
      </c>
      <c r="G1286">
        <v>0</v>
      </c>
      <c r="H1286">
        <v>2.15</v>
      </c>
      <c r="I1286">
        <v>0</v>
      </c>
      <c r="J1286">
        <v>0.03</v>
      </c>
      <c r="K1286">
        <v>2.11</v>
      </c>
      <c r="L1286">
        <v>-0.02</v>
      </c>
      <c r="M1286">
        <v>0.09</v>
      </c>
      <c r="P1286">
        <v>0.01</v>
      </c>
      <c r="Q1286">
        <v>0.04</v>
      </c>
      <c r="R1286" t="s">
        <v>108</v>
      </c>
      <c r="S1286">
        <v>2020</v>
      </c>
    </row>
    <row r="1287" spans="1:19" x14ac:dyDescent="0.75">
      <c r="A1287" t="s">
        <v>1427</v>
      </c>
      <c r="B1287" t="s">
        <v>36</v>
      </c>
      <c r="C1287" t="s">
        <v>118</v>
      </c>
      <c r="D1287">
        <v>29</v>
      </c>
      <c r="E1287">
        <v>1992</v>
      </c>
      <c r="F1287">
        <v>7.0000000000000007E-2</v>
      </c>
      <c r="G1287">
        <v>0.01</v>
      </c>
      <c r="H1287">
        <v>10.07</v>
      </c>
      <c r="I1287">
        <v>-0.01</v>
      </c>
      <c r="J1287">
        <v>0.1</v>
      </c>
      <c r="K1287">
        <v>9.9600000000000009</v>
      </c>
      <c r="L1287">
        <v>-0.05</v>
      </c>
      <c r="M1287">
        <v>0.1</v>
      </c>
      <c r="P1287">
        <v>-0.05</v>
      </c>
      <c r="Q1287">
        <v>-0.03</v>
      </c>
      <c r="R1287" t="s">
        <v>108</v>
      </c>
      <c r="S1287">
        <v>2020</v>
      </c>
    </row>
    <row r="1288" spans="1:19" x14ac:dyDescent="0.75">
      <c r="A1288" t="s">
        <v>1428</v>
      </c>
      <c r="B1288" t="s">
        <v>36</v>
      </c>
      <c r="C1288" t="s">
        <v>118</v>
      </c>
      <c r="D1288">
        <v>24</v>
      </c>
      <c r="E1288">
        <v>1997</v>
      </c>
      <c r="F1288">
        <v>4.17</v>
      </c>
      <c r="G1288">
        <v>0.09</v>
      </c>
      <c r="H1288">
        <v>1.1100000000000001</v>
      </c>
      <c r="I1288">
        <v>0.02</v>
      </c>
      <c r="J1288">
        <v>-7.0000000000000007E-2</v>
      </c>
      <c r="K1288">
        <v>1.18</v>
      </c>
      <c r="L1288">
        <v>-0.06</v>
      </c>
      <c r="M1288">
        <v>0.08</v>
      </c>
      <c r="P1288">
        <v>0.09</v>
      </c>
      <c r="Q1288">
        <v>0.02</v>
      </c>
      <c r="R1288" t="s">
        <v>108</v>
      </c>
      <c r="S1288">
        <v>2020</v>
      </c>
    </row>
    <row r="1289" spans="1:19" x14ac:dyDescent="0.75">
      <c r="A1289" t="s">
        <v>1429</v>
      </c>
      <c r="B1289" t="s">
        <v>36</v>
      </c>
      <c r="C1289" t="s">
        <v>118</v>
      </c>
      <c r="D1289">
        <v>30</v>
      </c>
      <c r="E1289">
        <v>1991</v>
      </c>
      <c r="F1289">
        <v>4.51</v>
      </c>
      <c r="G1289">
        <v>-0.09</v>
      </c>
      <c r="H1289">
        <v>3.3</v>
      </c>
      <c r="I1289">
        <v>0.89</v>
      </c>
      <c r="J1289">
        <v>26.62</v>
      </c>
      <c r="K1289">
        <v>3.17</v>
      </c>
      <c r="L1289">
        <v>0.8</v>
      </c>
      <c r="M1289">
        <v>-0.09</v>
      </c>
      <c r="N1289">
        <v>-0.06</v>
      </c>
      <c r="P1289">
        <v>0.09</v>
      </c>
      <c r="Q1289">
        <v>0.09</v>
      </c>
      <c r="R1289" t="s">
        <v>108</v>
      </c>
      <c r="S1289">
        <v>2020</v>
      </c>
    </row>
    <row r="1290" spans="1:19" x14ac:dyDescent="0.75">
      <c r="A1290" t="s">
        <v>1430</v>
      </c>
      <c r="B1290" t="s">
        <v>36</v>
      </c>
      <c r="C1290" t="s">
        <v>118</v>
      </c>
      <c r="D1290">
        <v>27</v>
      </c>
      <c r="E1290">
        <v>1994</v>
      </c>
      <c r="F1290">
        <v>2.23</v>
      </c>
      <c r="G1290">
        <v>1.39</v>
      </c>
      <c r="H1290">
        <v>2.99</v>
      </c>
      <c r="I1290">
        <v>1.38</v>
      </c>
      <c r="J1290">
        <v>42.94</v>
      </c>
      <c r="K1290">
        <v>3.05</v>
      </c>
      <c r="L1290">
        <v>1.41</v>
      </c>
      <c r="M1290">
        <v>0.28999999999999998</v>
      </c>
      <c r="N1290">
        <v>0.66</v>
      </c>
      <c r="P1290">
        <v>0.46</v>
      </c>
      <c r="Q1290">
        <v>0.48</v>
      </c>
      <c r="R1290" t="s">
        <v>108</v>
      </c>
      <c r="S1290">
        <v>2020</v>
      </c>
    </row>
    <row r="1291" spans="1:19" x14ac:dyDescent="0.75">
      <c r="A1291" t="s">
        <v>1431</v>
      </c>
      <c r="B1291" t="s">
        <v>36</v>
      </c>
      <c r="C1291" t="s">
        <v>118</v>
      </c>
      <c r="D1291">
        <v>34</v>
      </c>
      <c r="E1291">
        <v>1987</v>
      </c>
      <c r="F1291">
        <v>0.09</v>
      </c>
      <c r="G1291">
        <v>-0.09</v>
      </c>
      <c r="H1291">
        <v>10.01</v>
      </c>
      <c r="I1291">
        <v>-0.08</v>
      </c>
      <c r="J1291">
        <v>-0.06</v>
      </c>
      <c r="K1291">
        <v>11.29</v>
      </c>
      <c r="L1291">
        <v>0.05</v>
      </c>
      <c r="M1291">
        <v>0.01</v>
      </c>
      <c r="P1291">
        <v>0.08</v>
      </c>
      <c r="Q1291">
        <v>0.09</v>
      </c>
      <c r="R1291" t="s">
        <v>108</v>
      </c>
      <c r="S1291">
        <v>2020</v>
      </c>
    </row>
    <row r="1292" spans="1:19" x14ac:dyDescent="0.75">
      <c r="A1292" t="s">
        <v>1432</v>
      </c>
      <c r="B1292" t="s">
        <v>36</v>
      </c>
      <c r="C1292" t="s">
        <v>118</v>
      </c>
      <c r="D1292">
        <v>27</v>
      </c>
      <c r="E1292">
        <v>1994</v>
      </c>
      <c r="F1292">
        <v>1.32</v>
      </c>
      <c r="G1292">
        <v>0.08</v>
      </c>
      <c r="H1292">
        <v>3.83</v>
      </c>
      <c r="I1292">
        <v>0.8</v>
      </c>
      <c r="J1292">
        <v>19.91</v>
      </c>
      <c r="K1292">
        <v>3.86</v>
      </c>
      <c r="L1292">
        <v>0.71</v>
      </c>
      <c r="M1292">
        <v>0.1</v>
      </c>
      <c r="N1292">
        <v>7.0000000000000007E-2</v>
      </c>
      <c r="P1292">
        <v>0.1</v>
      </c>
      <c r="Q1292">
        <v>-0.08</v>
      </c>
      <c r="R1292" t="s">
        <v>108</v>
      </c>
      <c r="S1292">
        <v>2020</v>
      </c>
    </row>
    <row r="1293" spans="1:19" x14ac:dyDescent="0.75">
      <c r="A1293" t="s">
        <v>1433</v>
      </c>
      <c r="B1293" t="s">
        <v>36</v>
      </c>
      <c r="C1293" t="s">
        <v>178</v>
      </c>
      <c r="D1293">
        <v>29</v>
      </c>
      <c r="E1293">
        <v>1992</v>
      </c>
      <c r="F1293">
        <v>0</v>
      </c>
      <c r="G1293">
        <v>0.02</v>
      </c>
      <c r="H1293">
        <v>-0.04</v>
      </c>
      <c r="I1293">
        <v>-0.06</v>
      </c>
      <c r="K1293">
        <v>-0.05</v>
      </c>
      <c r="L1293">
        <v>0.05</v>
      </c>
      <c r="P1293">
        <v>-0.09</v>
      </c>
      <c r="Q1293">
        <v>-0.1</v>
      </c>
      <c r="R1293" t="s">
        <v>108</v>
      </c>
      <c r="S1293">
        <v>2020</v>
      </c>
    </row>
    <row r="1294" spans="1:19" x14ac:dyDescent="0.75">
      <c r="A1294" t="s">
        <v>1434</v>
      </c>
      <c r="B1294" t="s">
        <v>36</v>
      </c>
      <c r="C1294" t="s">
        <v>123</v>
      </c>
      <c r="D1294">
        <v>22</v>
      </c>
      <c r="E1294">
        <v>1999</v>
      </c>
      <c r="F1294">
        <v>8.08</v>
      </c>
      <c r="G1294">
        <v>-7.0000000000000007E-2</v>
      </c>
      <c r="H1294">
        <v>-0.06</v>
      </c>
      <c r="I1294">
        <v>-0.08</v>
      </c>
      <c r="K1294">
        <v>-0.09</v>
      </c>
      <c r="L1294">
        <v>0.03</v>
      </c>
      <c r="P1294">
        <v>0.03</v>
      </c>
      <c r="Q1294">
        <v>-0.09</v>
      </c>
      <c r="R1294" t="s">
        <v>108</v>
      </c>
      <c r="S1294">
        <v>2020</v>
      </c>
    </row>
    <row r="1295" spans="1:19" x14ac:dyDescent="0.75">
      <c r="A1295" t="s">
        <v>1435</v>
      </c>
      <c r="B1295" t="s">
        <v>36</v>
      </c>
      <c r="C1295" t="s">
        <v>126</v>
      </c>
      <c r="D1295">
        <v>24</v>
      </c>
      <c r="E1295">
        <v>1997</v>
      </c>
      <c r="F1295">
        <v>7.33</v>
      </c>
      <c r="G1295">
        <v>0.32</v>
      </c>
      <c r="H1295">
        <v>0.86</v>
      </c>
      <c r="I1295">
        <v>0.33</v>
      </c>
      <c r="J1295">
        <v>28.59</v>
      </c>
      <c r="K1295">
        <v>0.85</v>
      </c>
      <c r="L1295">
        <v>0.28999999999999998</v>
      </c>
      <c r="M1295">
        <v>0.27</v>
      </c>
      <c r="N1295">
        <v>0.96</v>
      </c>
      <c r="P1295">
        <v>-0.02</v>
      </c>
      <c r="Q1295">
        <v>-0.03</v>
      </c>
      <c r="R1295" t="s">
        <v>108</v>
      </c>
      <c r="S1295">
        <v>2020</v>
      </c>
    </row>
    <row r="1296" spans="1:19" x14ac:dyDescent="0.75">
      <c r="A1296" t="s">
        <v>1436</v>
      </c>
      <c r="B1296" t="s">
        <v>36</v>
      </c>
      <c r="C1296" t="s">
        <v>126</v>
      </c>
      <c r="D1296">
        <v>23</v>
      </c>
      <c r="E1296">
        <v>1998</v>
      </c>
      <c r="F1296">
        <v>4.7699999999999996</v>
      </c>
      <c r="G1296">
        <v>0.09</v>
      </c>
      <c r="H1296">
        <v>0.27</v>
      </c>
      <c r="I1296">
        <v>-7.0000000000000007E-2</v>
      </c>
      <c r="J1296">
        <v>-0.03</v>
      </c>
      <c r="K1296">
        <v>0.22</v>
      </c>
      <c r="L1296">
        <v>0.05</v>
      </c>
      <c r="M1296">
        <v>0.01</v>
      </c>
      <c r="P1296">
        <v>-0.05</v>
      </c>
      <c r="Q1296">
        <v>-0.04</v>
      </c>
      <c r="R1296" t="s">
        <v>108</v>
      </c>
      <c r="S1296">
        <v>2020</v>
      </c>
    </row>
    <row r="1297" spans="1:19" x14ac:dyDescent="0.75">
      <c r="A1297" t="s">
        <v>1437</v>
      </c>
      <c r="B1297" t="s">
        <v>36</v>
      </c>
      <c r="C1297" t="s">
        <v>126</v>
      </c>
      <c r="D1297">
        <v>29</v>
      </c>
      <c r="E1297">
        <v>1991</v>
      </c>
      <c r="F1297">
        <v>5.81</v>
      </c>
      <c r="G1297">
        <v>0.13</v>
      </c>
      <c r="H1297">
        <v>0.44</v>
      </c>
      <c r="I1297">
        <v>0.15</v>
      </c>
      <c r="J1297">
        <v>49.99</v>
      </c>
      <c r="K1297">
        <v>0.34</v>
      </c>
      <c r="L1297">
        <v>0.15</v>
      </c>
      <c r="M1297">
        <v>-0.06</v>
      </c>
      <c r="N1297">
        <v>0.05</v>
      </c>
      <c r="P1297">
        <v>0.13</v>
      </c>
      <c r="Q1297">
        <v>0.09</v>
      </c>
      <c r="R1297" t="s">
        <v>108</v>
      </c>
      <c r="S1297">
        <v>2020</v>
      </c>
    </row>
    <row r="1298" spans="1:19" x14ac:dyDescent="0.75">
      <c r="A1298" t="s">
        <v>1438</v>
      </c>
      <c r="B1298" t="s">
        <v>36</v>
      </c>
      <c r="C1298" t="s">
        <v>126</v>
      </c>
      <c r="D1298">
        <v>29</v>
      </c>
      <c r="E1298">
        <v>1992</v>
      </c>
      <c r="F1298">
        <v>2.2400000000000002</v>
      </c>
      <c r="G1298">
        <v>-0.06</v>
      </c>
      <c r="H1298">
        <v>0.94</v>
      </c>
      <c r="I1298">
        <v>0.01</v>
      </c>
      <c r="J1298">
        <v>7.0000000000000007E-2</v>
      </c>
      <c r="K1298">
        <v>0.85</v>
      </c>
      <c r="L1298">
        <v>7.0000000000000007E-2</v>
      </c>
      <c r="M1298">
        <v>-0.06</v>
      </c>
      <c r="P1298">
        <v>-0.1</v>
      </c>
      <c r="Q1298">
        <v>0.02</v>
      </c>
      <c r="R1298" t="s">
        <v>108</v>
      </c>
      <c r="S1298">
        <v>2020</v>
      </c>
    </row>
    <row r="1299" spans="1:19" x14ac:dyDescent="0.75">
      <c r="A1299" t="s">
        <v>1439</v>
      </c>
      <c r="B1299" t="s">
        <v>36</v>
      </c>
      <c r="C1299" t="s">
        <v>126</v>
      </c>
      <c r="D1299">
        <v>26</v>
      </c>
      <c r="E1299">
        <v>1995</v>
      </c>
      <c r="F1299">
        <v>1.03</v>
      </c>
      <c r="G1299">
        <v>1.07</v>
      </c>
      <c r="H1299">
        <v>2.0299999999999998</v>
      </c>
      <c r="I1299">
        <v>1.02</v>
      </c>
      <c r="J1299">
        <v>49.92</v>
      </c>
      <c r="K1299">
        <v>1.99</v>
      </c>
      <c r="L1299">
        <v>1.02</v>
      </c>
      <c r="M1299">
        <v>0.56999999999999995</v>
      </c>
      <c r="N1299">
        <v>1.0900000000000001</v>
      </c>
      <c r="P1299">
        <v>-0.04</v>
      </c>
      <c r="Q1299">
        <v>-0.08</v>
      </c>
      <c r="R1299" t="s">
        <v>108</v>
      </c>
      <c r="S1299">
        <v>2020</v>
      </c>
    </row>
    <row r="1300" spans="1:19" x14ac:dyDescent="0.75">
      <c r="A1300" t="s">
        <v>1440</v>
      </c>
      <c r="B1300" t="s">
        <v>36</v>
      </c>
      <c r="C1300" t="s">
        <v>136</v>
      </c>
      <c r="D1300">
        <v>25</v>
      </c>
      <c r="E1300">
        <v>1996</v>
      </c>
      <c r="F1300">
        <v>3.72</v>
      </c>
      <c r="G1300">
        <v>0.6</v>
      </c>
      <c r="H1300">
        <v>1.55</v>
      </c>
      <c r="I1300">
        <v>0.63</v>
      </c>
      <c r="J1300">
        <v>33.25</v>
      </c>
      <c r="K1300">
        <v>1.55</v>
      </c>
      <c r="L1300">
        <v>0.59</v>
      </c>
      <c r="M1300">
        <v>0.41</v>
      </c>
      <c r="N1300">
        <v>0.94</v>
      </c>
      <c r="P1300">
        <v>-0.06</v>
      </c>
      <c r="Q1300">
        <v>-0.01</v>
      </c>
      <c r="R1300" t="s">
        <v>108</v>
      </c>
      <c r="S1300">
        <v>2020</v>
      </c>
    </row>
    <row r="1301" spans="1:19" x14ac:dyDescent="0.75">
      <c r="A1301" t="s">
        <v>1441</v>
      </c>
      <c r="B1301" t="s">
        <v>37</v>
      </c>
      <c r="C1301" t="s">
        <v>107</v>
      </c>
      <c r="D1301">
        <v>26</v>
      </c>
      <c r="E1301">
        <v>1995</v>
      </c>
      <c r="F1301">
        <v>8.1</v>
      </c>
      <c r="G1301">
        <v>0.16</v>
      </c>
      <c r="H1301">
        <v>0.21</v>
      </c>
      <c r="I1301">
        <v>0.04</v>
      </c>
      <c r="J1301">
        <v>100.08</v>
      </c>
      <c r="K1301">
        <v>0.06</v>
      </c>
      <c r="L1301">
        <v>0.1</v>
      </c>
      <c r="M1301">
        <v>1.02</v>
      </c>
      <c r="N1301">
        <v>1.06</v>
      </c>
      <c r="P1301">
        <v>0.1</v>
      </c>
      <c r="Q1301">
        <v>0.05</v>
      </c>
      <c r="R1301" t="s">
        <v>108</v>
      </c>
      <c r="S1301">
        <v>2020</v>
      </c>
    </row>
    <row r="1302" spans="1:19" x14ac:dyDescent="0.75">
      <c r="A1302" t="s">
        <v>1442</v>
      </c>
      <c r="B1302" t="s">
        <v>37</v>
      </c>
      <c r="C1302" t="s">
        <v>107</v>
      </c>
      <c r="D1302">
        <v>30</v>
      </c>
      <c r="E1302">
        <v>1990</v>
      </c>
      <c r="F1302">
        <v>2.0299999999999998</v>
      </c>
      <c r="G1302">
        <v>0.06</v>
      </c>
      <c r="H1302">
        <v>0.05</v>
      </c>
      <c r="I1302">
        <v>0.03</v>
      </c>
      <c r="K1302">
        <v>-0.02</v>
      </c>
      <c r="L1302">
        <v>-0.04</v>
      </c>
      <c r="P1302">
        <v>0.02</v>
      </c>
      <c r="Q1302">
        <v>-7.0000000000000007E-2</v>
      </c>
      <c r="R1302" t="s">
        <v>108</v>
      </c>
      <c r="S1302">
        <v>2020</v>
      </c>
    </row>
    <row r="1303" spans="1:19" x14ac:dyDescent="0.75">
      <c r="A1303" t="s">
        <v>1443</v>
      </c>
      <c r="B1303" t="s">
        <v>37</v>
      </c>
      <c r="C1303" t="s">
        <v>107</v>
      </c>
      <c r="D1303">
        <v>32</v>
      </c>
      <c r="E1303">
        <v>1989</v>
      </c>
      <c r="F1303">
        <v>7.93</v>
      </c>
      <c r="G1303">
        <v>-0.06</v>
      </c>
      <c r="H1303">
        <v>0.39</v>
      </c>
      <c r="I1303">
        <v>0.02</v>
      </c>
      <c r="J1303">
        <v>0.06</v>
      </c>
      <c r="K1303">
        <v>0.32</v>
      </c>
      <c r="L1303">
        <v>0.08</v>
      </c>
      <c r="M1303">
        <v>0.06</v>
      </c>
      <c r="P1303">
        <v>0.1</v>
      </c>
      <c r="Q1303">
        <v>-0.03</v>
      </c>
      <c r="R1303" t="s">
        <v>108</v>
      </c>
      <c r="S1303">
        <v>2020</v>
      </c>
    </row>
    <row r="1304" spans="1:19" x14ac:dyDescent="0.75">
      <c r="A1304" t="s">
        <v>1444</v>
      </c>
      <c r="B1304" t="s">
        <v>37</v>
      </c>
      <c r="C1304" t="s">
        <v>107</v>
      </c>
      <c r="D1304">
        <v>34</v>
      </c>
      <c r="E1304">
        <v>1987</v>
      </c>
      <c r="F1304">
        <v>6.04</v>
      </c>
      <c r="G1304">
        <v>0.04</v>
      </c>
      <c r="H1304">
        <v>0.09</v>
      </c>
      <c r="I1304">
        <v>0.05</v>
      </c>
      <c r="K1304">
        <v>-0.03</v>
      </c>
      <c r="L1304">
        <v>0.01</v>
      </c>
      <c r="P1304">
        <v>-7.0000000000000007E-2</v>
      </c>
      <c r="Q1304">
        <v>-0.09</v>
      </c>
      <c r="R1304" t="s">
        <v>108</v>
      </c>
      <c r="S1304">
        <v>2020</v>
      </c>
    </row>
    <row r="1305" spans="1:19" x14ac:dyDescent="0.75">
      <c r="A1305" t="s">
        <v>1445</v>
      </c>
      <c r="B1305" t="s">
        <v>37</v>
      </c>
      <c r="C1305" t="s">
        <v>145</v>
      </c>
      <c r="D1305">
        <v>27</v>
      </c>
      <c r="E1305">
        <v>1994</v>
      </c>
      <c r="F1305">
        <v>0.2</v>
      </c>
      <c r="G1305">
        <v>0.05</v>
      </c>
      <c r="H1305">
        <v>-0.09</v>
      </c>
      <c r="I1305">
        <v>0.06</v>
      </c>
      <c r="K1305">
        <v>-7.0000000000000007E-2</v>
      </c>
      <c r="L1305">
        <v>0.1</v>
      </c>
      <c r="P1305">
        <v>-0.03</v>
      </c>
      <c r="Q1305">
        <v>0.06</v>
      </c>
      <c r="R1305" t="s">
        <v>108</v>
      </c>
      <c r="S1305">
        <v>2020</v>
      </c>
    </row>
    <row r="1306" spans="1:19" x14ac:dyDescent="0.75">
      <c r="A1306" t="s">
        <v>1446</v>
      </c>
      <c r="B1306" t="s">
        <v>37</v>
      </c>
      <c r="C1306" t="s">
        <v>118</v>
      </c>
      <c r="D1306">
        <v>19</v>
      </c>
      <c r="E1306">
        <v>2002</v>
      </c>
      <c r="F1306">
        <v>1.86</v>
      </c>
      <c r="G1306">
        <v>0.5</v>
      </c>
      <c r="H1306">
        <v>0.55000000000000004</v>
      </c>
      <c r="I1306">
        <v>0.54</v>
      </c>
      <c r="J1306">
        <v>100.07</v>
      </c>
      <c r="K1306">
        <v>0.57999999999999996</v>
      </c>
      <c r="L1306">
        <v>0.47</v>
      </c>
      <c r="M1306">
        <v>0.98</v>
      </c>
      <c r="N1306">
        <v>0.94</v>
      </c>
      <c r="P1306">
        <v>0.05</v>
      </c>
      <c r="Q1306">
        <v>-0.06</v>
      </c>
      <c r="R1306" t="s">
        <v>108</v>
      </c>
      <c r="S1306">
        <v>2020</v>
      </c>
    </row>
    <row r="1307" spans="1:19" x14ac:dyDescent="0.75">
      <c r="A1307" t="s">
        <v>1447</v>
      </c>
      <c r="B1307" t="s">
        <v>37</v>
      </c>
      <c r="C1307" t="s">
        <v>118</v>
      </c>
      <c r="D1307">
        <v>28</v>
      </c>
      <c r="E1307">
        <v>1993</v>
      </c>
      <c r="F1307">
        <v>5.91</v>
      </c>
      <c r="G1307">
        <v>0.94</v>
      </c>
      <c r="H1307">
        <v>2.2599999999999998</v>
      </c>
      <c r="I1307">
        <v>1.2</v>
      </c>
      <c r="J1307">
        <v>49.93</v>
      </c>
      <c r="K1307">
        <v>2.42</v>
      </c>
      <c r="L1307">
        <v>1.21</v>
      </c>
      <c r="M1307">
        <v>0.25</v>
      </c>
      <c r="N1307">
        <v>0.6</v>
      </c>
      <c r="P1307">
        <v>0.39</v>
      </c>
      <c r="Q1307">
        <v>0.37</v>
      </c>
      <c r="R1307" t="s">
        <v>108</v>
      </c>
      <c r="S1307">
        <v>2020</v>
      </c>
    </row>
    <row r="1308" spans="1:19" x14ac:dyDescent="0.75">
      <c r="A1308" t="s">
        <v>1448</v>
      </c>
      <c r="B1308" t="s">
        <v>37</v>
      </c>
      <c r="C1308" t="s">
        <v>118</v>
      </c>
      <c r="D1308">
        <v>26</v>
      </c>
      <c r="E1308">
        <v>1994</v>
      </c>
      <c r="F1308">
        <v>0.9</v>
      </c>
      <c r="G1308">
        <v>0.05</v>
      </c>
      <c r="H1308">
        <v>0.95</v>
      </c>
      <c r="I1308">
        <v>7.0000000000000007E-2</v>
      </c>
      <c r="J1308">
        <v>-0.03</v>
      </c>
      <c r="K1308">
        <v>1.02</v>
      </c>
      <c r="L1308">
        <v>0.05</v>
      </c>
      <c r="M1308">
        <v>0.01</v>
      </c>
      <c r="P1308">
        <v>0.03</v>
      </c>
      <c r="Q1308">
        <v>-0.09</v>
      </c>
      <c r="R1308" t="s">
        <v>108</v>
      </c>
      <c r="S1308">
        <v>2020</v>
      </c>
    </row>
    <row r="1309" spans="1:19" x14ac:dyDescent="0.75">
      <c r="A1309" t="s">
        <v>1449</v>
      </c>
      <c r="B1309" t="s">
        <v>37</v>
      </c>
      <c r="C1309" t="s">
        <v>118</v>
      </c>
      <c r="D1309">
        <v>30</v>
      </c>
      <c r="E1309">
        <v>1991</v>
      </c>
      <c r="F1309">
        <v>0.86</v>
      </c>
      <c r="G1309">
        <v>-0.08</v>
      </c>
      <c r="H1309">
        <v>0.05</v>
      </c>
      <c r="I1309">
        <v>0.01</v>
      </c>
      <c r="K1309">
        <v>0.09</v>
      </c>
      <c r="L1309">
        <v>0.02</v>
      </c>
      <c r="P1309">
        <v>-0.04</v>
      </c>
      <c r="Q1309">
        <v>0.1</v>
      </c>
      <c r="R1309" t="s">
        <v>108</v>
      </c>
      <c r="S1309">
        <v>2020</v>
      </c>
    </row>
    <row r="1310" spans="1:19" x14ac:dyDescent="0.75">
      <c r="A1310" t="s">
        <v>1450</v>
      </c>
      <c r="B1310" t="s">
        <v>37</v>
      </c>
      <c r="C1310" t="s">
        <v>118</v>
      </c>
      <c r="D1310">
        <v>29</v>
      </c>
      <c r="E1310">
        <v>1992</v>
      </c>
      <c r="F1310">
        <v>1.64</v>
      </c>
      <c r="G1310">
        <v>0.09</v>
      </c>
      <c r="H1310">
        <v>0.67</v>
      </c>
      <c r="I1310">
        <v>0.51</v>
      </c>
      <c r="J1310">
        <v>100</v>
      </c>
      <c r="K1310">
        <v>0.5</v>
      </c>
      <c r="L1310">
        <v>0.52</v>
      </c>
      <c r="M1310">
        <v>0.05</v>
      </c>
      <c r="N1310">
        <v>-0.06</v>
      </c>
      <c r="P1310">
        <v>0.08</v>
      </c>
      <c r="Q1310">
        <v>-0.05</v>
      </c>
      <c r="R1310" t="s">
        <v>108</v>
      </c>
      <c r="S1310">
        <v>2020</v>
      </c>
    </row>
    <row r="1311" spans="1:19" x14ac:dyDescent="0.75">
      <c r="A1311" t="s">
        <v>1451</v>
      </c>
      <c r="B1311" t="s">
        <v>37</v>
      </c>
      <c r="C1311" t="s">
        <v>118</v>
      </c>
      <c r="D1311">
        <v>20</v>
      </c>
      <c r="E1311">
        <v>2001</v>
      </c>
      <c r="F1311">
        <v>0.38</v>
      </c>
      <c r="G1311">
        <v>2.46</v>
      </c>
      <c r="H1311">
        <v>0.06</v>
      </c>
      <c r="I1311">
        <v>-0.01</v>
      </c>
      <c r="K1311">
        <v>-0.05</v>
      </c>
      <c r="L1311">
        <v>0.01</v>
      </c>
      <c r="P1311">
        <v>0.01</v>
      </c>
      <c r="Q1311">
        <v>-0.03</v>
      </c>
      <c r="R1311" t="s">
        <v>108</v>
      </c>
      <c r="S1311">
        <v>2020</v>
      </c>
    </row>
    <row r="1312" spans="1:19" x14ac:dyDescent="0.75">
      <c r="A1312" t="s">
        <v>1452</v>
      </c>
      <c r="B1312" t="s">
        <v>37</v>
      </c>
      <c r="C1312" t="s">
        <v>118</v>
      </c>
      <c r="D1312">
        <v>28</v>
      </c>
      <c r="E1312">
        <v>1993</v>
      </c>
      <c r="F1312">
        <v>1.93</v>
      </c>
      <c r="G1312">
        <v>1.04</v>
      </c>
      <c r="H1312">
        <v>3.02</v>
      </c>
      <c r="I1312">
        <v>1.02</v>
      </c>
      <c r="J1312">
        <v>33.340000000000003</v>
      </c>
      <c r="K1312">
        <v>3.06</v>
      </c>
      <c r="L1312">
        <v>1.08</v>
      </c>
      <c r="M1312">
        <v>0.36</v>
      </c>
      <c r="N1312">
        <v>0.91</v>
      </c>
      <c r="P1312">
        <v>0.04</v>
      </c>
      <c r="Q1312">
        <v>-0.01</v>
      </c>
      <c r="R1312" t="s">
        <v>108</v>
      </c>
      <c r="S1312">
        <v>2020</v>
      </c>
    </row>
    <row r="1313" spans="1:19" x14ac:dyDescent="0.75">
      <c r="A1313" t="s">
        <v>1453</v>
      </c>
      <c r="B1313" t="s">
        <v>37</v>
      </c>
      <c r="C1313" t="s">
        <v>178</v>
      </c>
      <c r="D1313">
        <v>34</v>
      </c>
      <c r="E1313">
        <v>1987</v>
      </c>
      <c r="F1313">
        <v>3.74</v>
      </c>
      <c r="G1313">
        <v>0.88</v>
      </c>
      <c r="H1313">
        <v>2.0699999999999998</v>
      </c>
      <c r="I1313">
        <v>1.0900000000000001</v>
      </c>
      <c r="J1313">
        <v>50.02</v>
      </c>
      <c r="K1313">
        <v>2.14</v>
      </c>
      <c r="L1313">
        <v>1.0900000000000001</v>
      </c>
      <c r="M1313">
        <v>0.48</v>
      </c>
      <c r="N1313">
        <v>0.68</v>
      </c>
      <c r="P1313">
        <v>-0.03</v>
      </c>
      <c r="Q1313">
        <v>0.1</v>
      </c>
      <c r="R1313" t="s">
        <v>108</v>
      </c>
      <c r="S1313">
        <v>2020</v>
      </c>
    </row>
    <row r="1314" spans="1:19" x14ac:dyDescent="0.75">
      <c r="A1314" t="s">
        <v>1454</v>
      </c>
      <c r="B1314" t="s">
        <v>37</v>
      </c>
      <c r="C1314" t="s">
        <v>123</v>
      </c>
      <c r="D1314">
        <v>33</v>
      </c>
      <c r="E1314">
        <v>1988</v>
      </c>
      <c r="F1314">
        <v>3.5</v>
      </c>
      <c r="G1314">
        <v>0.02</v>
      </c>
      <c r="H1314">
        <v>-7.0000000000000007E-2</v>
      </c>
      <c r="I1314">
        <v>0.09</v>
      </c>
      <c r="K1314">
        <v>-7.0000000000000007E-2</v>
      </c>
      <c r="L1314">
        <v>-7.0000000000000007E-2</v>
      </c>
      <c r="P1314">
        <v>0.05</v>
      </c>
      <c r="Q1314">
        <v>-0.02</v>
      </c>
      <c r="R1314" t="s">
        <v>108</v>
      </c>
      <c r="S1314">
        <v>2020</v>
      </c>
    </row>
    <row r="1315" spans="1:19" x14ac:dyDescent="0.75">
      <c r="A1315" t="s">
        <v>1455</v>
      </c>
      <c r="B1315" t="s">
        <v>37</v>
      </c>
      <c r="C1315" t="s">
        <v>123</v>
      </c>
      <c r="D1315">
        <v>29</v>
      </c>
      <c r="E1315">
        <v>1992</v>
      </c>
      <c r="F1315">
        <v>0.61</v>
      </c>
      <c r="G1315">
        <v>-0.01</v>
      </c>
      <c r="H1315">
        <v>0.06</v>
      </c>
      <c r="I1315">
        <v>-0.02</v>
      </c>
      <c r="K1315">
        <v>-0.03</v>
      </c>
      <c r="L1315">
        <v>-0.04</v>
      </c>
      <c r="P1315">
        <v>0.04</v>
      </c>
      <c r="Q1315">
        <v>0.05</v>
      </c>
      <c r="R1315" t="s">
        <v>108</v>
      </c>
      <c r="S1315">
        <v>2020</v>
      </c>
    </row>
    <row r="1316" spans="1:19" x14ac:dyDescent="0.75">
      <c r="A1316" t="s">
        <v>1456</v>
      </c>
      <c r="B1316" t="s">
        <v>37</v>
      </c>
      <c r="C1316" t="s">
        <v>123</v>
      </c>
      <c r="D1316">
        <v>29</v>
      </c>
      <c r="E1316">
        <v>1992</v>
      </c>
      <c r="F1316">
        <v>4.0599999999999996</v>
      </c>
      <c r="G1316">
        <v>-0.04</v>
      </c>
      <c r="H1316">
        <v>-0.02</v>
      </c>
      <c r="I1316">
        <v>0.04</v>
      </c>
      <c r="K1316">
        <v>0</v>
      </c>
      <c r="L1316">
        <v>0.03</v>
      </c>
      <c r="P1316">
        <v>0.02</v>
      </c>
      <c r="Q1316">
        <v>-7.0000000000000007E-2</v>
      </c>
      <c r="R1316" t="s">
        <v>108</v>
      </c>
      <c r="S1316">
        <v>2020</v>
      </c>
    </row>
    <row r="1317" spans="1:19" x14ac:dyDescent="0.75">
      <c r="A1317" t="s">
        <v>1457</v>
      </c>
      <c r="B1317" t="s">
        <v>37</v>
      </c>
      <c r="C1317" t="s">
        <v>126</v>
      </c>
      <c r="D1317">
        <v>25</v>
      </c>
      <c r="E1317">
        <v>1995</v>
      </c>
      <c r="F1317">
        <v>4.18</v>
      </c>
      <c r="G1317">
        <v>-0.09</v>
      </c>
      <c r="H1317">
        <v>0.75</v>
      </c>
      <c r="I1317">
        <v>-0.03</v>
      </c>
      <c r="J1317">
        <v>-0.01</v>
      </c>
      <c r="K1317">
        <v>0.77</v>
      </c>
      <c r="L1317">
        <v>0.02</v>
      </c>
      <c r="M1317">
        <v>0.05</v>
      </c>
      <c r="P1317">
        <v>0</v>
      </c>
      <c r="Q1317">
        <v>0.06</v>
      </c>
      <c r="R1317" t="s">
        <v>108</v>
      </c>
      <c r="S1317">
        <v>2020</v>
      </c>
    </row>
    <row r="1318" spans="1:19" x14ac:dyDescent="0.75">
      <c r="A1318" t="s">
        <v>1458</v>
      </c>
      <c r="B1318" t="s">
        <v>37</v>
      </c>
      <c r="C1318" t="s">
        <v>126</v>
      </c>
      <c r="D1318">
        <v>26</v>
      </c>
      <c r="E1318">
        <v>1995</v>
      </c>
      <c r="F1318">
        <v>1.02</v>
      </c>
      <c r="G1318">
        <v>0.03</v>
      </c>
      <c r="H1318">
        <v>0.08</v>
      </c>
      <c r="I1318">
        <v>0.01</v>
      </c>
      <c r="K1318">
        <v>-0.05</v>
      </c>
      <c r="L1318">
        <v>-0.04</v>
      </c>
      <c r="P1318">
        <v>-0.04</v>
      </c>
      <c r="Q1318">
        <v>0.1</v>
      </c>
      <c r="R1318" t="s">
        <v>108</v>
      </c>
      <c r="S1318">
        <v>2020</v>
      </c>
    </row>
    <row r="1319" spans="1:19" x14ac:dyDescent="0.75">
      <c r="A1319" t="s">
        <v>1459</v>
      </c>
      <c r="B1319" t="s">
        <v>37</v>
      </c>
      <c r="C1319" t="s">
        <v>126</v>
      </c>
      <c r="D1319">
        <v>24</v>
      </c>
      <c r="E1319">
        <v>1997</v>
      </c>
      <c r="F1319">
        <v>6.44</v>
      </c>
      <c r="G1319">
        <v>0.35</v>
      </c>
      <c r="H1319">
        <v>1.06</v>
      </c>
      <c r="I1319">
        <v>0.53</v>
      </c>
      <c r="J1319">
        <v>43</v>
      </c>
      <c r="K1319">
        <v>1.02</v>
      </c>
      <c r="L1319">
        <v>0.47</v>
      </c>
      <c r="M1319">
        <v>0.24</v>
      </c>
      <c r="N1319">
        <v>0.75</v>
      </c>
      <c r="P1319">
        <v>0.01</v>
      </c>
      <c r="Q1319">
        <v>0.06</v>
      </c>
      <c r="R1319" t="s">
        <v>108</v>
      </c>
      <c r="S1319">
        <v>2020</v>
      </c>
    </row>
    <row r="1320" spans="1:19" x14ac:dyDescent="0.75">
      <c r="A1320" t="s">
        <v>1460</v>
      </c>
      <c r="B1320" t="s">
        <v>37</v>
      </c>
      <c r="C1320" t="s">
        <v>126</v>
      </c>
      <c r="D1320">
        <v>32</v>
      </c>
      <c r="E1320">
        <v>1989</v>
      </c>
      <c r="F1320">
        <v>7</v>
      </c>
      <c r="G1320">
        <v>0.15</v>
      </c>
      <c r="H1320">
        <v>0.95</v>
      </c>
      <c r="I1320">
        <v>0.56000000000000005</v>
      </c>
      <c r="J1320">
        <v>57.02</v>
      </c>
      <c r="K1320">
        <v>0.93</v>
      </c>
      <c r="L1320">
        <v>0.62</v>
      </c>
      <c r="M1320">
        <v>0.24</v>
      </c>
      <c r="N1320">
        <v>0.33</v>
      </c>
      <c r="P1320">
        <v>-0.05</v>
      </c>
      <c r="Q1320">
        <v>0.01</v>
      </c>
      <c r="R1320" t="s">
        <v>108</v>
      </c>
      <c r="S1320">
        <v>2020</v>
      </c>
    </row>
    <row r="1321" spans="1:19" x14ac:dyDescent="0.75">
      <c r="A1321" t="s">
        <v>1461</v>
      </c>
      <c r="B1321" t="s">
        <v>37</v>
      </c>
      <c r="C1321" t="s">
        <v>126</v>
      </c>
      <c r="D1321">
        <v>30</v>
      </c>
      <c r="E1321">
        <v>1991</v>
      </c>
      <c r="F1321">
        <v>4.08</v>
      </c>
      <c r="G1321">
        <v>0.05</v>
      </c>
      <c r="H1321">
        <v>0.32</v>
      </c>
      <c r="I1321">
        <v>-0.08</v>
      </c>
      <c r="J1321">
        <v>0.02</v>
      </c>
      <c r="K1321">
        <v>0.19</v>
      </c>
      <c r="L1321">
        <v>0</v>
      </c>
      <c r="M1321">
        <v>0.09</v>
      </c>
      <c r="P1321">
        <v>-0.04</v>
      </c>
      <c r="Q1321">
        <v>0.05</v>
      </c>
      <c r="R1321" t="s">
        <v>108</v>
      </c>
      <c r="S1321">
        <v>2020</v>
      </c>
    </row>
    <row r="1322" spans="1:19" x14ac:dyDescent="0.75">
      <c r="A1322" t="s">
        <v>1462</v>
      </c>
      <c r="B1322" t="s">
        <v>37</v>
      </c>
      <c r="C1322" t="s">
        <v>126</v>
      </c>
      <c r="D1322">
        <v>20</v>
      </c>
      <c r="E1322">
        <v>2001</v>
      </c>
      <c r="F1322">
        <v>0.57999999999999996</v>
      </c>
      <c r="G1322">
        <v>-0.04</v>
      </c>
      <c r="H1322">
        <v>2.08</v>
      </c>
      <c r="I1322">
        <v>1.99</v>
      </c>
      <c r="J1322">
        <v>100.06</v>
      </c>
      <c r="K1322">
        <v>2.0499999999999998</v>
      </c>
      <c r="L1322">
        <v>1.99</v>
      </c>
      <c r="M1322">
        <v>0.01</v>
      </c>
      <c r="N1322">
        <v>0.05</v>
      </c>
      <c r="P1322">
        <v>-0.09</v>
      </c>
      <c r="Q1322">
        <v>0.02</v>
      </c>
      <c r="R1322" t="s">
        <v>108</v>
      </c>
      <c r="S1322">
        <v>2020</v>
      </c>
    </row>
    <row r="1323" spans="1:19" x14ac:dyDescent="0.75">
      <c r="A1323" t="s">
        <v>1463</v>
      </c>
      <c r="B1323" t="s">
        <v>37</v>
      </c>
      <c r="C1323" t="s">
        <v>126</v>
      </c>
      <c r="D1323">
        <v>32</v>
      </c>
      <c r="E1323">
        <v>1989</v>
      </c>
      <c r="F1323">
        <v>1.04</v>
      </c>
      <c r="G1323">
        <v>-0.02</v>
      </c>
      <c r="H1323">
        <v>-0.04</v>
      </c>
      <c r="I1323">
        <v>-0.01</v>
      </c>
      <c r="K1323">
        <v>-7.0000000000000007E-2</v>
      </c>
      <c r="L1323">
        <v>-0.02</v>
      </c>
      <c r="P1323">
        <v>0.06</v>
      </c>
      <c r="Q1323">
        <v>0.09</v>
      </c>
      <c r="R1323" t="s">
        <v>108</v>
      </c>
      <c r="S1323">
        <v>2020</v>
      </c>
    </row>
    <row r="1324" spans="1:19" x14ac:dyDescent="0.75">
      <c r="A1324" t="s">
        <v>1464</v>
      </c>
      <c r="B1324" t="s">
        <v>37</v>
      </c>
      <c r="C1324" t="s">
        <v>126</v>
      </c>
      <c r="D1324">
        <v>22</v>
      </c>
      <c r="E1324">
        <v>1999</v>
      </c>
      <c r="F1324">
        <v>0.61</v>
      </c>
      <c r="G1324">
        <v>0</v>
      </c>
      <c r="H1324">
        <v>-0.05</v>
      </c>
      <c r="I1324">
        <v>-0.02</v>
      </c>
      <c r="K1324">
        <v>-0.04</v>
      </c>
      <c r="L1324">
        <v>0.09</v>
      </c>
      <c r="P1324">
        <v>-0.08</v>
      </c>
      <c r="Q1324">
        <v>0</v>
      </c>
      <c r="R1324" t="s">
        <v>108</v>
      </c>
      <c r="S1324">
        <v>2020</v>
      </c>
    </row>
    <row r="1325" spans="1:19" x14ac:dyDescent="0.75">
      <c r="A1325" t="s">
        <v>1465</v>
      </c>
      <c r="B1325" t="s">
        <v>37</v>
      </c>
      <c r="C1325" t="s">
        <v>126</v>
      </c>
      <c r="D1325">
        <v>27</v>
      </c>
      <c r="E1325">
        <v>1994</v>
      </c>
      <c r="F1325">
        <v>0.45</v>
      </c>
      <c r="G1325">
        <v>0.01</v>
      </c>
      <c r="H1325">
        <v>1.98</v>
      </c>
      <c r="I1325">
        <v>2.0499999999999998</v>
      </c>
      <c r="J1325">
        <v>100.02</v>
      </c>
      <c r="K1325">
        <v>2.14</v>
      </c>
      <c r="L1325">
        <v>2.2200000000000002</v>
      </c>
      <c r="M1325">
        <v>0.02</v>
      </c>
      <c r="N1325">
        <v>0.01</v>
      </c>
      <c r="P1325">
        <v>0.05</v>
      </c>
      <c r="Q1325">
        <v>-0.08</v>
      </c>
      <c r="R1325" t="s">
        <v>108</v>
      </c>
      <c r="S1325">
        <v>2020</v>
      </c>
    </row>
    <row r="1326" spans="1:19" x14ac:dyDescent="0.75">
      <c r="A1326" t="s">
        <v>1466</v>
      </c>
      <c r="B1326" t="s">
        <v>37</v>
      </c>
      <c r="C1326" t="s">
        <v>136</v>
      </c>
      <c r="D1326">
        <v>30</v>
      </c>
      <c r="E1326">
        <v>1991</v>
      </c>
      <c r="F1326">
        <v>5.0199999999999996</v>
      </c>
      <c r="G1326">
        <v>0.11</v>
      </c>
      <c r="H1326">
        <v>1.19</v>
      </c>
      <c r="I1326">
        <v>0.87</v>
      </c>
      <c r="J1326">
        <v>66.650000000000006</v>
      </c>
      <c r="K1326">
        <v>1.0900000000000001</v>
      </c>
      <c r="L1326">
        <v>0.72</v>
      </c>
      <c r="M1326">
        <v>0.22</v>
      </c>
      <c r="N1326">
        <v>0.18</v>
      </c>
      <c r="P1326">
        <v>0</v>
      </c>
      <c r="Q1326">
        <v>0.05</v>
      </c>
      <c r="R1326" t="s">
        <v>108</v>
      </c>
      <c r="S1326">
        <v>2020</v>
      </c>
    </row>
    <row r="1327" spans="1:19" x14ac:dyDescent="0.75">
      <c r="A1327" t="s">
        <v>1467</v>
      </c>
      <c r="B1327" t="s">
        <v>37</v>
      </c>
      <c r="C1327" t="s">
        <v>136</v>
      </c>
      <c r="D1327">
        <v>28</v>
      </c>
      <c r="E1327">
        <v>1993</v>
      </c>
      <c r="F1327">
        <v>3.55</v>
      </c>
      <c r="G1327">
        <v>7.0000000000000007E-2</v>
      </c>
      <c r="H1327">
        <v>0.3</v>
      </c>
      <c r="I1327">
        <v>0.03</v>
      </c>
      <c r="J1327">
        <v>-7.0000000000000007E-2</v>
      </c>
      <c r="K1327">
        <v>0.27</v>
      </c>
      <c r="L1327">
        <v>-0.02</v>
      </c>
      <c r="M1327">
        <v>0.08</v>
      </c>
      <c r="P1327">
        <v>-0.04</v>
      </c>
      <c r="Q1327">
        <v>-0.04</v>
      </c>
      <c r="R1327" t="s">
        <v>108</v>
      </c>
      <c r="S1327">
        <v>2020</v>
      </c>
    </row>
    <row r="1328" spans="1:19" x14ac:dyDescent="0.75">
      <c r="A1328" t="s">
        <v>1468</v>
      </c>
      <c r="B1328" t="s">
        <v>37</v>
      </c>
      <c r="C1328" t="s">
        <v>136</v>
      </c>
      <c r="D1328">
        <v>28</v>
      </c>
      <c r="E1328">
        <v>1993</v>
      </c>
      <c r="F1328">
        <v>4.5999999999999996</v>
      </c>
      <c r="G1328">
        <v>0.26</v>
      </c>
      <c r="H1328">
        <v>1.17</v>
      </c>
      <c r="I1328">
        <v>7.0000000000000007E-2</v>
      </c>
      <c r="J1328">
        <v>-0.01</v>
      </c>
      <c r="K1328">
        <v>1.08</v>
      </c>
      <c r="L1328">
        <v>7.0000000000000007E-2</v>
      </c>
      <c r="M1328">
        <v>0.13</v>
      </c>
      <c r="P1328">
        <v>0.01</v>
      </c>
      <c r="Q1328">
        <v>0.08</v>
      </c>
      <c r="R1328" t="s">
        <v>108</v>
      </c>
      <c r="S1328">
        <v>2020</v>
      </c>
    </row>
    <row r="1329" spans="1:19" x14ac:dyDescent="0.75">
      <c r="A1329" t="s">
        <v>1469</v>
      </c>
      <c r="B1329" t="s">
        <v>1470</v>
      </c>
      <c r="C1329" t="s">
        <v>107</v>
      </c>
      <c r="D1329">
        <v>25</v>
      </c>
      <c r="E1329">
        <v>1996</v>
      </c>
      <c r="F1329">
        <v>0.85</v>
      </c>
      <c r="G1329">
        <v>0.09</v>
      </c>
      <c r="H1329">
        <v>0</v>
      </c>
      <c r="I1329">
        <v>0.08</v>
      </c>
      <c r="K1329">
        <v>-0.08</v>
      </c>
      <c r="L1329">
        <v>0.02</v>
      </c>
      <c r="P1329">
        <v>0.06</v>
      </c>
      <c r="Q1329">
        <v>0.02</v>
      </c>
      <c r="R1329" t="s">
        <v>108</v>
      </c>
      <c r="S1329">
        <v>2020</v>
      </c>
    </row>
    <row r="1330" spans="1:19" x14ac:dyDescent="0.75">
      <c r="A1330" t="s">
        <v>1471</v>
      </c>
      <c r="B1330" t="s">
        <v>1470</v>
      </c>
      <c r="C1330" t="s">
        <v>107</v>
      </c>
      <c r="D1330">
        <v>29</v>
      </c>
      <c r="E1330">
        <v>1992</v>
      </c>
      <c r="F1330">
        <v>6.03</v>
      </c>
      <c r="G1330">
        <v>0.19</v>
      </c>
      <c r="H1330">
        <v>1.75</v>
      </c>
      <c r="I1330">
        <v>0.16</v>
      </c>
      <c r="J1330">
        <v>9.1199999999999992</v>
      </c>
      <c r="K1330">
        <v>1.78</v>
      </c>
      <c r="L1330">
        <v>0.1</v>
      </c>
      <c r="M1330">
        <v>7.0000000000000007E-2</v>
      </c>
      <c r="N1330">
        <v>1.02</v>
      </c>
      <c r="P1330">
        <v>0.09</v>
      </c>
      <c r="Q1330">
        <v>-0.08</v>
      </c>
      <c r="R1330" t="s">
        <v>108</v>
      </c>
      <c r="S1330">
        <v>2020</v>
      </c>
    </row>
    <row r="1331" spans="1:19" x14ac:dyDescent="0.75">
      <c r="A1331" t="s">
        <v>1472</v>
      </c>
      <c r="B1331" t="s">
        <v>1470</v>
      </c>
      <c r="C1331" t="s">
        <v>107</v>
      </c>
      <c r="D1331">
        <v>29</v>
      </c>
      <c r="E1331">
        <v>1992</v>
      </c>
      <c r="F1331">
        <v>2.09</v>
      </c>
      <c r="G1331">
        <v>-0.05</v>
      </c>
      <c r="H1331">
        <v>0.92</v>
      </c>
      <c r="I1331">
        <v>0.49</v>
      </c>
      <c r="J1331">
        <v>49.96</v>
      </c>
      <c r="K1331">
        <v>1.05</v>
      </c>
      <c r="L1331">
        <v>0.56000000000000005</v>
      </c>
      <c r="M1331">
        <v>0.01</v>
      </c>
      <c r="N1331">
        <v>0.05</v>
      </c>
      <c r="P1331">
        <v>0.02</v>
      </c>
      <c r="Q1331">
        <v>-0.06</v>
      </c>
      <c r="R1331" t="s">
        <v>108</v>
      </c>
      <c r="S1331">
        <v>2020</v>
      </c>
    </row>
    <row r="1332" spans="1:19" x14ac:dyDescent="0.75">
      <c r="A1332" t="s">
        <v>1473</v>
      </c>
      <c r="B1332" t="s">
        <v>1470</v>
      </c>
      <c r="C1332" t="s">
        <v>107</v>
      </c>
      <c r="D1332">
        <v>22</v>
      </c>
      <c r="E1332">
        <v>1999</v>
      </c>
      <c r="F1332">
        <v>2.97</v>
      </c>
      <c r="G1332">
        <v>0.09</v>
      </c>
      <c r="H1332">
        <v>0.38</v>
      </c>
      <c r="I1332">
        <v>-0.05</v>
      </c>
      <c r="J1332">
        <v>-0.08</v>
      </c>
      <c r="K1332">
        <v>0.37</v>
      </c>
      <c r="L1332">
        <v>0.09</v>
      </c>
      <c r="M1332">
        <v>0.01</v>
      </c>
      <c r="P1332">
        <v>-0.09</v>
      </c>
      <c r="Q1332">
        <v>0</v>
      </c>
      <c r="R1332" t="s">
        <v>108</v>
      </c>
      <c r="S1332">
        <v>2020</v>
      </c>
    </row>
    <row r="1333" spans="1:19" x14ac:dyDescent="0.75">
      <c r="A1333" t="s">
        <v>1474</v>
      </c>
      <c r="B1333" t="s">
        <v>1470</v>
      </c>
      <c r="C1333" t="s">
        <v>107</v>
      </c>
      <c r="D1333">
        <v>29</v>
      </c>
      <c r="E1333">
        <v>1992</v>
      </c>
      <c r="F1333">
        <v>0.79</v>
      </c>
      <c r="G1333">
        <v>-0.05</v>
      </c>
      <c r="H1333">
        <v>1.18</v>
      </c>
      <c r="I1333">
        <v>0.08</v>
      </c>
      <c r="J1333">
        <v>-0.04</v>
      </c>
      <c r="K1333">
        <v>1.3</v>
      </c>
      <c r="L1333">
        <v>0.03</v>
      </c>
      <c r="M1333">
        <v>0.04</v>
      </c>
      <c r="P1333">
        <v>0.05</v>
      </c>
      <c r="Q1333">
        <v>0.04</v>
      </c>
      <c r="R1333" t="s">
        <v>108</v>
      </c>
      <c r="S1333">
        <v>2020</v>
      </c>
    </row>
    <row r="1334" spans="1:19" x14ac:dyDescent="0.75">
      <c r="A1334" t="s">
        <v>1475</v>
      </c>
      <c r="B1334" t="s">
        <v>1470</v>
      </c>
      <c r="C1334" t="s">
        <v>107</v>
      </c>
      <c r="D1334">
        <v>31</v>
      </c>
      <c r="E1334">
        <v>1990</v>
      </c>
      <c r="F1334">
        <v>4.08</v>
      </c>
      <c r="G1334">
        <v>-7.0000000000000007E-2</v>
      </c>
      <c r="H1334">
        <v>0.54</v>
      </c>
      <c r="I1334">
        <v>7.0000000000000007E-2</v>
      </c>
      <c r="J1334">
        <v>-0.04</v>
      </c>
      <c r="K1334">
        <v>0.55000000000000004</v>
      </c>
      <c r="L1334">
        <v>-0.08</v>
      </c>
      <c r="M1334">
        <v>0.03</v>
      </c>
      <c r="P1334">
        <v>-0.01</v>
      </c>
      <c r="Q1334">
        <v>0.01</v>
      </c>
      <c r="R1334" t="s">
        <v>108</v>
      </c>
      <c r="S1334">
        <v>2020</v>
      </c>
    </row>
    <row r="1335" spans="1:19" x14ac:dyDescent="0.75">
      <c r="A1335" t="s">
        <v>1476</v>
      </c>
      <c r="B1335" t="s">
        <v>1470</v>
      </c>
      <c r="C1335" t="s">
        <v>145</v>
      </c>
      <c r="D1335">
        <v>25</v>
      </c>
      <c r="E1335">
        <v>1996</v>
      </c>
      <c r="F1335">
        <v>0.22</v>
      </c>
      <c r="G1335">
        <v>0.02</v>
      </c>
      <c r="H1335">
        <v>0.06</v>
      </c>
      <c r="I1335">
        <v>0.05</v>
      </c>
      <c r="K1335">
        <v>-0.08</v>
      </c>
      <c r="L1335">
        <v>0.05</v>
      </c>
      <c r="P1335">
        <v>-0.01</v>
      </c>
      <c r="Q1335">
        <v>-0.1</v>
      </c>
      <c r="R1335" t="s">
        <v>108</v>
      </c>
      <c r="S1335">
        <v>2020</v>
      </c>
    </row>
    <row r="1336" spans="1:19" x14ac:dyDescent="0.75">
      <c r="A1336" t="s">
        <v>1477</v>
      </c>
      <c r="B1336" t="s">
        <v>1470</v>
      </c>
      <c r="C1336" t="s">
        <v>145</v>
      </c>
      <c r="D1336">
        <v>31</v>
      </c>
      <c r="E1336">
        <v>1990</v>
      </c>
      <c r="F1336">
        <v>2.29</v>
      </c>
      <c r="G1336">
        <v>-0.09</v>
      </c>
      <c r="H1336">
        <v>0</v>
      </c>
      <c r="I1336">
        <v>-0.03</v>
      </c>
      <c r="K1336">
        <v>-0.06</v>
      </c>
      <c r="L1336">
        <v>0.06</v>
      </c>
      <c r="P1336">
        <v>-0.03</v>
      </c>
      <c r="Q1336">
        <v>-7.0000000000000007E-2</v>
      </c>
      <c r="R1336" t="s">
        <v>108</v>
      </c>
      <c r="S1336">
        <v>2020</v>
      </c>
    </row>
    <row r="1337" spans="1:19" x14ac:dyDescent="0.75">
      <c r="A1337" t="s">
        <v>1478</v>
      </c>
      <c r="B1337" t="s">
        <v>1470</v>
      </c>
      <c r="C1337" t="s">
        <v>118</v>
      </c>
      <c r="D1337">
        <v>25</v>
      </c>
      <c r="E1337">
        <v>1996</v>
      </c>
      <c r="F1337">
        <v>1.1499999999999999</v>
      </c>
      <c r="G1337">
        <v>-7.0000000000000007E-2</v>
      </c>
      <c r="H1337">
        <v>1.89</v>
      </c>
      <c r="I1337">
        <v>0.89</v>
      </c>
      <c r="J1337">
        <v>49.98</v>
      </c>
      <c r="K1337">
        <v>1.82</v>
      </c>
      <c r="L1337">
        <v>0.86</v>
      </c>
      <c r="M1337">
        <v>-0.04</v>
      </c>
      <c r="N1337">
        <v>7.0000000000000007E-2</v>
      </c>
      <c r="P1337">
        <v>-0.05</v>
      </c>
      <c r="Q1337">
        <v>0.05</v>
      </c>
      <c r="R1337" t="s">
        <v>108</v>
      </c>
      <c r="S1337">
        <v>2020</v>
      </c>
    </row>
    <row r="1338" spans="1:19" x14ac:dyDescent="0.75">
      <c r="A1338" t="s">
        <v>1479</v>
      </c>
      <c r="B1338" t="s">
        <v>1470</v>
      </c>
      <c r="C1338" t="s">
        <v>118</v>
      </c>
      <c r="D1338">
        <v>20</v>
      </c>
      <c r="E1338">
        <v>2001</v>
      </c>
      <c r="F1338">
        <v>2.65</v>
      </c>
      <c r="G1338">
        <v>0.03</v>
      </c>
      <c r="H1338">
        <v>0.35</v>
      </c>
      <c r="I1338">
        <v>7.0000000000000007E-2</v>
      </c>
      <c r="J1338">
        <v>0.02</v>
      </c>
      <c r="K1338">
        <v>0.39</v>
      </c>
      <c r="L1338">
        <v>0.08</v>
      </c>
      <c r="M1338">
        <v>-0.05</v>
      </c>
      <c r="P1338">
        <v>0.1</v>
      </c>
      <c r="Q1338">
        <v>-0.01</v>
      </c>
      <c r="R1338" t="s">
        <v>108</v>
      </c>
      <c r="S1338">
        <v>2020</v>
      </c>
    </row>
    <row r="1339" spans="1:19" x14ac:dyDescent="0.75">
      <c r="A1339" t="s">
        <v>1480</v>
      </c>
      <c r="B1339" t="s">
        <v>1470</v>
      </c>
      <c r="C1339" t="s">
        <v>118</v>
      </c>
      <c r="D1339">
        <v>32</v>
      </c>
      <c r="E1339">
        <v>1989</v>
      </c>
      <c r="F1339">
        <v>2.02</v>
      </c>
      <c r="G1339">
        <v>0.02</v>
      </c>
      <c r="H1339">
        <v>0.48</v>
      </c>
      <c r="I1339">
        <v>0.46</v>
      </c>
      <c r="J1339">
        <v>99.98</v>
      </c>
      <c r="K1339">
        <v>0.46</v>
      </c>
      <c r="L1339">
        <v>0.49</v>
      </c>
      <c r="M1339">
        <v>-0.02</v>
      </c>
      <c r="N1339">
        <v>-0.09</v>
      </c>
      <c r="P1339">
        <v>-7.0000000000000007E-2</v>
      </c>
      <c r="Q1339">
        <v>0.05</v>
      </c>
      <c r="R1339" t="s">
        <v>108</v>
      </c>
      <c r="S1339">
        <v>2020</v>
      </c>
    </row>
    <row r="1340" spans="1:19" x14ac:dyDescent="0.75">
      <c r="A1340" t="s">
        <v>1481</v>
      </c>
      <c r="B1340" t="s">
        <v>1470</v>
      </c>
      <c r="C1340" t="s">
        <v>118</v>
      </c>
      <c r="D1340">
        <v>27</v>
      </c>
      <c r="E1340">
        <v>1994</v>
      </c>
      <c r="F1340">
        <v>0.78</v>
      </c>
      <c r="G1340">
        <v>0.09</v>
      </c>
      <c r="H1340">
        <v>0.1</v>
      </c>
      <c r="I1340">
        <v>0.1</v>
      </c>
      <c r="K1340">
        <v>0</v>
      </c>
      <c r="L1340">
        <v>-0.02</v>
      </c>
      <c r="P1340">
        <v>0.01</v>
      </c>
      <c r="Q1340">
        <v>-7.0000000000000007E-2</v>
      </c>
      <c r="R1340" t="s">
        <v>108</v>
      </c>
      <c r="S1340">
        <v>2020</v>
      </c>
    </row>
    <row r="1341" spans="1:19" x14ac:dyDescent="0.75">
      <c r="A1341" t="s">
        <v>1482</v>
      </c>
      <c r="B1341" t="s">
        <v>1470</v>
      </c>
      <c r="C1341" t="s">
        <v>118</v>
      </c>
      <c r="D1341">
        <v>33</v>
      </c>
      <c r="E1341">
        <v>1987</v>
      </c>
      <c r="F1341">
        <v>0.4</v>
      </c>
      <c r="G1341">
        <v>0.05</v>
      </c>
      <c r="H1341">
        <v>6.74</v>
      </c>
      <c r="I1341">
        <v>3.32</v>
      </c>
      <c r="J1341">
        <v>50.09</v>
      </c>
      <c r="K1341">
        <v>7.18</v>
      </c>
      <c r="L1341">
        <v>3.61</v>
      </c>
      <c r="M1341">
        <v>7.0000000000000007E-2</v>
      </c>
      <c r="N1341">
        <v>-7.0000000000000007E-2</v>
      </c>
      <c r="P1341">
        <v>-0.04</v>
      </c>
      <c r="Q1341">
        <v>-0.06</v>
      </c>
      <c r="R1341" t="s">
        <v>108</v>
      </c>
      <c r="S1341">
        <v>2020</v>
      </c>
    </row>
    <row r="1342" spans="1:19" x14ac:dyDescent="0.75">
      <c r="A1342" t="s">
        <v>1483</v>
      </c>
      <c r="B1342" t="s">
        <v>1470</v>
      </c>
      <c r="C1342" t="s">
        <v>118</v>
      </c>
      <c r="D1342">
        <v>19</v>
      </c>
      <c r="E1342">
        <v>2002</v>
      </c>
      <c r="F1342">
        <v>0.15</v>
      </c>
      <c r="G1342">
        <v>-0.04</v>
      </c>
      <c r="H1342">
        <v>0.04</v>
      </c>
      <c r="I1342">
        <v>-0.08</v>
      </c>
      <c r="K1342">
        <v>7.0000000000000007E-2</v>
      </c>
      <c r="L1342">
        <v>-0.03</v>
      </c>
      <c r="P1342">
        <v>0.06</v>
      </c>
      <c r="Q1342">
        <v>0.04</v>
      </c>
      <c r="R1342" t="s">
        <v>108</v>
      </c>
      <c r="S1342">
        <v>2020</v>
      </c>
    </row>
    <row r="1343" spans="1:19" x14ac:dyDescent="0.75">
      <c r="A1343" t="s">
        <v>1484</v>
      </c>
      <c r="B1343" t="s">
        <v>1470</v>
      </c>
      <c r="C1343" t="s">
        <v>118</v>
      </c>
      <c r="D1343">
        <v>30</v>
      </c>
      <c r="E1343">
        <v>1990</v>
      </c>
      <c r="F1343">
        <v>1.1599999999999999</v>
      </c>
      <c r="G1343">
        <v>-0.1</v>
      </c>
      <c r="H1343">
        <v>5.51</v>
      </c>
      <c r="I1343">
        <v>2.79</v>
      </c>
      <c r="J1343">
        <v>50.07</v>
      </c>
      <c r="K1343">
        <v>5.33</v>
      </c>
      <c r="L1343">
        <v>2.7</v>
      </c>
      <c r="M1343">
        <v>0.01</v>
      </c>
      <c r="N1343">
        <v>-0.02</v>
      </c>
      <c r="P1343">
        <v>-0.01</v>
      </c>
      <c r="Q1343">
        <v>0.04</v>
      </c>
      <c r="R1343" t="s">
        <v>108</v>
      </c>
      <c r="S1343">
        <v>2020</v>
      </c>
    </row>
    <row r="1344" spans="1:19" x14ac:dyDescent="0.75">
      <c r="A1344" t="s">
        <v>1485</v>
      </c>
      <c r="B1344" t="s">
        <v>1470</v>
      </c>
      <c r="C1344" t="s">
        <v>118</v>
      </c>
      <c r="D1344">
        <v>21</v>
      </c>
      <c r="E1344">
        <v>2000</v>
      </c>
      <c r="F1344">
        <v>2.8</v>
      </c>
      <c r="G1344">
        <v>0.03</v>
      </c>
      <c r="H1344">
        <v>2.5499999999999998</v>
      </c>
      <c r="I1344">
        <v>1.49</v>
      </c>
      <c r="J1344">
        <v>57.12</v>
      </c>
      <c r="K1344">
        <v>2.5</v>
      </c>
      <c r="L1344">
        <v>1.36</v>
      </c>
      <c r="M1344">
        <v>-7.0000000000000007E-2</v>
      </c>
      <c r="N1344">
        <v>-0.06</v>
      </c>
      <c r="P1344">
        <v>-0.02</v>
      </c>
      <c r="Q1344">
        <v>0.04</v>
      </c>
      <c r="R1344" t="s">
        <v>108</v>
      </c>
      <c r="S1344">
        <v>2020</v>
      </c>
    </row>
    <row r="1345" spans="1:19" x14ac:dyDescent="0.75">
      <c r="A1345" t="s">
        <v>1486</v>
      </c>
      <c r="B1345" t="s">
        <v>1470</v>
      </c>
      <c r="C1345" t="s">
        <v>118</v>
      </c>
      <c r="D1345">
        <v>34</v>
      </c>
      <c r="E1345">
        <v>1987</v>
      </c>
      <c r="F1345">
        <v>0.97</v>
      </c>
      <c r="G1345">
        <v>0.02</v>
      </c>
      <c r="H1345">
        <v>0.99</v>
      </c>
      <c r="I1345">
        <v>7.0000000000000007E-2</v>
      </c>
      <c r="J1345">
        <v>0.09</v>
      </c>
      <c r="K1345">
        <v>1.02</v>
      </c>
      <c r="L1345">
        <v>-0.02</v>
      </c>
      <c r="M1345">
        <v>-7.0000000000000007E-2</v>
      </c>
      <c r="P1345">
        <v>7.0000000000000007E-2</v>
      </c>
      <c r="Q1345">
        <v>-0.04</v>
      </c>
      <c r="R1345" t="s">
        <v>108</v>
      </c>
      <c r="S1345">
        <v>2020</v>
      </c>
    </row>
    <row r="1346" spans="1:19" x14ac:dyDescent="0.75">
      <c r="A1346" t="s">
        <v>1487</v>
      </c>
      <c r="B1346" t="s">
        <v>1470</v>
      </c>
      <c r="C1346" t="s">
        <v>118</v>
      </c>
      <c r="D1346">
        <v>26</v>
      </c>
      <c r="E1346">
        <v>1995</v>
      </c>
      <c r="F1346">
        <v>1.65</v>
      </c>
      <c r="G1346">
        <v>-0.01</v>
      </c>
      <c r="H1346">
        <v>1.96</v>
      </c>
      <c r="I1346">
        <v>-0.06</v>
      </c>
      <c r="J1346">
        <v>0.08</v>
      </c>
      <c r="K1346">
        <v>1.87</v>
      </c>
      <c r="L1346">
        <v>-0.08</v>
      </c>
      <c r="M1346">
        <v>-0.08</v>
      </c>
      <c r="P1346">
        <v>-0.04</v>
      </c>
      <c r="Q1346">
        <v>0.08</v>
      </c>
      <c r="R1346" t="s">
        <v>108</v>
      </c>
      <c r="S1346">
        <v>2020</v>
      </c>
    </row>
    <row r="1347" spans="1:19" x14ac:dyDescent="0.75">
      <c r="A1347" t="s">
        <v>1488</v>
      </c>
      <c r="B1347" t="s">
        <v>1470</v>
      </c>
      <c r="C1347" t="s">
        <v>204</v>
      </c>
      <c r="D1347">
        <v>29</v>
      </c>
      <c r="E1347">
        <v>1992</v>
      </c>
      <c r="F1347">
        <v>2.35</v>
      </c>
      <c r="G1347">
        <v>-0.09</v>
      </c>
      <c r="H1347">
        <v>0.81</v>
      </c>
      <c r="I1347">
        <v>0.38</v>
      </c>
      <c r="J1347">
        <v>50.01</v>
      </c>
      <c r="K1347">
        <v>0.9</v>
      </c>
      <c r="L1347">
        <v>0.42</v>
      </c>
      <c r="M1347">
        <v>0.06</v>
      </c>
      <c r="N1347">
        <v>0.05</v>
      </c>
      <c r="P1347">
        <v>-0.06</v>
      </c>
      <c r="Q1347">
        <v>-7.0000000000000007E-2</v>
      </c>
      <c r="R1347" t="s">
        <v>108</v>
      </c>
      <c r="S1347">
        <v>2020</v>
      </c>
    </row>
    <row r="1348" spans="1:19" x14ac:dyDescent="0.75">
      <c r="A1348" t="s">
        <v>1489</v>
      </c>
      <c r="B1348" t="s">
        <v>1470</v>
      </c>
      <c r="C1348" t="s">
        <v>178</v>
      </c>
      <c r="D1348">
        <v>26</v>
      </c>
      <c r="E1348">
        <v>1995</v>
      </c>
      <c r="F1348">
        <v>0.5</v>
      </c>
      <c r="G1348">
        <v>0</v>
      </c>
      <c r="H1348">
        <v>7.97</v>
      </c>
      <c r="I1348">
        <v>2.09</v>
      </c>
      <c r="J1348">
        <v>24.92</v>
      </c>
      <c r="K1348">
        <v>7.32</v>
      </c>
      <c r="L1348">
        <v>1.83</v>
      </c>
      <c r="M1348">
        <v>0.04</v>
      </c>
      <c r="N1348">
        <v>0</v>
      </c>
      <c r="P1348">
        <v>0.05</v>
      </c>
      <c r="Q1348">
        <v>0.05</v>
      </c>
      <c r="R1348" t="s">
        <v>108</v>
      </c>
      <c r="S1348">
        <v>2020</v>
      </c>
    </row>
    <row r="1349" spans="1:19" x14ac:dyDescent="0.75">
      <c r="A1349" t="s">
        <v>1490</v>
      </c>
      <c r="B1349" t="s">
        <v>1470</v>
      </c>
      <c r="C1349" t="s">
        <v>123</v>
      </c>
      <c r="D1349">
        <v>34</v>
      </c>
      <c r="E1349">
        <v>1987</v>
      </c>
      <c r="F1349">
        <v>5.92</v>
      </c>
      <c r="G1349">
        <v>0.06</v>
      </c>
      <c r="H1349">
        <v>-0.09</v>
      </c>
      <c r="I1349">
        <v>-0.01</v>
      </c>
      <c r="K1349">
        <v>-0.02</v>
      </c>
      <c r="L1349">
        <v>0.03</v>
      </c>
      <c r="P1349">
        <v>0</v>
      </c>
      <c r="Q1349">
        <v>-0.03</v>
      </c>
      <c r="R1349" t="s">
        <v>108</v>
      </c>
      <c r="S1349">
        <v>2020</v>
      </c>
    </row>
    <row r="1350" spans="1:19" x14ac:dyDescent="0.75">
      <c r="A1350" t="s">
        <v>1491</v>
      </c>
      <c r="B1350" t="s">
        <v>1470</v>
      </c>
      <c r="C1350" t="s">
        <v>126</v>
      </c>
      <c r="D1350">
        <v>25</v>
      </c>
      <c r="E1350">
        <v>1996</v>
      </c>
      <c r="F1350">
        <v>0.18</v>
      </c>
      <c r="G1350">
        <v>0.01</v>
      </c>
      <c r="H1350">
        <v>0.03</v>
      </c>
      <c r="I1350">
        <v>-0.05</v>
      </c>
      <c r="K1350">
        <v>0.01</v>
      </c>
      <c r="L1350">
        <v>-7.0000000000000007E-2</v>
      </c>
      <c r="P1350">
        <v>0.05</v>
      </c>
      <c r="Q1350">
        <v>0.06</v>
      </c>
      <c r="R1350" t="s">
        <v>108</v>
      </c>
      <c r="S1350">
        <v>2020</v>
      </c>
    </row>
    <row r="1351" spans="1:19" x14ac:dyDescent="0.75">
      <c r="A1351" t="s">
        <v>1492</v>
      </c>
      <c r="B1351" t="s">
        <v>1470</v>
      </c>
      <c r="C1351" t="s">
        <v>126</v>
      </c>
      <c r="D1351">
        <v>30</v>
      </c>
      <c r="E1351">
        <v>1990</v>
      </c>
      <c r="F1351">
        <v>0.89</v>
      </c>
      <c r="G1351">
        <v>0.08</v>
      </c>
      <c r="H1351">
        <v>0.02</v>
      </c>
      <c r="I1351">
        <v>-0.04</v>
      </c>
      <c r="K1351">
        <v>-0.06</v>
      </c>
      <c r="L1351">
        <v>-0.03</v>
      </c>
      <c r="P1351">
        <v>-0.06</v>
      </c>
      <c r="Q1351">
        <v>-7.0000000000000007E-2</v>
      </c>
      <c r="R1351" t="s">
        <v>108</v>
      </c>
      <c r="S1351">
        <v>2020</v>
      </c>
    </row>
    <row r="1352" spans="1:19" x14ac:dyDescent="0.75">
      <c r="A1352" t="s">
        <v>1493</v>
      </c>
      <c r="B1352" t="s">
        <v>1470</v>
      </c>
      <c r="C1352" t="s">
        <v>126</v>
      </c>
      <c r="D1352">
        <v>22</v>
      </c>
      <c r="E1352">
        <v>1999</v>
      </c>
      <c r="F1352">
        <v>3.64</v>
      </c>
      <c r="G1352">
        <v>0</v>
      </c>
      <c r="H1352">
        <v>0.49</v>
      </c>
      <c r="I1352">
        <v>-0.05</v>
      </c>
      <c r="J1352">
        <v>0.08</v>
      </c>
      <c r="K1352">
        <v>0.55000000000000004</v>
      </c>
      <c r="L1352">
        <v>0.03</v>
      </c>
      <c r="M1352">
        <v>-0.1</v>
      </c>
      <c r="P1352">
        <v>0.08</v>
      </c>
      <c r="Q1352">
        <v>0.01</v>
      </c>
      <c r="R1352" t="s">
        <v>108</v>
      </c>
      <c r="S1352">
        <v>2020</v>
      </c>
    </row>
    <row r="1353" spans="1:19" x14ac:dyDescent="0.75">
      <c r="A1353" t="s">
        <v>1494</v>
      </c>
      <c r="B1353" t="s">
        <v>1470</v>
      </c>
      <c r="C1353" t="s">
        <v>126</v>
      </c>
      <c r="D1353">
        <v>20</v>
      </c>
      <c r="E1353">
        <v>2001</v>
      </c>
      <c r="F1353">
        <v>1.37</v>
      </c>
      <c r="G1353">
        <v>0.05</v>
      </c>
      <c r="H1353">
        <v>-7.0000000000000007E-2</v>
      </c>
      <c r="I1353">
        <v>-0.02</v>
      </c>
      <c r="K1353">
        <v>-0.01</v>
      </c>
      <c r="L1353">
        <v>0.09</v>
      </c>
      <c r="P1353">
        <v>0.03</v>
      </c>
      <c r="Q1353">
        <v>-0.04</v>
      </c>
      <c r="R1353" t="s">
        <v>108</v>
      </c>
      <c r="S1353">
        <v>2020</v>
      </c>
    </row>
    <row r="1354" spans="1:19" x14ac:dyDescent="0.75">
      <c r="A1354" t="s">
        <v>1495</v>
      </c>
      <c r="B1354" t="s">
        <v>1470</v>
      </c>
      <c r="C1354" t="s">
        <v>126</v>
      </c>
      <c r="D1354">
        <v>30</v>
      </c>
      <c r="E1354">
        <v>1991</v>
      </c>
      <c r="F1354">
        <v>4.21</v>
      </c>
      <c r="G1354">
        <v>-0.06</v>
      </c>
      <c r="H1354">
        <v>0.45</v>
      </c>
      <c r="I1354">
        <v>-0.06</v>
      </c>
      <c r="J1354">
        <v>0.1</v>
      </c>
      <c r="K1354">
        <v>0.4</v>
      </c>
      <c r="L1354">
        <v>7.0000000000000007E-2</v>
      </c>
      <c r="M1354">
        <v>0.03</v>
      </c>
      <c r="P1354">
        <v>-7.0000000000000007E-2</v>
      </c>
      <c r="Q1354">
        <v>0.02</v>
      </c>
      <c r="R1354" t="s">
        <v>108</v>
      </c>
      <c r="S1354">
        <v>2020</v>
      </c>
    </row>
    <row r="1355" spans="1:19" x14ac:dyDescent="0.75">
      <c r="A1355" t="s">
        <v>1496</v>
      </c>
      <c r="B1355" t="s">
        <v>1470</v>
      </c>
      <c r="C1355" t="s">
        <v>126</v>
      </c>
      <c r="D1355">
        <v>31</v>
      </c>
      <c r="E1355">
        <v>1989</v>
      </c>
      <c r="F1355">
        <v>0.92</v>
      </c>
      <c r="G1355">
        <v>0.1</v>
      </c>
      <c r="H1355">
        <v>1.99</v>
      </c>
      <c r="I1355">
        <v>1.04</v>
      </c>
      <c r="J1355">
        <v>49.95</v>
      </c>
      <c r="K1355">
        <v>2.0499999999999998</v>
      </c>
      <c r="L1355">
        <v>0.92</v>
      </c>
      <c r="M1355">
        <v>-0.06</v>
      </c>
      <c r="N1355">
        <v>0.03</v>
      </c>
      <c r="P1355">
        <v>-0.09</v>
      </c>
      <c r="Q1355">
        <v>0.05</v>
      </c>
      <c r="R1355" t="s">
        <v>108</v>
      </c>
      <c r="S1355">
        <v>2020</v>
      </c>
    </row>
    <row r="1356" spans="1:19" x14ac:dyDescent="0.75">
      <c r="A1356" t="s">
        <v>1497</v>
      </c>
      <c r="B1356" t="s">
        <v>1470</v>
      </c>
      <c r="C1356" t="s">
        <v>136</v>
      </c>
      <c r="D1356">
        <v>29</v>
      </c>
      <c r="E1356">
        <v>1992</v>
      </c>
      <c r="F1356">
        <v>3.7</v>
      </c>
      <c r="G1356">
        <v>-0.09</v>
      </c>
      <c r="H1356">
        <v>0.98</v>
      </c>
      <c r="I1356">
        <v>0.2</v>
      </c>
      <c r="J1356">
        <v>24.9</v>
      </c>
      <c r="K1356">
        <v>1.02</v>
      </c>
      <c r="L1356">
        <v>0.2</v>
      </c>
      <c r="M1356">
        <v>0.01</v>
      </c>
      <c r="N1356">
        <v>0</v>
      </c>
      <c r="P1356">
        <v>-0.08</v>
      </c>
      <c r="Q1356">
        <v>-0.08</v>
      </c>
      <c r="R1356" t="s">
        <v>108</v>
      </c>
      <c r="S1356">
        <v>2020</v>
      </c>
    </row>
    <row r="1357" spans="1:19" x14ac:dyDescent="0.75">
      <c r="A1357" t="s">
        <v>1498</v>
      </c>
      <c r="B1357" t="s">
        <v>1470</v>
      </c>
      <c r="C1357" t="s">
        <v>136</v>
      </c>
      <c r="D1357">
        <v>29</v>
      </c>
      <c r="E1357">
        <v>1992</v>
      </c>
      <c r="F1357">
        <v>4.3</v>
      </c>
      <c r="G1357">
        <v>-0.08</v>
      </c>
      <c r="H1357">
        <v>1.34</v>
      </c>
      <c r="I1357">
        <v>-0.08</v>
      </c>
      <c r="J1357">
        <v>-0.03</v>
      </c>
      <c r="K1357">
        <v>1.34</v>
      </c>
      <c r="L1357">
        <v>-0.09</v>
      </c>
      <c r="M1357">
        <v>0.01</v>
      </c>
      <c r="P1357">
        <v>-0.02</v>
      </c>
      <c r="Q1357">
        <v>-0.05</v>
      </c>
      <c r="R1357" t="s">
        <v>108</v>
      </c>
      <c r="S1357">
        <v>2020</v>
      </c>
    </row>
    <row r="1358" spans="1:19" x14ac:dyDescent="0.75">
      <c r="A1358" t="s">
        <v>1499</v>
      </c>
      <c r="B1358" t="s">
        <v>1500</v>
      </c>
      <c r="C1358" t="s">
        <v>107</v>
      </c>
      <c r="D1358">
        <v>25</v>
      </c>
      <c r="E1358">
        <v>1996</v>
      </c>
      <c r="F1358">
        <v>2.0499999999999998</v>
      </c>
      <c r="G1358">
        <v>-0.09</v>
      </c>
      <c r="H1358">
        <v>0.5</v>
      </c>
      <c r="I1358">
        <v>7.0000000000000007E-2</v>
      </c>
      <c r="J1358">
        <v>0.03</v>
      </c>
      <c r="K1358">
        <v>0.59</v>
      </c>
      <c r="L1358">
        <v>0.03</v>
      </c>
      <c r="M1358">
        <v>-0.02</v>
      </c>
      <c r="P1358">
        <v>-0.09</v>
      </c>
      <c r="Q1358">
        <v>-0.02</v>
      </c>
      <c r="R1358" t="s">
        <v>108</v>
      </c>
      <c r="S1358">
        <v>2020</v>
      </c>
    </row>
    <row r="1359" spans="1:19" x14ac:dyDescent="0.75">
      <c r="A1359" t="s">
        <v>1501</v>
      </c>
      <c r="B1359" t="s">
        <v>1500</v>
      </c>
      <c r="C1359" t="s">
        <v>107</v>
      </c>
      <c r="D1359">
        <v>35</v>
      </c>
      <c r="E1359">
        <v>1986</v>
      </c>
      <c r="F1359">
        <v>2.1</v>
      </c>
      <c r="G1359">
        <v>-0.06</v>
      </c>
      <c r="H1359">
        <v>0.52</v>
      </c>
      <c r="I1359">
        <v>-0.02</v>
      </c>
      <c r="J1359">
        <v>-0.08</v>
      </c>
      <c r="K1359">
        <v>0.48</v>
      </c>
      <c r="L1359">
        <v>-0.09</v>
      </c>
      <c r="M1359">
        <v>-0.03</v>
      </c>
      <c r="P1359">
        <v>0.06</v>
      </c>
      <c r="Q1359">
        <v>-0.05</v>
      </c>
      <c r="R1359" t="s">
        <v>108</v>
      </c>
      <c r="S1359">
        <v>2020</v>
      </c>
    </row>
    <row r="1360" spans="1:19" x14ac:dyDescent="0.75">
      <c r="A1360" t="s">
        <v>1502</v>
      </c>
      <c r="B1360" t="s">
        <v>1500</v>
      </c>
      <c r="C1360" t="s">
        <v>107</v>
      </c>
      <c r="D1360">
        <v>32</v>
      </c>
      <c r="E1360">
        <v>1989</v>
      </c>
      <c r="F1360">
        <v>2.42</v>
      </c>
      <c r="G1360">
        <v>0.01</v>
      </c>
      <c r="H1360">
        <v>0.44</v>
      </c>
      <c r="I1360">
        <v>-0.05</v>
      </c>
      <c r="J1360">
        <v>0.05</v>
      </c>
      <c r="K1360">
        <v>0.46</v>
      </c>
      <c r="L1360">
        <v>-7.0000000000000007E-2</v>
      </c>
      <c r="M1360">
        <v>-0.04</v>
      </c>
      <c r="P1360">
        <v>-0.03</v>
      </c>
      <c r="Q1360">
        <v>-0.03</v>
      </c>
      <c r="R1360" t="s">
        <v>108</v>
      </c>
      <c r="S1360">
        <v>2020</v>
      </c>
    </row>
    <row r="1361" spans="1:19" x14ac:dyDescent="0.75">
      <c r="A1361" t="s">
        <v>1503</v>
      </c>
      <c r="B1361" t="s">
        <v>1500</v>
      </c>
      <c r="C1361" t="s">
        <v>107</v>
      </c>
      <c r="D1361">
        <v>34</v>
      </c>
      <c r="E1361">
        <v>1987</v>
      </c>
      <c r="F1361">
        <v>0.94</v>
      </c>
      <c r="G1361">
        <v>0.06</v>
      </c>
      <c r="H1361">
        <v>0.03</v>
      </c>
      <c r="I1361">
        <v>0.05</v>
      </c>
      <c r="K1361">
        <v>-0.06</v>
      </c>
      <c r="L1361">
        <v>0.03</v>
      </c>
      <c r="P1361">
        <v>0.09</v>
      </c>
      <c r="Q1361">
        <v>-0.09</v>
      </c>
      <c r="R1361" t="s">
        <v>108</v>
      </c>
      <c r="S1361">
        <v>2020</v>
      </c>
    </row>
    <row r="1362" spans="1:19" x14ac:dyDescent="0.75">
      <c r="A1362" t="s">
        <v>1504</v>
      </c>
      <c r="B1362" t="s">
        <v>1500</v>
      </c>
      <c r="C1362" t="s">
        <v>107</v>
      </c>
      <c r="D1362">
        <v>28</v>
      </c>
      <c r="E1362">
        <v>1993</v>
      </c>
      <c r="F1362">
        <v>3.46</v>
      </c>
      <c r="G1362">
        <v>0</v>
      </c>
      <c r="H1362">
        <v>7.0000000000000007E-2</v>
      </c>
      <c r="I1362">
        <v>-7.0000000000000007E-2</v>
      </c>
      <c r="K1362">
        <v>0.02</v>
      </c>
      <c r="L1362">
        <v>-0.08</v>
      </c>
      <c r="P1362">
        <v>0.04</v>
      </c>
      <c r="Q1362">
        <v>-0.04</v>
      </c>
      <c r="R1362" t="s">
        <v>108</v>
      </c>
      <c r="S1362">
        <v>2020</v>
      </c>
    </row>
    <row r="1363" spans="1:19" x14ac:dyDescent="0.75">
      <c r="A1363" t="s">
        <v>1505</v>
      </c>
      <c r="B1363" t="s">
        <v>1500</v>
      </c>
      <c r="C1363" t="s">
        <v>107</v>
      </c>
      <c r="D1363">
        <v>29</v>
      </c>
      <c r="E1363">
        <v>1992</v>
      </c>
      <c r="F1363">
        <v>0.92</v>
      </c>
      <c r="G1363">
        <v>-0.05</v>
      </c>
      <c r="H1363">
        <v>-0.03</v>
      </c>
      <c r="I1363">
        <v>-0.01</v>
      </c>
      <c r="K1363">
        <v>-7.0000000000000007E-2</v>
      </c>
      <c r="L1363">
        <v>-0.08</v>
      </c>
      <c r="P1363">
        <v>-0.08</v>
      </c>
      <c r="Q1363">
        <v>-0.05</v>
      </c>
      <c r="R1363" t="s">
        <v>108</v>
      </c>
      <c r="S1363">
        <v>2020</v>
      </c>
    </row>
    <row r="1364" spans="1:19" x14ac:dyDescent="0.75">
      <c r="A1364" t="s">
        <v>1506</v>
      </c>
      <c r="B1364" t="s">
        <v>1500</v>
      </c>
      <c r="C1364" t="s">
        <v>107</v>
      </c>
      <c r="D1364">
        <v>29</v>
      </c>
      <c r="E1364">
        <v>1992</v>
      </c>
      <c r="F1364">
        <v>3</v>
      </c>
      <c r="G1364">
        <v>-0.02</v>
      </c>
      <c r="H1364">
        <v>0.28000000000000003</v>
      </c>
      <c r="I1364">
        <v>-0.02</v>
      </c>
      <c r="J1364">
        <v>0.06</v>
      </c>
      <c r="K1364">
        <v>0.24</v>
      </c>
      <c r="L1364">
        <v>-0.06</v>
      </c>
      <c r="M1364">
        <v>-7.0000000000000007E-2</v>
      </c>
      <c r="P1364">
        <v>-0.04</v>
      </c>
      <c r="Q1364">
        <v>7.0000000000000007E-2</v>
      </c>
      <c r="R1364" t="s">
        <v>108</v>
      </c>
      <c r="S1364">
        <v>2020</v>
      </c>
    </row>
    <row r="1365" spans="1:19" x14ac:dyDescent="0.75">
      <c r="A1365" t="s">
        <v>1507</v>
      </c>
      <c r="B1365" t="s">
        <v>1500</v>
      </c>
      <c r="C1365" t="s">
        <v>107</v>
      </c>
      <c r="D1365">
        <v>26</v>
      </c>
      <c r="E1365">
        <v>1995</v>
      </c>
      <c r="F1365">
        <v>1.04</v>
      </c>
      <c r="G1365">
        <v>0.08</v>
      </c>
      <c r="H1365">
        <v>0.98</v>
      </c>
      <c r="I1365">
        <v>0.08</v>
      </c>
      <c r="J1365">
        <v>0.02</v>
      </c>
      <c r="K1365">
        <v>1.02</v>
      </c>
      <c r="L1365">
        <v>-0.03</v>
      </c>
      <c r="M1365">
        <v>-0.1</v>
      </c>
      <c r="P1365">
        <v>-0.03</v>
      </c>
      <c r="Q1365">
        <v>0.1</v>
      </c>
      <c r="R1365" t="s">
        <v>108</v>
      </c>
      <c r="S1365">
        <v>2020</v>
      </c>
    </row>
    <row r="1366" spans="1:19" x14ac:dyDescent="0.75">
      <c r="A1366" t="s">
        <v>1508</v>
      </c>
      <c r="B1366" t="s">
        <v>1500</v>
      </c>
      <c r="C1366" t="s">
        <v>107</v>
      </c>
      <c r="D1366">
        <v>22</v>
      </c>
      <c r="E1366">
        <v>1999</v>
      </c>
      <c r="F1366">
        <v>0.76</v>
      </c>
      <c r="G1366">
        <v>0.02</v>
      </c>
      <c r="H1366">
        <v>2.54</v>
      </c>
      <c r="I1366">
        <v>1.21</v>
      </c>
      <c r="J1366">
        <v>50.01</v>
      </c>
      <c r="K1366">
        <v>2.38</v>
      </c>
      <c r="L1366">
        <v>1.1399999999999999</v>
      </c>
      <c r="M1366">
        <v>0.08</v>
      </c>
      <c r="N1366">
        <v>0</v>
      </c>
      <c r="P1366">
        <v>-0.03</v>
      </c>
      <c r="Q1366">
        <v>-0.03</v>
      </c>
      <c r="R1366" t="s">
        <v>108</v>
      </c>
      <c r="S1366">
        <v>2020</v>
      </c>
    </row>
    <row r="1367" spans="1:19" x14ac:dyDescent="0.75">
      <c r="A1367" t="s">
        <v>1509</v>
      </c>
      <c r="B1367" t="s">
        <v>1500</v>
      </c>
      <c r="C1367" t="s">
        <v>107</v>
      </c>
      <c r="D1367">
        <v>26</v>
      </c>
      <c r="E1367">
        <v>1995</v>
      </c>
      <c r="F1367">
        <v>2.95</v>
      </c>
      <c r="G1367">
        <v>-7.0000000000000007E-2</v>
      </c>
      <c r="H1367">
        <v>1.3</v>
      </c>
      <c r="I1367">
        <v>-0.05</v>
      </c>
      <c r="J1367">
        <v>-0.09</v>
      </c>
      <c r="K1367">
        <v>1.31</v>
      </c>
      <c r="L1367">
        <v>0.08</v>
      </c>
      <c r="M1367">
        <v>0.03</v>
      </c>
      <c r="P1367">
        <v>0.01</v>
      </c>
      <c r="Q1367">
        <v>0.02</v>
      </c>
      <c r="R1367" t="s">
        <v>108</v>
      </c>
      <c r="S1367">
        <v>2020</v>
      </c>
    </row>
    <row r="1368" spans="1:19" x14ac:dyDescent="0.75">
      <c r="A1368" t="s">
        <v>1510</v>
      </c>
      <c r="B1368" t="s">
        <v>1500</v>
      </c>
      <c r="C1368" t="s">
        <v>145</v>
      </c>
      <c r="D1368">
        <v>29</v>
      </c>
      <c r="E1368">
        <v>1992</v>
      </c>
      <c r="F1368">
        <v>3.97</v>
      </c>
      <c r="G1368">
        <v>-0.02</v>
      </c>
      <c r="H1368">
        <v>0.66</v>
      </c>
      <c r="I1368">
        <v>0.2</v>
      </c>
      <c r="J1368">
        <v>33.21</v>
      </c>
      <c r="K1368">
        <v>0.7</v>
      </c>
      <c r="L1368">
        <v>0.17</v>
      </c>
      <c r="M1368">
        <v>0.06</v>
      </c>
      <c r="N1368">
        <v>7.0000000000000007E-2</v>
      </c>
      <c r="P1368">
        <v>-0.06</v>
      </c>
      <c r="Q1368">
        <v>-7.0000000000000007E-2</v>
      </c>
      <c r="R1368" t="s">
        <v>108</v>
      </c>
      <c r="S1368">
        <v>2020</v>
      </c>
    </row>
    <row r="1369" spans="1:19" x14ac:dyDescent="0.75">
      <c r="A1369" t="s">
        <v>1511</v>
      </c>
      <c r="B1369" t="s">
        <v>1500</v>
      </c>
      <c r="C1369" t="s">
        <v>145</v>
      </c>
      <c r="D1369">
        <v>26</v>
      </c>
      <c r="E1369">
        <v>1995</v>
      </c>
      <c r="F1369">
        <v>0.33</v>
      </c>
      <c r="G1369">
        <v>-0.01</v>
      </c>
      <c r="H1369">
        <v>4.97</v>
      </c>
      <c r="I1369">
        <v>2.4300000000000002</v>
      </c>
      <c r="J1369">
        <v>49.97</v>
      </c>
      <c r="K1369">
        <v>5</v>
      </c>
      <c r="L1369">
        <v>2.4500000000000002</v>
      </c>
      <c r="M1369">
        <v>0</v>
      </c>
      <c r="N1369">
        <v>0.09</v>
      </c>
      <c r="P1369">
        <v>0.02</v>
      </c>
      <c r="Q1369">
        <v>-0.08</v>
      </c>
      <c r="R1369" t="s">
        <v>108</v>
      </c>
      <c r="S1369">
        <v>2020</v>
      </c>
    </row>
    <row r="1370" spans="1:19" x14ac:dyDescent="0.75">
      <c r="A1370" t="s">
        <v>1512</v>
      </c>
      <c r="B1370" t="s">
        <v>1500</v>
      </c>
      <c r="C1370" t="s">
        <v>118</v>
      </c>
      <c r="D1370">
        <v>29</v>
      </c>
      <c r="E1370">
        <v>1992</v>
      </c>
      <c r="F1370">
        <v>1.0900000000000001</v>
      </c>
      <c r="G1370">
        <v>-0.04</v>
      </c>
      <c r="H1370">
        <v>1.96</v>
      </c>
      <c r="I1370">
        <v>0.92</v>
      </c>
      <c r="J1370">
        <v>49.93</v>
      </c>
      <c r="K1370">
        <v>2.06</v>
      </c>
      <c r="L1370">
        <v>1.04</v>
      </c>
      <c r="M1370">
        <v>0.04</v>
      </c>
      <c r="N1370">
        <v>-0.08</v>
      </c>
      <c r="P1370">
        <v>0</v>
      </c>
      <c r="Q1370">
        <v>-0.09</v>
      </c>
      <c r="R1370" t="s">
        <v>108</v>
      </c>
      <c r="S1370">
        <v>2020</v>
      </c>
    </row>
    <row r="1371" spans="1:19" x14ac:dyDescent="0.75">
      <c r="A1371" t="s">
        <v>1513</v>
      </c>
      <c r="B1371" t="s">
        <v>1500</v>
      </c>
      <c r="C1371" t="s">
        <v>118</v>
      </c>
      <c r="D1371">
        <v>23</v>
      </c>
      <c r="E1371">
        <v>1997</v>
      </c>
      <c r="F1371">
        <v>0.2</v>
      </c>
      <c r="G1371">
        <v>0.03</v>
      </c>
      <c r="H1371">
        <v>4.95</v>
      </c>
      <c r="I1371">
        <v>0.01</v>
      </c>
      <c r="J1371">
        <v>7.0000000000000007E-2</v>
      </c>
      <c r="K1371">
        <v>5.29</v>
      </c>
      <c r="L1371">
        <v>0.05</v>
      </c>
      <c r="M1371">
        <v>0.02</v>
      </c>
      <c r="P1371">
        <v>-0.05</v>
      </c>
      <c r="Q1371">
        <v>-0.01</v>
      </c>
      <c r="R1371" t="s">
        <v>108</v>
      </c>
      <c r="S1371">
        <v>2020</v>
      </c>
    </row>
    <row r="1372" spans="1:19" x14ac:dyDescent="0.75">
      <c r="A1372" t="s">
        <v>1514</v>
      </c>
      <c r="B1372" t="s">
        <v>1500</v>
      </c>
      <c r="C1372" t="s">
        <v>118</v>
      </c>
      <c r="D1372">
        <v>28</v>
      </c>
      <c r="E1372">
        <v>1993</v>
      </c>
      <c r="F1372">
        <v>1.59</v>
      </c>
      <c r="G1372">
        <v>0.01</v>
      </c>
      <c r="H1372">
        <v>0.66</v>
      </c>
      <c r="I1372">
        <v>-0.02</v>
      </c>
      <c r="J1372">
        <v>0.06</v>
      </c>
      <c r="K1372">
        <v>0.7</v>
      </c>
      <c r="L1372">
        <v>0.03</v>
      </c>
      <c r="M1372">
        <v>-0.08</v>
      </c>
      <c r="P1372">
        <v>0</v>
      </c>
      <c r="Q1372">
        <v>0.02</v>
      </c>
      <c r="R1372" t="s">
        <v>108</v>
      </c>
      <c r="S1372">
        <v>2020</v>
      </c>
    </row>
    <row r="1373" spans="1:19" x14ac:dyDescent="0.75">
      <c r="A1373" t="s">
        <v>1515</v>
      </c>
      <c r="B1373" t="s">
        <v>1500</v>
      </c>
      <c r="C1373" t="s">
        <v>178</v>
      </c>
      <c r="D1373">
        <v>27</v>
      </c>
      <c r="E1373">
        <v>1994</v>
      </c>
      <c r="F1373">
        <v>2.95</v>
      </c>
      <c r="G1373">
        <v>0.66</v>
      </c>
      <c r="H1373">
        <v>2.72</v>
      </c>
      <c r="I1373">
        <v>1.59</v>
      </c>
      <c r="J1373">
        <v>62.55</v>
      </c>
      <c r="K1373">
        <v>2.67</v>
      </c>
      <c r="L1373">
        <v>1.73</v>
      </c>
      <c r="M1373">
        <v>0.21</v>
      </c>
      <c r="N1373">
        <v>0.49</v>
      </c>
      <c r="P1373">
        <v>-0.01</v>
      </c>
      <c r="Q1373">
        <v>-0.04</v>
      </c>
      <c r="R1373" t="s">
        <v>108</v>
      </c>
      <c r="S1373">
        <v>2020</v>
      </c>
    </row>
    <row r="1374" spans="1:19" x14ac:dyDescent="0.75">
      <c r="A1374" t="s">
        <v>1516</v>
      </c>
      <c r="B1374" t="s">
        <v>1500</v>
      </c>
      <c r="C1374" t="s">
        <v>123</v>
      </c>
      <c r="D1374">
        <v>31</v>
      </c>
      <c r="E1374">
        <v>1990</v>
      </c>
      <c r="F1374">
        <v>2.0699999999999998</v>
      </c>
      <c r="G1374">
        <v>0.08</v>
      </c>
      <c r="H1374">
        <v>-0.05</v>
      </c>
      <c r="I1374">
        <v>7.0000000000000007E-2</v>
      </c>
      <c r="K1374">
        <v>0.03</v>
      </c>
      <c r="L1374">
        <v>0.01</v>
      </c>
      <c r="P1374">
        <v>-0.02</v>
      </c>
      <c r="Q1374">
        <v>0.1</v>
      </c>
      <c r="R1374" t="s">
        <v>108</v>
      </c>
      <c r="S1374">
        <v>2020</v>
      </c>
    </row>
    <row r="1375" spans="1:19" x14ac:dyDescent="0.75">
      <c r="A1375" t="s">
        <v>1517</v>
      </c>
      <c r="B1375" t="s">
        <v>1500</v>
      </c>
      <c r="C1375" t="s">
        <v>123</v>
      </c>
      <c r="D1375">
        <v>35</v>
      </c>
      <c r="E1375">
        <v>1986</v>
      </c>
      <c r="F1375">
        <v>3.93</v>
      </c>
      <c r="G1375">
        <v>-0.09</v>
      </c>
      <c r="H1375">
        <v>-0.09</v>
      </c>
      <c r="I1375">
        <v>-0.02</v>
      </c>
      <c r="K1375">
        <v>0.02</v>
      </c>
      <c r="L1375">
        <v>-0.05</v>
      </c>
      <c r="P1375">
        <v>-0.04</v>
      </c>
      <c r="Q1375">
        <v>-0.09</v>
      </c>
      <c r="R1375" t="s">
        <v>108</v>
      </c>
      <c r="S1375">
        <v>2020</v>
      </c>
    </row>
    <row r="1376" spans="1:19" x14ac:dyDescent="0.75">
      <c r="A1376" t="s">
        <v>1518</v>
      </c>
      <c r="B1376" t="s">
        <v>1500</v>
      </c>
      <c r="C1376" t="s">
        <v>126</v>
      </c>
      <c r="D1376">
        <v>20</v>
      </c>
      <c r="E1376">
        <v>2001</v>
      </c>
      <c r="F1376">
        <v>2.37</v>
      </c>
      <c r="G1376">
        <v>0.08</v>
      </c>
      <c r="H1376">
        <v>0.78</v>
      </c>
      <c r="I1376">
        <v>0.52</v>
      </c>
      <c r="J1376">
        <v>50.1</v>
      </c>
      <c r="K1376">
        <v>0.87</v>
      </c>
      <c r="L1376">
        <v>0.37</v>
      </c>
      <c r="M1376">
        <v>-0.01</v>
      </c>
      <c r="N1376">
        <v>0.03</v>
      </c>
      <c r="P1376">
        <v>0.06</v>
      </c>
      <c r="Q1376">
        <v>0.01</v>
      </c>
      <c r="R1376" t="s">
        <v>108</v>
      </c>
      <c r="S1376">
        <v>2020</v>
      </c>
    </row>
    <row r="1377" spans="1:19" x14ac:dyDescent="0.75">
      <c r="A1377" t="s">
        <v>1519</v>
      </c>
      <c r="B1377" t="s">
        <v>1500</v>
      </c>
      <c r="C1377" t="s">
        <v>126</v>
      </c>
      <c r="D1377">
        <v>29</v>
      </c>
      <c r="E1377">
        <v>1992</v>
      </c>
      <c r="F1377">
        <v>2.23</v>
      </c>
      <c r="G1377">
        <v>0.88</v>
      </c>
      <c r="H1377">
        <v>1.79</v>
      </c>
      <c r="I1377">
        <v>1.22</v>
      </c>
      <c r="J1377">
        <v>74.94</v>
      </c>
      <c r="K1377">
        <v>1.71</v>
      </c>
      <c r="L1377">
        <v>1.29</v>
      </c>
      <c r="M1377">
        <v>0.24</v>
      </c>
      <c r="N1377">
        <v>0.33</v>
      </c>
      <c r="P1377">
        <v>0.39</v>
      </c>
      <c r="Q1377">
        <v>0.4</v>
      </c>
      <c r="R1377" t="s">
        <v>108</v>
      </c>
      <c r="S1377">
        <v>2020</v>
      </c>
    </row>
    <row r="1378" spans="1:19" x14ac:dyDescent="0.75">
      <c r="A1378" t="s">
        <v>1520</v>
      </c>
      <c r="B1378" t="s">
        <v>1500</v>
      </c>
      <c r="C1378" t="s">
        <v>126</v>
      </c>
      <c r="D1378">
        <v>26</v>
      </c>
      <c r="E1378">
        <v>1995</v>
      </c>
      <c r="F1378">
        <v>1.1499999999999999</v>
      </c>
      <c r="G1378">
        <v>0.05</v>
      </c>
      <c r="H1378">
        <v>1.83</v>
      </c>
      <c r="I1378">
        <v>0.83</v>
      </c>
      <c r="J1378">
        <v>49.98</v>
      </c>
      <c r="K1378">
        <v>1.87</v>
      </c>
      <c r="L1378">
        <v>0.93</v>
      </c>
      <c r="M1378">
        <v>0.09</v>
      </c>
      <c r="N1378">
        <v>0.04</v>
      </c>
      <c r="P1378">
        <v>-0.06</v>
      </c>
      <c r="Q1378">
        <v>-0.05</v>
      </c>
      <c r="R1378" t="s">
        <v>108</v>
      </c>
      <c r="S1378">
        <v>2020</v>
      </c>
    </row>
    <row r="1379" spans="1:19" x14ac:dyDescent="0.75">
      <c r="A1379" t="s">
        <v>1521</v>
      </c>
      <c r="B1379" t="s">
        <v>1500</v>
      </c>
      <c r="C1379" t="s">
        <v>126</v>
      </c>
      <c r="D1379">
        <v>22</v>
      </c>
      <c r="E1379">
        <v>1999</v>
      </c>
      <c r="F1379">
        <v>1.1200000000000001</v>
      </c>
      <c r="G1379">
        <v>0</v>
      </c>
      <c r="H1379">
        <v>2.5299999999999998</v>
      </c>
      <c r="I1379">
        <v>0.9</v>
      </c>
      <c r="J1379">
        <v>33.31</v>
      </c>
      <c r="K1379">
        <v>2.6</v>
      </c>
      <c r="L1379">
        <v>0.86</v>
      </c>
      <c r="M1379">
        <v>-0.05</v>
      </c>
      <c r="N1379">
        <v>-0.1</v>
      </c>
      <c r="P1379">
        <v>0.05</v>
      </c>
      <c r="Q1379">
        <v>-7.0000000000000007E-2</v>
      </c>
      <c r="R1379" t="s">
        <v>108</v>
      </c>
      <c r="S1379">
        <v>2020</v>
      </c>
    </row>
    <row r="1380" spans="1:19" x14ac:dyDescent="0.75">
      <c r="A1380" t="s">
        <v>1522</v>
      </c>
      <c r="B1380" t="s">
        <v>1500</v>
      </c>
      <c r="C1380" t="s">
        <v>126</v>
      </c>
      <c r="D1380">
        <v>29</v>
      </c>
      <c r="E1380">
        <v>1992</v>
      </c>
      <c r="F1380">
        <v>4.21</v>
      </c>
      <c r="G1380">
        <v>-0.09</v>
      </c>
      <c r="H1380">
        <v>0.06</v>
      </c>
      <c r="I1380">
        <v>0.05</v>
      </c>
      <c r="K1380">
        <v>-0.02</v>
      </c>
      <c r="L1380">
        <v>-0.05</v>
      </c>
      <c r="P1380">
        <v>0.06</v>
      </c>
      <c r="Q1380">
        <v>-0.03</v>
      </c>
      <c r="R1380" t="s">
        <v>108</v>
      </c>
      <c r="S1380">
        <v>2020</v>
      </c>
    </row>
    <row r="1381" spans="1:19" x14ac:dyDescent="0.75">
      <c r="A1381" t="s">
        <v>1523</v>
      </c>
      <c r="B1381" t="s">
        <v>1500</v>
      </c>
      <c r="C1381" t="s">
        <v>126</v>
      </c>
      <c r="D1381">
        <v>32</v>
      </c>
      <c r="E1381">
        <v>1989</v>
      </c>
      <c r="F1381">
        <v>0.94</v>
      </c>
      <c r="G1381">
        <v>0.03</v>
      </c>
      <c r="H1381">
        <v>2.17</v>
      </c>
      <c r="I1381">
        <v>1.1299999999999999</v>
      </c>
      <c r="J1381">
        <v>49.94</v>
      </c>
      <c r="K1381">
        <v>2.14</v>
      </c>
      <c r="L1381">
        <v>1.1000000000000001</v>
      </c>
      <c r="M1381">
        <v>-0.02</v>
      </c>
      <c r="N1381">
        <v>-0.09</v>
      </c>
      <c r="P1381">
        <v>0.05</v>
      </c>
      <c r="Q1381">
        <v>-7.0000000000000007E-2</v>
      </c>
      <c r="R1381" t="s">
        <v>108</v>
      </c>
      <c r="S1381">
        <v>2020</v>
      </c>
    </row>
    <row r="1382" spans="1:19" x14ac:dyDescent="0.75">
      <c r="A1382" t="s">
        <v>1524</v>
      </c>
      <c r="B1382" t="s">
        <v>1500</v>
      </c>
      <c r="C1382" t="s">
        <v>126</v>
      </c>
      <c r="D1382">
        <v>26</v>
      </c>
      <c r="E1382">
        <v>1995</v>
      </c>
      <c r="F1382">
        <v>1.72</v>
      </c>
      <c r="G1382">
        <v>0.03</v>
      </c>
      <c r="H1382">
        <v>0.51</v>
      </c>
      <c r="I1382">
        <v>-7.0000000000000007E-2</v>
      </c>
      <c r="J1382">
        <v>0.02</v>
      </c>
      <c r="K1382">
        <v>0.61</v>
      </c>
      <c r="L1382">
        <v>0.03</v>
      </c>
      <c r="M1382">
        <v>-0.06</v>
      </c>
      <c r="P1382">
        <v>0</v>
      </c>
      <c r="Q1382">
        <v>0.06</v>
      </c>
      <c r="R1382" t="s">
        <v>108</v>
      </c>
      <c r="S1382">
        <v>2020</v>
      </c>
    </row>
    <row r="1383" spans="1:19" x14ac:dyDescent="0.75">
      <c r="A1383" t="s">
        <v>1525</v>
      </c>
      <c r="B1383" t="s">
        <v>1500</v>
      </c>
      <c r="C1383" t="s">
        <v>126</v>
      </c>
      <c r="D1383">
        <v>35</v>
      </c>
      <c r="E1383">
        <v>1986</v>
      </c>
      <c r="F1383">
        <v>4.78</v>
      </c>
      <c r="G1383">
        <v>0.06</v>
      </c>
      <c r="H1383">
        <v>1.28</v>
      </c>
      <c r="I1383">
        <v>0.5</v>
      </c>
      <c r="J1383">
        <v>33.299999999999997</v>
      </c>
      <c r="K1383">
        <v>1.19</v>
      </c>
      <c r="L1383">
        <v>0.46</v>
      </c>
      <c r="M1383">
        <v>7.0000000000000007E-2</v>
      </c>
      <c r="N1383">
        <v>-7.0000000000000007E-2</v>
      </c>
      <c r="P1383">
        <v>-0.01</v>
      </c>
      <c r="Q1383">
        <v>-0.08</v>
      </c>
      <c r="R1383" t="s">
        <v>108</v>
      </c>
      <c r="S1383">
        <v>2020</v>
      </c>
    </row>
    <row r="1384" spans="1:19" x14ac:dyDescent="0.75">
      <c r="A1384" t="s">
        <v>1526</v>
      </c>
      <c r="B1384" t="s">
        <v>1500</v>
      </c>
      <c r="C1384" t="s">
        <v>126</v>
      </c>
      <c r="D1384">
        <v>27</v>
      </c>
      <c r="E1384">
        <v>1994</v>
      </c>
      <c r="F1384">
        <v>2.5</v>
      </c>
      <c r="G1384">
        <v>-0.04</v>
      </c>
      <c r="H1384">
        <v>1.69</v>
      </c>
      <c r="I1384">
        <v>7.0000000000000007E-2</v>
      </c>
      <c r="J1384">
        <v>-7.0000000000000007E-2</v>
      </c>
      <c r="K1384">
        <v>1.5</v>
      </c>
      <c r="L1384">
        <v>-0.02</v>
      </c>
      <c r="M1384">
        <v>-0.01</v>
      </c>
      <c r="P1384">
        <v>-0.02</v>
      </c>
      <c r="Q1384">
        <v>0.09</v>
      </c>
      <c r="R1384" t="s">
        <v>108</v>
      </c>
      <c r="S1384">
        <v>2020</v>
      </c>
    </row>
    <row r="1385" spans="1:19" x14ac:dyDescent="0.75">
      <c r="A1385" t="s">
        <v>1527</v>
      </c>
      <c r="B1385" t="s">
        <v>1500</v>
      </c>
      <c r="C1385" t="s">
        <v>126</v>
      </c>
      <c r="D1385">
        <v>25</v>
      </c>
      <c r="E1385">
        <v>1996</v>
      </c>
      <c r="F1385">
        <v>0.08</v>
      </c>
      <c r="G1385">
        <v>0.03</v>
      </c>
      <c r="H1385">
        <v>9.92</v>
      </c>
      <c r="I1385">
        <v>-0.06</v>
      </c>
      <c r="J1385">
        <v>-0.03</v>
      </c>
      <c r="K1385">
        <v>15</v>
      </c>
      <c r="L1385">
        <v>0.09</v>
      </c>
      <c r="M1385">
        <v>0.09</v>
      </c>
      <c r="P1385">
        <v>-0.02</v>
      </c>
      <c r="Q1385">
        <v>0</v>
      </c>
      <c r="R1385" t="s">
        <v>108</v>
      </c>
      <c r="S1385">
        <v>2020</v>
      </c>
    </row>
    <row r="1386" spans="1:19" x14ac:dyDescent="0.75">
      <c r="A1386" t="s">
        <v>1528</v>
      </c>
      <c r="B1386" t="s">
        <v>1500</v>
      </c>
      <c r="C1386" t="s">
        <v>216</v>
      </c>
      <c r="D1386">
        <v>20</v>
      </c>
      <c r="E1386">
        <v>2001</v>
      </c>
      <c r="F1386">
        <v>2.13</v>
      </c>
      <c r="G1386">
        <v>0.35</v>
      </c>
      <c r="H1386">
        <v>1.89</v>
      </c>
      <c r="I1386">
        <v>0.41</v>
      </c>
      <c r="J1386">
        <v>25.08</v>
      </c>
      <c r="K1386">
        <v>1.76</v>
      </c>
      <c r="L1386">
        <v>0.4</v>
      </c>
      <c r="M1386">
        <v>0.25</v>
      </c>
      <c r="N1386">
        <v>1.04</v>
      </c>
      <c r="P1386">
        <v>-0.06</v>
      </c>
      <c r="Q1386">
        <v>0.03</v>
      </c>
      <c r="R1386" t="s">
        <v>108</v>
      </c>
      <c r="S1386">
        <v>2020</v>
      </c>
    </row>
    <row r="1387" spans="1:19" x14ac:dyDescent="0.75">
      <c r="A1387" t="s">
        <v>1529</v>
      </c>
      <c r="B1387" t="s">
        <v>1500</v>
      </c>
      <c r="C1387" t="s">
        <v>136</v>
      </c>
      <c r="D1387">
        <v>28</v>
      </c>
      <c r="E1387">
        <v>1993</v>
      </c>
      <c r="F1387">
        <v>3.49</v>
      </c>
      <c r="G1387">
        <v>0.25</v>
      </c>
      <c r="H1387">
        <v>3.52</v>
      </c>
      <c r="I1387">
        <v>1.42</v>
      </c>
      <c r="J1387">
        <v>41.79</v>
      </c>
      <c r="K1387">
        <v>3.47</v>
      </c>
      <c r="L1387">
        <v>1.52</v>
      </c>
      <c r="M1387">
        <v>0.05</v>
      </c>
      <c r="N1387">
        <v>-0.01</v>
      </c>
      <c r="P1387">
        <v>0.33</v>
      </c>
      <c r="Q1387">
        <v>0.26</v>
      </c>
      <c r="R1387" t="s">
        <v>108</v>
      </c>
      <c r="S1387">
        <v>2020</v>
      </c>
    </row>
    <row r="1388" spans="1:19" x14ac:dyDescent="0.75">
      <c r="A1388" t="s">
        <v>1530</v>
      </c>
      <c r="B1388" t="s">
        <v>1500</v>
      </c>
      <c r="C1388" t="s">
        <v>136</v>
      </c>
      <c r="D1388">
        <v>26</v>
      </c>
      <c r="E1388">
        <v>1994</v>
      </c>
      <c r="F1388">
        <v>3.04</v>
      </c>
      <c r="G1388">
        <v>0</v>
      </c>
      <c r="H1388">
        <v>1.07</v>
      </c>
      <c r="I1388">
        <v>0.3</v>
      </c>
      <c r="J1388">
        <v>33.299999999999997</v>
      </c>
      <c r="K1388">
        <v>1</v>
      </c>
      <c r="L1388">
        <v>0.34</v>
      </c>
      <c r="M1388">
        <v>-0.04</v>
      </c>
      <c r="N1388">
        <v>7.0000000000000007E-2</v>
      </c>
      <c r="P1388">
        <v>0.03</v>
      </c>
      <c r="Q1388">
        <v>-0.03</v>
      </c>
      <c r="R1388" t="s">
        <v>108</v>
      </c>
      <c r="S1388">
        <v>2020</v>
      </c>
    </row>
    <row r="1389" spans="1:19" x14ac:dyDescent="0.75">
      <c r="A1389" t="s">
        <v>1531</v>
      </c>
      <c r="B1389" t="s">
        <v>1532</v>
      </c>
      <c r="C1389" t="s">
        <v>107</v>
      </c>
      <c r="D1389">
        <v>30</v>
      </c>
      <c r="E1389">
        <v>1991</v>
      </c>
      <c r="F1389">
        <v>4.53</v>
      </c>
      <c r="G1389">
        <v>0.06</v>
      </c>
      <c r="H1389">
        <v>0.54</v>
      </c>
      <c r="I1389">
        <v>-0.04</v>
      </c>
      <c r="J1389">
        <v>-0.04</v>
      </c>
      <c r="K1389">
        <v>0.41</v>
      </c>
      <c r="L1389">
        <v>-0.04</v>
      </c>
      <c r="M1389">
        <v>0.02</v>
      </c>
      <c r="P1389">
        <v>0.01</v>
      </c>
      <c r="Q1389">
        <v>-0.05</v>
      </c>
      <c r="R1389" t="s">
        <v>108</v>
      </c>
      <c r="S1389">
        <v>2020</v>
      </c>
    </row>
    <row r="1390" spans="1:19" x14ac:dyDescent="0.75">
      <c r="A1390" t="s">
        <v>1533</v>
      </c>
      <c r="B1390" t="s">
        <v>1532</v>
      </c>
      <c r="C1390" t="s">
        <v>107</v>
      </c>
      <c r="D1390">
        <v>22</v>
      </c>
      <c r="E1390">
        <v>1998</v>
      </c>
      <c r="F1390">
        <v>1.74</v>
      </c>
      <c r="G1390">
        <v>0.02</v>
      </c>
      <c r="H1390">
        <v>0.04</v>
      </c>
      <c r="I1390">
        <v>-0.01</v>
      </c>
      <c r="K1390">
        <v>0.03</v>
      </c>
      <c r="L1390">
        <v>-0.03</v>
      </c>
      <c r="P1390">
        <v>-0.04</v>
      </c>
      <c r="Q1390">
        <v>0.05</v>
      </c>
      <c r="R1390" t="s">
        <v>108</v>
      </c>
      <c r="S1390">
        <v>2020</v>
      </c>
    </row>
    <row r="1391" spans="1:19" x14ac:dyDescent="0.75">
      <c r="A1391" t="s">
        <v>1534</v>
      </c>
      <c r="B1391" t="s">
        <v>1532</v>
      </c>
      <c r="C1391" t="s">
        <v>107</v>
      </c>
      <c r="D1391">
        <v>23</v>
      </c>
      <c r="E1391">
        <v>1998</v>
      </c>
      <c r="F1391">
        <v>5.04</v>
      </c>
      <c r="G1391">
        <v>0.08</v>
      </c>
      <c r="H1391">
        <v>0.26</v>
      </c>
      <c r="I1391">
        <v>0.28999999999999998</v>
      </c>
      <c r="J1391">
        <v>99.95</v>
      </c>
      <c r="K1391">
        <v>0.28999999999999998</v>
      </c>
      <c r="L1391">
        <v>0.14000000000000001</v>
      </c>
      <c r="M1391">
        <v>-0.01</v>
      </c>
      <c r="N1391">
        <v>0.1</v>
      </c>
      <c r="P1391">
        <v>7.0000000000000007E-2</v>
      </c>
      <c r="Q1391">
        <v>-0.04</v>
      </c>
      <c r="R1391" t="s">
        <v>108</v>
      </c>
      <c r="S1391">
        <v>2020</v>
      </c>
    </row>
    <row r="1392" spans="1:19" x14ac:dyDescent="0.75">
      <c r="A1392" t="s">
        <v>1535</v>
      </c>
      <c r="B1392" t="s">
        <v>1532</v>
      </c>
      <c r="C1392" t="s">
        <v>107</v>
      </c>
      <c r="D1392">
        <v>24</v>
      </c>
      <c r="E1392">
        <v>1997</v>
      </c>
      <c r="F1392">
        <v>3.84</v>
      </c>
      <c r="G1392">
        <v>-0.01</v>
      </c>
      <c r="H1392">
        <v>0.59</v>
      </c>
      <c r="I1392">
        <v>0.06</v>
      </c>
      <c r="J1392">
        <v>-0.04</v>
      </c>
      <c r="K1392">
        <v>0.61</v>
      </c>
      <c r="L1392">
        <v>0.05</v>
      </c>
      <c r="M1392">
        <v>-0.01</v>
      </c>
      <c r="P1392">
        <v>0.09</v>
      </c>
      <c r="Q1392">
        <v>0.02</v>
      </c>
      <c r="R1392" t="s">
        <v>108</v>
      </c>
      <c r="S1392">
        <v>2020</v>
      </c>
    </row>
    <row r="1393" spans="1:19" x14ac:dyDescent="0.75">
      <c r="A1393" t="s">
        <v>1536</v>
      </c>
      <c r="B1393" t="s">
        <v>1532</v>
      </c>
      <c r="C1393" t="s">
        <v>107</v>
      </c>
      <c r="D1393">
        <v>28</v>
      </c>
      <c r="E1393">
        <v>1992</v>
      </c>
      <c r="F1393">
        <v>0.56999999999999995</v>
      </c>
      <c r="G1393">
        <v>-0.08</v>
      </c>
      <c r="H1393">
        <v>-0.06</v>
      </c>
      <c r="I1393">
        <v>-0.02</v>
      </c>
      <c r="K1393">
        <v>0.06</v>
      </c>
      <c r="L1393">
        <v>-0.06</v>
      </c>
      <c r="P1393">
        <v>-0.03</v>
      </c>
      <c r="Q1393">
        <v>0.08</v>
      </c>
      <c r="R1393" t="s">
        <v>108</v>
      </c>
      <c r="S1393">
        <v>2020</v>
      </c>
    </row>
    <row r="1394" spans="1:19" x14ac:dyDescent="0.75">
      <c r="A1394" t="s">
        <v>1537</v>
      </c>
      <c r="B1394" t="s">
        <v>1532</v>
      </c>
      <c r="C1394" t="s">
        <v>107</v>
      </c>
      <c r="D1394">
        <v>26</v>
      </c>
      <c r="E1394">
        <v>1995</v>
      </c>
      <c r="F1394">
        <v>2.64</v>
      </c>
      <c r="G1394">
        <v>-0.09</v>
      </c>
      <c r="H1394">
        <v>0.05</v>
      </c>
      <c r="I1394">
        <v>-0.02</v>
      </c>
      <c r="K1394">
        <v>-0.06</v>
      </c>
      <c r="L1394">
        <v>0.09</v>
      </c>
      <c r="P1394">
        <v>0.02</v>
      </c>
      <c r="Q1394">
        <v>0</v>
      </c>
      <c r="R1394" t="s">
        <v>108</v>
      </c>
      <c r="S1394">
        <v>2020</v>
      </c>
    </row>
    <row r="1395" spans="1:19" x14ac:dyDescent="0.75">
      <c r="A1395" t="s">
        <v>1538</v>
      </c>
      <c r="B1395" t="s">
        <v>1532</v>
      </c>
      <c r="C1395" t="s">
        <v>145</v>
      </c>
      <c r="D1395">
        <v>32</v>
      </c>
      <c r="E1395">
        <v>1989</v>
      </c>
      <c r="F1395">
        <v>3.55</v>
      </c>
      <c r="G1395">
        <v>0.36</v>
      </c>
      <c r="H1395">
        <v>1.22</v>
      </c>
      <c r="I1395">
        <v>0.22</v>
      </c>
      <c r="J1395">
        <v>24.94</v>
      </c>
      <c r="K1395">
        <v>1.04</v>
      </c>
      <c r="L1395">
        <v>0.27</v>
      </c>
      <c r="M1395">
        <v>0.35</v>
      </c>
      <c r="N1395">
        <v>0.91</v>
      </c>
      <c r="P1395">
        <v>0.02</v>
      </c>
      <c r="Q1395">
        <v>0.08</v>
      </c>
      <c r="R1395" t="s">
        <v>108</v>
      </c>
      <c r="S1395">
        <v>2020</v>
      </c>
    </row>
    <row r="1396" spans="1:19" x14ac:dyDescent="0.75">
      <c r="A1396" t="s">
        <v>1539</v>
      </c>
      <c r="B1396" t="s">
        <v>1532</v>
      </c>
      <c r="C1396" t="s">
        <v>118</v>
      </c>
      <c r="D1396">
        <v>25</v>
      </c>
      <c r="E1396">
        <v>1996</v>
      </c>
      <c r="F1396">
        <v>4.4000000000000004</v>
      </c>
      <c r="G1396">
        <v>0.18</v>
      </c>
      <c r="H1396">
        <v>1.82</v>
      </c>
      <c r="I1396">
        <v>1.08</v>
      </c>
      <c r="J1396">
        <v>62.59</v>
      </c>
      <c r="K1396">
        <v>1.83</v>
      </c>
      <c r="L1396">
        <v>1.08</v>
      </c>
      <c r="M1396">
        <v>0.09</v>
      </c>
      <c r="N1396">
        <v>0.16</v>
      </c>
      <c r="P1396">
        <v>-0.01</v>
      </c>
      <c r="Q1396">
        <v>0.01</v>
      </c>
      <c r="R1396" t="s">
        <v>108</v>
      </c>
      <c r="S1396">
        <v>2020</v>
      </c>
    </row>
    <row r="1397" spans="1:19" x14ac:dyDescent="0.75">
      <c r="A1397" t="s">
        <v>1540</v>
      </c>
      <c r="B1397" t="s">
        <v>1532</v>
      </c>
      <c r="C1397" t="s">
        <v>118</v>
      </c>
      <c r="D1397">
        <v>24</v>
      </c>
      <c r="E1397">
        <v>1997</v>
      </c>
      <c r="F1397">
        <v>2.14</v>
      </c>
      <c r="G1397">
        <v>-0.01</v>
      </c>
      <c r="H1397">
        <v>2.2999999999999998</v>
      </c>
      <c r="I1397">
        <v>0.85</v>
      </c>
      <c r="J1397">
        <v>40.07</v>
      </c>
      <c r="K1397">
        <v>2.37</v>
      </c>
      <c r="L1397">
        <v>0.92</v>
      </c>
      <c r="M1397">
        <v>-0.09</v>
      </c>
      <c r="N1397">
        <v>0.08</v>
      </c>
      <c r="P1397">
        <v>0</v>
      </c>
      <c r="Q1397">
        <v>0.05</v>
      </c>
      <c r="R1397" t="s">
        <v>108</v>
      </c>
      <c r="S1397">
        <v>2020</v>
      </c>
    </row>
    <row r="1398" spans="1:19" x14ac:dyDescent="0.75">
      <c r="A1398" t="s">
        <v>1541</v>
      </c>
      <c r="B1398" t="s">
        <v>1532</v>
      </c>
      <c r="C1398" t="s">
        <v>118</v>
      </c>
      <c r="D1398">
        <v>31</v>
      </c>
      <c r="E1398">
        <v>1990</v>
      </c>
      <c r="F1398">
        <v>0.89</v>
      </c>
      <c r="G1398">
        <v>-0.01</v>
      </c>
      <c r="H1398">
        <v>1.31</v>
      </c>
      <c r="I1398">
        <v>-0.1</v>
      </c>
      <c r="J1398">
        <v>-0.02</v>
      </c>
      <c r="K1398">
        <v>1.25</v>
      </c>
      <c r="L1398">
        <v>0.01</v>
      </c>
      <c r="M1398">
        <v>0.06</v>
      </c>
      <c r="P1398">
        <v>0.02</v>
      </c>
      <c r="Q1398">
        <v>0.03</v>
      </c>
      <c r="R1398" t="s">
        <v>108</v>
      </c>
      <c r="S1398">
        <v>2020</v>
      </c>
    </row>
    <row r="1399" spans="1:19" x14ac:dyDescent="0.75">
      <c r="A1399" t="s">
        <v>1542</v>
      </c>
      <c r="B1399" t="s">
        <v>1532</v>
      </c>
      <c r="C1399" t="s">
        <v>118</v>
      </c>
      <c r="D1399">
        <v>22</v>
      </c>
      <c r="E1399">
        <v>1999</v>
      </c>
      <c r="F1399">
        <v>0.42</v>
      </c>
      <c r="G1399">
        <v>0.02</v>
      </c>
      <c r="H1399">
        <v>0.04</v>
      </c>
      <c r="I1399">
        <v>0.02</v>
      </c>
      <c r="K1399">
        <v>0.05</v>
      </c>
      <c r="L1399">
        <v>-0.01</v>
      </c>
      <c r="P1399">
        <v>-0.02</v>
      </c>
      <c r="Q1399">
        <v>-0.09</v>
      </c>
      <c r="R1399" t="s">
        <v>108</v>
      </c>
      <c r="S1399">
        <v>2020</v>
      </c>
    </row>
    <row r="1400" spans="1:19" x14ac:dyDescent="0.75">
      <c r="A1400" t="s">
        <v>1543</v>
      </c>
      <c r="B1400" t="s">
        <v>1532</v>
      </c>
      <c r="C1400" t="s">
        <v>123</v>
      </c>
      <c r="D1400">
        <v>27</v>
      </c>
      <c r="E1400">
        <v>1994</v>
      </c>
      <c r="F1400">
        <v>2.99</v>
      </c>
      <c r="G1400">
        <v>-0.05</v>
      </c>
      <c r="H1400">
        <v>-0.08</v>
      </c>
      <c r="I1400">
        <v>0</v>
      </c>
      <c r="K1400">
        <v>-0.05</v>
      </c>
      <c r="L1400">
        <v>0</v>
      </c>
      <c r="P1400">
        <v>-0.03</v>
      </c>
      <c r="Q1400">
        <v>0.04</v>
      </c>
      <c r="R1400" t="s">
        <v>108</v>
      </c>
      <c r="S1400">
        <v>2020</v>
      </c>
    </row>
    <row r="1401" spans="1:19" x14ac:dyDescent="0.75">
      <c r="A1401" t="s">
        <v>1544</v>
      </c>
      <c r="B1401" t="s">
        <v>1532</v>
      </c>
      <c r="C1401" t="s">
        <v>123</v>
      </c>
      <c r="D1401">
        <v>27</v>
      </c>
      <c r="E1401">
        <v>1994</v>
      </c>
      <c r="F1401">
        <v>2.91</v>
      </c>
      <c r="G1401">
        <v>0.03</v>
      </c>
      <c r="H1401">
        <v>-7.0000000000000007E-2</v>
      </c>
      <c r="I1401">
        <v>-0.04</v>
      </c>
      <c r="K1401">
        <v>-0.04</v>
      </c>
      <c r="L1401">
        <v>0.09</v>
      </c>
      <c r="P1401">
        <v>0.08</v>
      </c>
      <c r="Q1401">
        <v>0.03</v>
      </c>
      <c r="R1401" t="s">
        <v>108</v>
      </c>
      <c r="S1401">
        <v>2020</v>
      </c>
    </row>
    <row r="1402" spans="1:19" x14ac:dyDescent="0.75">
      <c r="A1402" t="s">
        <v>1545</v>
      </c>
      <c r="B1402" t="s">
        <v>1532</v>
      </c>
      <c r="C1402" t="s">
        <v>126</v>
      </c>
      <c r="D1402">
        <v>23</v>
      </c>
      <c r="E1402">
        <v>1997</v>
      </c>
      <c r="F1402">
        <v>0.23</v>
      </c>
      <c r="G1402">
        <v>-0.09</v>
      </c>
      <c r="H1402">
        <v>9.9700000000000006</v>
      </c>
      <c r="I1402">
        <v>4.93</v>
      </c>
      <c r="J1402">
        <v>50.03</v>
      </c>
      <c r="K1402">
        <v>11.24</v>
      </c>
      <c r="L1402">
        <v>5.69</v>
      </c>
      <c r="M1402">
        <v>-0.02</v>
      </c>
      <c r="N1402">
        <v>0.04</v>
      </c>
      <c r="P1402">
        <v>-0.02</v>
      </c>
      <c r="Q1402">
        <v>0.05</v>
      </c>
      <c r="R1402" t="s">
        <v>108</v>
      </c>
      <c r="S1402">
        <v>2020</v>
      </c>
    </row>
    <row r="1403" spans="1:19" x14ac:dyDescent="0.75">
      <c r="A1403" t="s">
        <v>1546</v>
      </c>
      <c r="B1403" t="s">
        <v>1532</v>
      </c>
      <c r="C1403" t="s">
        <v>126</v>
      </c>
      <c r="D1403">
        <v>26</v>
      </c>
      <c r="E1403">
        <v>1995</v>
      </c>
      <c r="F1403">
        <v>0.04</v>
      </c>
      <c r="G1403">
        <v>0.06</v>
      </c>
      <c r="H1403">
        <v>0.03</v>
      </c>
      <c r="I1403">
        <v>-0.06</v>
      </c>
      <c r="K1403">
        <v>-0.08</v>
      </c>
      <c r="L1403">
        <v>-0.01</v>
      </c>
      <c r="P1403">
        <v>0.01</v>
      </c>
      <c r="Q1403">
        <v>-0.02</v>
      </c>
      <c r="R1403" t="s">
        <v>108</v>
      </c>
      <c r="S1403">
        <v>2020</v>
      </c>
    </row>
    <row r="1404" spans="1:19" x14ac:dyDescent="0.75">
      <c r="A1404" t="s">
        <v>1547</v>
      </c>
      <c r="B1404" t="s">
        <v>1532</v>
      </c>
      <c r="C1404" t="s">
        <v>126</v>
      </c>
      <c r="D1404">
        <v>26</v>
      </c>
      <c r="E1404">
        <v>1995</v>
      </c>
      <c r="F1404">
        <v>3.19</v>
      </c>
      <c r="G1404">
        <v>0</v>
      </c>
      <c r="H1404">
        <v>0.3</v>
      </c>
      <c r="I1404">
        <v>-0.05</v>
      </c>
      <c r="J1404">
        <v>-0.1</v>
      </c>
      <c r="K1404">
        <v>0.25</v>
      </c>
      <c r="L1404">
        <v>-0.02</v>
      </c>
      <c r="M1404">
        <v>-0.05</v>
      </c>
      <c r="P1404">
        <v>-7.0000000000000007E-2</v>
      </c>
      <c r="Q1404">
        <v>-0.09</v>
      </c>
      <c r="R1404" t="s">
        <v>108</v>
      </c>
      <c r="S1404">
        <v>2020</v>
      </c>
    </row>
    <row r="1405" spans="1:19" x14ac:dyDescent="0.75">
      <c r="A1405" t="s">
        <v>1548</v>
      </c>
      <c r="B1405" t="s">
        <v>1532</v>
      </c>
      <c r="C1405" t="s">
        <v>126</v>
      </c>
      <c r="D1405">
        <v>29</v>
      </c>
      <c r="E1405">
        <v>1992</v>
      </c>
      <c r="F1405">
        <v>0.43</v>
      </c>
      <c r="G1405">
        <v>-0.08</v>
      </c>
      <c r="H1405">
        <v>0.05</v>
      </c>
      <c r="I1405">
        <v>0.06</v>
      </c>
      <c r="K1405">
        <v>0.03</v>
      </c>
      <c r="L1405">
        <v>0.01</v>
      </c>
      <c r="P1405">
        <v>0.05</v>
      </c>
      <c r="Q1405">
        <v>-0.01</v>
      </c>
      <c r="R1405" t="s">
        <v>108</v>
      </c>
      <c r="S1405">
        <v>2020</v>
      </c>
    </row>
    <row r="1406" spans="1:19" x14ac:dyDescent="0.75">
      <c r="A1406" t="s">
        <v>1549</v>
      </c>
      <c r="B1406" t="s">
        <v>1532</v>
      </c>
      <c r="C1406" t="s">
        <v>126</v>
      </c>
      <c r="D1406">
        <v>26</v>
      </c>
      <c r="E1406">
        <v>1995</v>
      </c>
      <c r="F1406">
        <v>1.1499999999999999</v>
      </c>
      <c r="G1406">
        <v>0.05</v>
      </c>
      <c r="H1406">
        <v>2.78</v>
      </c>
      <c r="I1406">
        <v>1</v>
      </c>
      <c r="J1406">
        <v>33.32</v>
      </c>
      <c r="K1406">
        <v>2.75</v>
      </c>
      <c r="L1406">
        <v>0.85</v>
      </c>
      <c r="M1406">
        <v>0.04</v>
      </c>
      <c r="N1406">
        <v>0.03</v>
      </c>
      <c r="P1406">
        <v>0.05</v>
      </c>
      <c r="Q1406">
        <v>0.04</v>
      </c>
      <c r="R1406" t="s">
        <v>108</v>
      </c>
      <c r="S1406">
        <v>2020</v>
      </c>
    </row>
    <row r="1407" spans="1:19" x14ac:dyDescent="0.75">
      <c r="A1407" t="s">
        <v>1550</v>
      </c>
      <c r="B1407" t="s">
        <v>1532</v>
      </c>
      <c r="C1407" t="s">
        <v>126</v>
      </c>
      <c r="D1407">
        <v>26</v>
      </c>
      <c r="E1407">
        <v>1995</v>
      </c>
      <c r="F1407">
        <v>0.3</v>
      </c>
      <c r="G1407">
        <v>-0.09</v>
      </c>
      <c r="H1407">
        <v>3.41</v>
      </c>
      <c r="I1407">
        <v>3.29</v>
      </c>
      <c r="J1407">
        <v>100.01</v>
      </c>
      <c r="K1407">
        <v>3.71</v>
      </c>
      <c r="L1407">
        <v>3.72</v>
      </c>
      <c r="M1407">
        <v>0.08</v>
      </c>
      <c r="N1407">
        <v>0.08</v>
      </c>
      <c r="P1407">
        <v>0.1</v>
      </c>
      <c r="Q1407">
        <v>0.08</v>
      </c>
      <c r="R1407" t="s">
        <v>108</v>
      </c>
      <c r="S1407">
        <v>2020</v>
      </c>
    </row>
    <row r="1408" spans="1:19" x14ac:dyDescent="0.75">
      <c r="A1408" t="s">
        <v>1551</v>
      </c>
      <c r="B1408" t="s">
        <v>1532</v>
      </c>
      <c r="C1408" t="s">
        <v>126</v>
      </c>
      <c r="D1408">
        <v>28</v>
      </c>
      <c r="E1408">
        <v>1993</v>
      </c>
      <c r="F1408">
        <v>0.53</v>
      </c>
      <c r="G1408">
        <v>-7.0000000000000007E-2</v>
      </c>
      <c r="H1408">
        <v>-0.05</v>
      </c>
      <c r="I1408">
        <v>0.08</v>
      </c>
      <c r="K1408">
        <v>0.1</v>
      </c>
      <c r="L1408">
        <v>0.04</v>
      </c>
      <c r="P1408">
        <v>0.05</v>
      </c>
      <c r="Q1408">
        <v>-0.05</v>
      </c>
      <c r="R1408" t="s">
        <v>108</v>
      </c>
      <c r="S1408">
        <v>2020</v>
      </c>
    </row>
    <row r="1409" spans="1:19" x14ac:dyDescent="0.75">
      <c r="A1409" t="s">
        <v>1552</v>
      </c>
      <c r="B1409" t="s">
        <v>1532</v>
      </c>
      <c r="C1409" t="s">
        <v>126</v>
      </c>
      <c r="D1409">
        <v>28</v>
      </c>
      <c r="E1409">
        <v>1993</v>
      </c>
      <c r="F1409">
        <v>1.61</v>
      </c>
      <c r="G1409">
        <v>0</v>
      </c>
      <c r="H1409">
        <v>1.85</v>
      </c>
      <c r="I1409">
        <v>0.09</v>
      </c>
      <c r="J1409">
        <v>0.06</v>
      </c>
      <c r="K1409">
        <v>1.92</v>
      </c>
      <c r="L1409">
        <v>-0.06</v>
      </c>
      <c r="M1409">
        <v>-0.08</v>
      </c>
      <c r="P1409">
        <v>0.02</v>
      </c>
      <c r="Q1409">
        <v>-0.08</v>
      </c>
      <c r="R1409" t="s">
        <v>108</v>
      </c>
      <c r="S1409">
        <v>2020</v>
      </c>
    </row>
    <row r="1410" spans="1:19" x14ac:dyDescent="0.75">
      <c r="A1410" t="s">
        <v>1553</v>
      </c>
      <c r="B1410" t="s">
        <v>1532</v>
      </c>
      <c r="C1410" t="s">
        <v>126</v>
      </c>
      <c r="D1410">
        <v>27</v>
      </c>
      <c r="E1410">
        <v>1994</v>
      </c>
      <c r="F1410">
        <v>1.61</v>
      </c>
      <c r="G1410">
        <v>0.05</v>
      </c>
      <c r="H1410">
        <v>-0.08</v>
      </c>
      <c r="I1410">
        <v>-0.1</v>
      </c>
      <c r="K1410">
        <v>0.04</v>
      </c>
      <c r="L1410">
        <v>-0.02</v>
      </c>
      <c r="P1410">
        <v>0.02</v>
      </c>
      <c r="Q1410">
        <v>-0.08</v>
      </c>
      <c r="R1410" t="s">
        <v>108</v>
      </c>
      <c r="S1410">
        <v>2020</v>
      </c>
    </row>
    <row r="1411" spans="1:19" x14ac:dyDescent="0.75">
      <c r="A1411" t="s">
        <v>1554</v>
      </c>
      <c r="B1411" t="s">
        <v>1532</v>
      </c>
      <c r="C1411" t="s">
        <v>126</v>
      </c>
      <c r="D1411">
        <v>26</v>
      </c>
      <c r="E1411">
        <v>1995</v>
      </c>
      <c r="F1411">
        <v>2.17</v>
      </c>
      <c r="G1411">
        <v>-0.04</v>
      </c>
      <c r="H1411">
        <v>0.99</v>
      </c>
      <c r="I1411">
        <v>-0.1</v>
      </c>
      <c r="J1411">
        <v>-0.08</v>
      </c>
      <c r="K1411">
        <v>0.87</v>
      </c>
      <c r="L1411">
        <v>0.08</v>
      </c>
      <c r="M1411">
        <v>0.09</v>
      </c>
      <c r="P1411">
        <v>0.05</v>
      </c>
      <c r="Q1411">
        <v>0.03</v>
      </c>
      <c r="R1411" t="s">
        <v>108</v>
      </c>
      <c r="S1411">
        <v>2020</v>
      </c>
    </row>
    <row r="1412" spans="1:19" x14ac:dyDescent="0.75">
      <c r="A1412" t="s">
        <v>1555</v>
      </c>
      <c r="B1412" t="s">
        <v>1532</v>
      </c>
      <c r="C1412" t="s">
        <v>126</v>
      </c>
      <c r="D1412">
        <v>29</v>
      </c>
      <c r="E1412">
        <v>1992</v>
      </c>
      <c r="F1412">
        <v>5.73</v>
      </c>
      <c r="G1412">
        <v>-0.09</v>
      </c>
      <c r="H1412">
        <v>0.89</v>
      </c>
      <c r="I1412">
        <v>0.28999999999999998</v>
      </c>
      <c r="J1412">
        <v>40</v>
      </c>
      <c r="K1412">
        <v>0.8</v>
      </c>
      <c r="L1412">
        <v>0.34</v>
      </c>
      <c r="M1412">
        <v>-0.05</v>
      </c>
      <c r="N1412">
        <v>0.1</v>
      </c>
      <c r="P1412">
        <v>0.02</v>
      </c>
      <c r="Q1412">
        <v>0.11</v>
      </c>
      <c r="R1412" t="s">
        <v>108</v>
      </c>
      <c r="S1412">
        <v>2020</v>
      </c>
    </row>
    <row r="1413" spans="1:19" x14ac:dyDescent="0.75">
      <c r="A1413" t="s">
        <v>1556</v>
      </c>
      <c r="B1413" t="s">
        <v>1532</v>
      </c>
      <c r="C1413" t="s">
        <v>126</v>
      </c>
      <c r="D1413">
        <v>23</v>
      </c>
      <c r="E1413">
        <v>1998</v>
      </c>
      <c r="F1413">
        <v>1.54</v>
      </c>
      <c r="G1413">
        <v>-0.04</v>
      </c>
      <c r="H1413">
        <v>1.79</v>
      </c>
      <c r="I1413">
        <v>0</v>
      </c>
      <c r="J1413">
        <v>0.08</v>
      </c>
      <c r="K1413">
        <v>1.83</v>
      </c>
      <c r="L1413">
        <v>0</v>
      </c>
      <c r="M1413">
        <v>-0.05</v>
      </c>
      <c r="P1413">
        <v>-0.05</v>
      </c>
      <c r="Q1413">
        <v>7.0000000000000007E-2</v>
      </c>
      <c r="R1413" t="s">
        <v>108</v>
      </c>
      <c r="S1413">
        <v>2020</v>
      </c>
    </row>
    <row r="1414" spans="1:19" x14ac:dyDescent="0.75">
      <c r="A1414" t="s">
        <v>1557</v>
      </c>
      <c r="B1414" t="s">
        <v>1532</v>
      </c>
      <c r="C1414" t="s">
        <v>216</v>
      </c>
      <c r="D1414">
        <v>27</v>
      </c>
      <c r="E1414">
        <v>1994</v>
      </c>
      <c r="F1414">
        <v>3.08</v>
      </c>
      <c r="G1414">
        <v>0.03</v>
      </c>
      <c r="H1414">
        <v>0.03</v>
      </c>
      <c r="I1414">
        <v>0.08</v>
      </c>
      <c r="K1414">
        <v>-0.1</v>
      </c>
      <c r="L1414">
        <v>-0.02</v>
      </c>
      <c r="P1414">
        <v>-0.01</v>
      </c>
      <c r="Q1414">
        <v>-7.0000000000000007E-2</v>
      </c>
      <c r="R1414" t="s">
        <v>108</v>
      </c>
      <c r="S1414">
        <v>2020</v>
      </c>
    </row>
    <row r="1415" spans="1:19" x14ac:dyDescent="0.75">
      <c r="A1415" t="s">
        <v>1558</v>
      </c>
      <c r="B1415" t="s">
        <v>1532</v>
      </c>
      <c r="C1415" t="s">
        <v>216</v>
      </c>
      <c r="D1415">
        <v>26</v>
      </c>
      <c r="E1415">
        <v>1995</v>
      </c>
      <c r="F1415">
        <v>3.44</v>
      </c>
      <c r="G1415">
        <v>0.04</v>
      </c>
      <c r="H1415">
        <v>0.6</v>
      </c>
      <c r="I1415">
        <v>0.33</v>
      </c>
      <c r="J1415">
        <v>50.03</v>
      </c>
      <c r="K1415">
        <v>0.65</v>
      </c>
      <c r="L1415">
        <v>0.27</v>
      </c>
      <c r="M1415">
        <v>0.01</v>
      </c>
      <c r="N1415">
        <v>0.1</v>
      </c>
      <c r="P1415">
        <v>0.06</v>
      </c>
      <c r="Q1415">
        <v>0.04</v>
      </c>
      <c r="R1415" t="s">
        <v>108</v>
      </c>
      <c r="S1415">
        <v>2020</v>
      </c>
    </row>
    <row r="1416" spans="1:19" x14ac:dyDescent="0.75">
      <c r="A1416" t="s">
        <v>1559</v>
      </c>
      <c r="B1416" t="s">
        <v>1532</v>
      </c>
      <c r="C1416" t="s">
        <v>136</v>
      </c>
      <c r="D1416">
        <v>26</v>
      </c>
      <c r="E1416">
        <v>1995</v>
      </c>
      <c r="F1416">
        <v>1.62</v>
      </c>
      <c r="G1416">
        <v>-0.03</v>
      </c>
      <c r="H1416">
        <v>2.54</v>
      </c>
      <c r="I1416">
        <v>-0.06</v>
      </c>
      <c r="J1416">
        <v>-0.04</v>
      </c>
      <c r="K1416">
        <v>2.5099999999999998</v>
      </c>
      <c r="L1416">
        <v>0.09</v>
      </c>
      <c r="M1416">
        <v>0.06</v>
      </c>
      <c r="P1416">
        <v>0.03</v>
      </c>
      <c r="Q1416">
        <v>-0.09</v>
      </c>
      <c r="R1416" t="s">
        <v>108</v>
      </c>
      <c r="S1416">
        <v>2020</v>
      </c>
    </row>
    <row r="1417" spans="1:19" x14ac:dyDescent="0.75">
      <c r="A1417" t="s">
        <v>1560</v>
      </c>
      <c r="B1417" t="s">
        <v>1532</v>
      </c>
      <c r="C1417" t="s">
        <v>136</v>
      </c>
      <c r="D1417">
        <v>25</v>
      </c>
      <c r="E1417">
        <v>1996</v>
      </c>
      <c r="F1417">
        <v>2.96</v>
      </c>
      <c r="G1417">
        <v>0.08</v>
      </c>
      <c r="H1417">
        <v>0.26</v>
      </c>
      <c r="I1417">
        <v>0.37</v>
      </c>
      <c r="J1417">
        <v>99.94</v>
      </c>
      <c r="K1417">
        <v>0.28000000000000003</v>
      </c>
      <c r="L1417">
        <v>0.26</v>
      </c>
      <c r="M1417">
        <v>-0.09</v>
      </c>
      <c r="N1417">
        <v>-0.01</v>
      </c>
      <c r="P1417">
        <v>-0.02</v>
      </c>
      <c r="Q1417">
        <v>-0.03</v>
      </c>
      <c r="R1417" t="s">
        <v>108</v>
      </c>
      <c r="S1417">
        <v>2020</v>
      </c>
    </row>
    <row r="1418" spans="1:19" x14ac:dyDescent="0.75">
      <c r="A1418" t="s">
        <v>1561</v>
      </c>
      <c r="B1418" t="s">
        <v>38</v>
      </c>
      <c r="C1418" t="s">
        <v>107</v>
      </c>
      <c r="D1418">
        <v>28</v>
      </c>
      <c r="E1418">
        <v>1993</v>
      </c>
      <c r="F1418">
        <v>3.31</v>
      </c>
      <c r="G1418">
        <v>7.0000000000000007E-2</v>
      </c>
      <c r="H1418">
        <v>0.24</v>
      </c>
      <c r="I1418">
        <v>0.09</v>
      </c>
      <c r="J1418">
        <v>0</v>
      </c>
      <c r="K1418">
        <v>0.22</v>
      </c>
      <c r="L1418">
        <v>-0.03</v>
      </c>
      <c r="M1418">
        <v>-0.03</v>
      </c>
      <c r="P1418">
        <v>0.02</v>
      </c>
      <c r="Q1418">
        <v>-0.02</v>
      </c>
      <c r="R1418" t="s">
        <v>108</v>
      </c>
      <c r="S1418">
        <v>2020</v>
      </c>
    </row>
    <row r="1419" spans="1:19" x14ac:dyDescent="0.75">
      <c r="A1419" t="s">
        <v>1562</v>
      </c>
      <c r="B1419" t="s">
        <v>38</v>
      </c>
      <c r="C1419" t="s">
        <v>107</v>
      </c>
      <c r="D1419">
        <v>23</v>
      </c>
      <c r="E1419">
        <v>1998</v>
      </c>
      <c r="F1419">
        <v>3.61</v>
      </c>
      <c r="G1419">
        <v>0.09</v>
      </c>
      <c r="H1419">
        <v>-0.04</v>
      </c>
      <c r="I1419">
        <v>-0.08</v>
      </c>
      <c r="K1419">
        <v>-0.03</v>
      </c>
      <c r="L1419">
        <v>-0.05</v>
      </c>
      <c r="P1419">
        <v>-0.02</v>
      </c>
      <c r="Q1419">
        <v>-0.05</v>
      </c>
      <c r="R1419" t="s">
        <v>108</v>
      </c>
      <c r="S1419">
        <v>2020</v>
      </c>
    </row>
    <row r="1420" spans="1:19" x14ac:dyDescent="0.75">
      <c r="A1420" t="s">
        <v>1563</v>
      </c>
      <c r="B1420" t="s">
        <v>38</v>
      </c>
      <c r="C1420" t="s">
        <v>107</v>
      </c>
      <c r="D1420">
        <v>31</v>
      </c>
      <c r="E1420">
        <v>1990</v>
      </c>
      <c r="F1420">
        <v>1.01</v>
      </c>
      <c r="G1420">
        <v>0</v>
      </c>
      <c r="H1420">
        <v>-0.04</v>
      </c>
      <c r="I1420">
        <v>0</v>
      </c>
      <c r="K1420">
        <v>-0.05</v>
      </c>
      <c r="L1420">
        <v>-7.0000000000000007E-2</v>
      </c>
      <c r="P1420">
        <v>0.04</v>
      </c>
      <c r="Q1420">
        <v>0.08</v>
      </c>
      <c r="R1420" t="s">
        <v>108</v>
      </c>
      <c r="S1420">
        <v>2020</v>
      </c>
    </row>
    <row r="1421" spans="1:19" x14ac:dyDescent="0.75">
      <c r="A1421" t="s">
        <v>1564</v>
      </c>
      <c r="B1421" t="s">
        <v>38</v>
      </c>
      <c r="C1421" t="s">
        <v>107</v>
      </c>
      <c r="D1421">
        <v>33</v>
      </c>
      <c r="E1421">
        <v>1988</v>
      </c>
      <c r="F1421">
        <v>1</v>
      </c>
      <c r="G1421">
        <v>-0.02</v>
      </c>
      <c r="H1421">
        <v>0.01</v>
      </c>
      <c r="I1421">
        <v>-0.08</v>
      </c>
      <c r="K1421">
        <v>-0.01</v>
      </c>
      <c r="L1421">
        <v>-0.04</v>
      </c>
      <c r="P1421">
        <v>0.05</v>
      </c>
      <c r="Q1421">
        <v>-7.0000000000000007E-2</v>
      </c>
      <c r="R1421" t="s">
        <v>108</v>
      </c>
      <c r="S1421">
        <v>2020</v>
      </c>
    </row>
    <row r="1422" spans="1:19" x14ac:dyDescent="0.75">
      <c r="A1422" t="s">
        <v>1565</v>
      </c>
      <c r="B1422" t="s">
        <v>38</v>
      </c>
      <c r="C1422" t="s">
        <v>107</v>
      </c>
      <c r="D1422">
        <v>22</v>
      </c>
      <c r="E1422">
        <v>1999</v>
      </c>
      <c r="F1422">
        <v>0.27</v>
      </c>
      <c r="G1422">
        <v>-0.1</v>
      </c>
      <c r="H1422">
        <v>-0.02</v>
      </c>
      <c r="I1422">
        <v>0.01</v>
      </c>
      <c r="K1422">
        <v>-0.01</v>
      </c>
      <c r="L1422">
        <v>-0.05</v>
      </c>
      <c r="P1422">
        <v>0</v>
      </c>
      <c r="Q1422">
        <v>0.02</v>
      </c>
      <c r="R1422" t="s">
        <v>108</v>
      </c>
      <c r="S1422">
        <v>2020</v>
      </c>
    </row>
    <row r="1423" spans="1:19" x14ac:dyDescent="0.75">
      <c r="A1423" t="s">
        <v>1566</v>
      </c>
      <c r="B1423" t="s">
        <v>38</v>
      </c>
      <c r="C1423" t="s">
        <v>107</v>
      </c>
      <c r="D1423">
        <v>26</v>
      </c>
      <c r="E1423">
        <v>1995</v>
      </c>
      <c r="F1423">
        <v>0.93</v>
      </c>
      <c r="G1423">
        <v>0</v>
      </c>
      <c r="H1423">
        <v>0.93</v>
      </c>
      <c r="I1423">
        <v>0.04</v>
      </c>
      <c r="J1423">
        <v>-7.0000000000000007E-2</v>
      </c>
      <c r="K1423">
        <v>1.0900000000000001</v>
      </c>
      <c r="L1423">
        <v>-0.01</v>
      </c>
      <c r="M1423">
        <v>0.06</v>
      </c>
      <c r="P1423">
        <v>-0.03</v>
      </c>
      <c r="Q1423">
        <v>0.04</v>
      </c>
      <c r="R1423" t="s">
        <v>108</v>
      </c>
      <c r="S1423">
        <v>2020</v>
      </c>
    </row>
    <row r="1424" spans="1:19" x14ac:dyDescent="0.75">
      <c r="A1424" t="s">
        <v>1567</v>
      </c>
      <c r="B1424" t="s">
        <v>38</v>
      </c>
      <c r="C1424" t="s">
        <v>107</v>
      </c>
      <c r="D1424">
        <v>25</v>
      </c>
      <c r="E1424">
        <v>1996</v>
      </c>
      <c r="F1424">
        <v>1.04</v>
      </c>
      <c r="G1424">
        <v>-7.0000000000000007E-2</v>
      </c>
      <c r="H1424">
        <v>0.04</v>
      </c>
      <c r="I1424">
        <v>-0.01</v>
      </c>
      <c r="K1424">
        <v>0.05</v>
      </c>
      <c r="L1424">
        <v>0.01</v>
      </c>
      <c r="P1424">
        <v>0.03</v>
      </c>
      <c r="Q1424">
        <v>-0.09</v>
      </c>
      <c r="R1424" t="s">
        <v>108</v>
      </c>
      <c r="S1424">
        <v>2020</v>
      </c>
    </row>
    <row r="1425" spans="1:19" x14ac:dyDescent="0.75">
      <c r="A1425" t="s">
        <v>1568</v>
      </c>
      <c r="B1425" t="s">
        <v>38</v>
      </c>
      <c r="C1425" t="s">
        <v>107</v>
      </c>
      <c r="D1425">
        <v>24</v>
      </c>
      <c r="E1425">
        <v>1997</v>
      </c>
      <c r="F1425">
        <v>1.38</v>
      </c>
      <c r="G1425">
        <v>-0.06</v>
      </c>
      <c r="H1425">
        <v>-0.05</v>
      </c>
      <c r="I1425">
        <v>0.02</v>
      </c>
      <c r="K1425">
        <v>0.03</v>
      </c>
      <c r="L1425">
        <v>-0.03</v>
      </c>
      <c r="P1425">
        <v>-0.03</v>
      </c>
      <c r="Q1425">
        <v>0</v>
      </c>
      <c r="R1425" t="s">
        <v>108</v>
      </c>
      <c r="S1425">
        <v>2020</v>
      </c>
    </row>
    <row r="1426" spans="1:19" x14ac:dyDescent="0.75">
      <c r="A1426" t="s">
        <v>1569</v>
      </c>
      <c r="B1426" t="s">
        <v>38</v>
      </c>
      <c r="C1426" t="s">
        <v>107</v>
      </c>
      <c r="D1426">
        <v>32</v>
      </c>
      <c r="E1426">
        <v>1988</v>
      </c>
      <c r="F1426">
        <v>0.95</v>
      </c>
      <c r="G1426">
        <v>0.04</v>
      </c>
      <c r="H1426">
        <v>-0.05</v>
      </c>
      <c r="I1426">
        <v>0.05</v>
      </c>
      <c r="K1426">
        <v>0</v>
      </c>
      <c r="L1426">
        <v>-0.08</v>
      </c>
      <c r="P1426">
        <v>-0.05</v>
      </c>
      <c r="Q1426">
        <v>-0.04</v>
      </c>
      <c r="R1426" t="s">
        <v>108</v>
      </c>
      <c r="S1426">
        <v>2020</v>
      </c>
    </row>
    <row r="1427" spans="1:19" x14ac:dyDescent="0.75">
      <c r="A1427" t="s">
        <v>1570</v>
      </c>
      <c r="B1427" t="s">
        <v>38</v>
      </c>
      <c r="C1427" t="s">
        <v>107</v>
      </c>
      <c r="D1427">
        <v>24</v>
      </c>
      <c r="E1427">
        <v>1997</v>
      </c>
      <c r="F1427">
        <v>2.0099999999999998</v>
      </c>
      <c r="G1427">
        <v>-0.1</v>
      </c>
      <c r="H1427">
        <v>0.08</v>
      </c>
      <c r="I1427">
        <v>7.0000000000000007E-2</v>
      </c>
      <c r="K1427">
        <v>-0.1</v>
      </c>
      <c r="L1427">
        <v>0.09</v>
      </c>
      <c r="P1427">
        <v>7.0000000000000007E-2</v>
      </c>
      <c r="Q1427">
        <v>0.01</v>
      </c>
      <c r="R1427" t="s">
        <v>108</v>
      </c>
      <c r="S1427">
        <v>2020</v>
      </c>
    </row>
    <row r="1428" spans="1:19" x14ac:dyDescent="0.75">
      <c r="A1428" t="s">
        <v>1571</v>
      </c>
      <c r="B1428" t="s">
        <v>38</v>
      </c>
      <c r="C1428" t="s">
        <v>107</v>
      </c>
      <c r="D1428">
        <v>26</v>
      </c>
      <c r="E1428">
        <v>1995</v>
      </c>
      <c r="F1428">
        <v>2</v>
      </c>
      <c r="G1428">
        <v>0.04</v>
      </c>
      <c r="H1428">
        <v>0.03</v>
      </c>
      <c r="I1428">
        <v>-0.03</v>
      </c>
      <c r="K1428">
        <v>0.02</v>
      </c>
      <c r="L1428">
        <v>0.09</v>
      </c>
      <c r="P1428">
        <v>-0.08</v>
      </c>
      <c r="Q1428">
        <v>-0.04</v>
      </c>
      <c r="R1428" t="s">
        <v>108</v>
      </c>
      <c r="S1428">
        <v>2020</v>
      </c>
    </row>
    <row r="1429" spans="1:19" x14ac:dyDescent="0.75">
      <c r="A1429" t="s">
        <v>1572</v>
      </c>
      <c r="B1429" t="s">
        <v>38</v>
      </c>
      <c r="C1429" t="s">
        <v>288</v>
      </c>
      <c r="D1429">
        <v>26</v>
      </c>
      <c r="E1429">
        <v>1995</v>
      </c>
      <c r="F1429">
        <v>6</v>
      </c>
      <c r="G1429">
        <v>0.06</v>
      </c>
      <c r="H1429">
        <v>0.36</v>
      </c>
      <c r="I1429">
        <v>0.05</v>
      </c>
      <c r="J1429">
        <v>0.06</v>
      </c>
      <c r="K1429">
        <v>0.35</v>
      </c>
      <c r="L1429">
        <v>0.08</v>
      </c>
      <c r="M1429">
        <v>-0.04</v>
      </c>
      <c r="P1429">
        <v>-7.0000000000000007E-2</v>
      </c>
      <c r="Q1429">
        <v>0.1</v>
      </c>
      <c r="R1429" t="s">
        <v>108</v>
      </c>
      <c r="S1429">
        <v>2020</v>
      </c>
    </row>
    <row r="1430" spans="1:19" x14ac:dyDescent="0.75">
      <c r="A1430" t="s">
        <v>1573</v>
      </c>
      <c r="B1430" t="s">
        <v>38</v>
      </c>
      <c r="C1430" t="s">
        <v>118</v>
      </c>
      <c r="D1430">
        <v>27</v>
      </c>
      <c r="E1430">
        <v>1994</v>
      </c>
      <c r="F1430">
        <v>1.61</v>
      </c>
      <c r="G1430">
        <v>-0.05</v>
      </c>
      <c r="H1430">
        <v>1.19</v>
      </c>
      <c r="I1430">
        <v>-0.09</v>
      </c>
      <c r="J1430">
        <v>0</v>
      </c>
      <c r="K1430">
        <v>1.25</v>
      </c>
      <c r="L1430">
        <v>7.0000000000000007E-2</v>
      </c>
      <c r="M1430">
        <v>-0.08</v>
      </c>
      <c r="P1430">
        <v>-0.1</v>
      </c>
      <c r="Q1430">
        <v>0.02</v>
      </c>
      <c r="R1430" t="s">
        <v>108</v>
      </c>
      <c r="S1430">
        <v>2020</v>
      </c>
    </row>
    <row r="1431" spans="1:19" x14ac:dyDescent="0.75">
      <c r="A1431" t="s">
        <v>1574</v>
      </c>
      <c r="B1431" t="s">
        <v>38</v>
      </c>
      <c r="C1431" t="s">
        <v>118</v>
      </c>
      <c r="D1431">
        <v>31</v>
      </c>
      <c r="E1431">
        <v>1990</v>
      </c>
      <c r="F1431">
        <v>2.98</v>
      </c>
      <c r="G1431">
        <v>-0.08</v>
      </c>
      <c r="H1431">
        <v>1.7</v>
      </c>
      <c r="I1431">
        <v>0.61</v>
      </c>
      <c r="J1431">
        <v>39.909999999999997</v>
      </c>
      <c r="K1431">
        <v>1.75</v>
      </c>
      <c r="L1431">
        <v>0.63</v>
      </c>
      <c r="M1431">
        <v>-0.08</v>
      </c>
      <c r="N1431">
        <v>-0.09</v>
      </c>
      <c r="P1431">
        <v>-0.01</v>
      </c>
      <c r="Q1431">
        <v>-0.02</v>
      </c>
      <c r="R1431" t="s">
        <v>108</v>
      </c>
      <c r="S1431">
        <v>2020</v>
      </c>
    </row>
    <row r="1432" spans="1:19" x14ac:dyDescent="0.75">
      <c r="A1432" t="s">
        <v>1575</v>
      </c>
      <c r="B1432" t="s">
        <v>38</v>
      </c>
      <c r="C1432" t="s">
        <v>118</v>
      </c>
      <c r="D1432">
        <v>28</v>
      </c>
      <c r="E1432">
        <v>1993</v>
      </c>
      <c r="F1432">
        <v>7.0000000000000007E-2</v>
      </c>
      <c r="G1432">
        <v>0.05</v>
      </c>
      <c r="H1432">
        <v>-0.01</v>
      </c>
      <c r="I1432">
        <v>0.08</v>
      </c>
      <c r="K1432">
        <v>0.1</v>
      </c>
      <c r="L1432">
        <v>0.08</v>
      </c>
      <c r="P1432">
        <v>0.06</v>
      </c>
      <c r="Q1432">
        <v>-0.09</v>
      </c>
      <c r="R1432" t="s">
        <v>108</v>
      </c>
      <c r="S1432">
        <v>2020</v>
      </c>
    </row>
    <row r="1433" spans="1:19" x14ac:dyDescent="0.75">
      <c r="A1433" t="s">
        <v>1576</v>
      </c>
      <c r="B1433" t="s">
        <v>38</v>
      </c>
      <c r="C1433" t="s">
        <v>118</v>
      </c>
      <c r="D1433">
        <v>26</v>
      </c>
      <c r="E1433">
        <v>1995</v>
      </c>
      <c r="F1433">
        <v>1.66</v>
      </c>
      <c r="G1433">
        <v>0.61</v>
      </c>
      <c r="H1433">
        <v>1.84</v>
      </c>
      <c r="I1433">
        <v>1.18</v>
      </c>
      <c r="J1433">
        <v>66.73</v>
      </c>
      <c r="K1433">
        <v>1.87</v>
      </c>
      <c r="L1433">
        <v>1.33</v>
      </c>
      <c r="M1433">
        <v>0.28999999999999998</v>
      </c>
      <c r="N1433">
        <v>0.53</v>
      </c>
      <c r="P1433">
        <v>0.04</v>
      </c>
      <c r="Q1433">
        <v>-0.02</v>
      </c>
      <c r="R1433" t="s">
        <v>108</v>
      </c>
      <c r="S1433">
        <v>2020</v>
      </c>
    </row>
    <row r="1434" spans="1:19" x14ac:dyDescent="0.75">
      <c r="A1434" t="s">
        <v>1577</v>
      </c>
      <c r="B1434" t="s">
        <v>38</v>
      </c>
      <c r="C1434" t="s">
        <v>118</v>
      </c>
      <c r="D1434">
        <v>26</v>
      </c>
      <c r="E1434">
        <v>1995</v>
      </c>
      <c r="F1434">
        <v>1.02</v>
      </c>
      <c r="G1434">
        <v>-0.09</v>
      </c>
      <c r="H1434">
        <v>0.94</v>
      </c>
      <c r="I1434">
        <v>-0.02</v>
      </c>
      <c r="J1434">
        <v>0</v>
      </c>
      <c r="K1434">
        <v>0.98</v>
      </c>
      <c r="L1434">
        <v>0</v>
      </c>
      <c r="M1434">
        <v>0.04</v>
      </c>
      <c r="P1434">
        <v>0.04</v>
      </c>
      <c r="Q1434">
        <v>0.05</v>
      </c>
      <c r="R1434" t="s">
        <v>108</v>
      </c>
      <c r="S1434">
        <v>2020</v>
      </c>
    </row>
    <row r="1435" spans="1:19" x14ac:dyDescent="0.75">
      <c r="A1435" t="s">
        <v>1578</v>
      </c>
      <c r="B1435" t="s">
        <v>38</v>
      </c>
      <c r="C1435" t="s">
        <v>118</v>
      </c>
      <c r="D1435">
        <v>31</v>
      </c>
      <c r="E1435">
        <v>1990</v>
      </c>
      <c r="F1435">
        <v>0.61</v>
      </c>
      <c r="G1435">
        <v>-0.06</v>
      </c>
      <c r="H1435">
        <v>0</v>
      </c>
      <c r="I1435">
        <v>-0.05</v>
      </c>
      <c r="K1435">
        <v>-0.02</v>
      </c>
      <c r="L1435">
        <v>-0.02</v>
      </c>
      <c r="P1435">
        <v>0.01</v>
      </c>
      <c r="Q1435">
        <v>-0.04</v>
      </c>
      <c r="R1435" t="s">
        <v>108</v>
      </c>
      <c r="S1435">
        <v>2020</v>
      </c>
    </row>
    <row r="1436" spans="1:19" x14ac:dyDescent="0.75">
      <c r="A1436" t="s">
        <v>1579</v>
      </c>
      <c r="B1436" t="s">
        <v>38</v>
      </c>
      <c r="C1436" t="s">
        <v>118</v>
      </c>
      <c r="D1436">
        <v>35</v>
      </c>
      <c r="E1436">
        <v>1986</v>
      </c>
      <c r="F1436">
        <v>2.38</v>
      </c>
      <c r="G1436">
        <v>0.48</v>
      </c>
      <c r="H1436">
        <v>1.76</v>
      </c>
      <c r="I1436">
        <v>1.36</v>
      </c>
      <c r="J1436">
        <v>74.95</v>
      </c>
      <c r="K1436">
        <v>1.76</v>
      </c>
      <c r="L1436">
        <v>1.36</v>
      </c>
      <c r="M1436">
        <v>0.33</v>
      </c>
      <c r="N1436">
        <v>0.35</v>
      </c>
      <c r="P1436">
        <v>0</v>
      </c>
      <c r="Q1436">
        <v>-0.06</v>
      </c>
      <c r="R1436" t="s">
        <v>108</v>
      </c>
      <c r="S1436">
        <v>2020</v>
      </c>
    </row>
    <row r="1437" spans="1:19" x14ac:dyDescent="0.75">
      <c r="A1437" t="s">
        <v>1580</v>
      </c>
      <c r="B1437" t="s">
        <v>38</v>
      </c>
      <c r="C1437" t="s">
        <v>178</v>
      </c>
      <c r="D1437">
        <v>26</v>
      </c>
      <c r="E1437">
        <v>1994</v>
      </c>
      <c r="F1437">
        <v>2.74</v>
      </c>
      <c r="G1437">
        <v>0.05</v>
      </c>
      <c r="H1437">
        <v>0.71</v>
      </c>
      <c r="I1437">
        <v>-0.03</v>
      </c>
      <c r="J1437">
        <v>-7.0000000000000007E-2</v>
      </c>
      <c r="K1437">
        <v>0.83</v>
      </c>
      <c r="L1437">
        <v>0.05</v>
      </c>
      <c r="M1437">
        <v>-0.03</v>
      </c>
      <c r="P1437">
        <v>0.02</v>
      </c>
      <c r="Q1437">
        <v>-0.05</v>
      </c>
      <c r="R1437" t="s">
        <v>108</v>
      </c>
      <c r="S1437">
        <v>2020</v>
      </c>
    </row>
    <row r="1438" spans="1:19" x14ac:dyDescent="0.75">
      <c r="A1438" t="s">
        <v>1581</v>
      </c>
      <c r="B1438" t="s">
        <v>38</v>
      </c>
      <c r="C1438" t="s">
        <v>123</v>
      </c>
      <c r="D1438">
        <v>34</v>
      </c>
      <c r="E1438">
        <v>1987</v>
      </c>
      <c r="F1438">
        <v>1.06</v>
      </c>
      <c r="G1438">
        <v>0</v>
      </c>
      <c r="H1438">
        <v>-0.01</v>
      </c>
      <c r="I1438">
        <v>0</v>
      </c>
      <c r="K1438">
        <v>-0.05</v>
      </c>
      <c r="L1438">
        <v>0.03</v>
      </c>
      <c r="P1438">
        <v>0</v>
      </c>
      <c r="Q1438">
        <v>0</v>
      </c>
      <c r="R1438" t="s">
        <v>108</v>
      </c>
      <c r="S1438">
        <v>2020</v>
      </c>
    </row>
    <row r="1439" spans="1:19" x14ac:dyDescent="0.75">
      <c r="A1439" t="s">
        <v>1582</v>
      </c>
      <c r="B1439" t="s">
        <v>38</v>
      </c>
      <c r="C1439" t="s">
        <v>123</v>
      </c>
      <c r="D1439">
        <v>27</v>
      </c>
      <c r="E1439">
        <v>1994</v>
      </c>
      <c r="F1439">
        <v>0.94</v>
      </c>
      <c r="G1439">
        <v>7.0000000000000007E-2</v>
      </c>
      <c r="H1439">
        <v>-0.09</v>
      </c>
      <c r="I1439">
        <v>0.02</v>
      </c>
      <c r="K1439">
        <v>0.08</v>
      </c>
      <c r="L1439">
        <v>7.0000000000000007E-2</v>
      </c>
      <c r="P1439">
        <v>7.0000000000000007E-2</v>
      </c>
      <c r="Q1439">
        <v>-0.03</v>
      </c>
      <c r="R1439" t="s">
        <v>108</v>
      </c>
      <c r="S1439">
        <v>2020</v>
      </c>
    </row>
    <row r="1440" spans="1:19" x14ac:dyDescent="0.75">
      <c r="A1440" t="s">
        <v>1583</v>
      </c>
      <c r="B1440" t="s">
        <v>38</v>
      </c>
      <c r="C1440" t="s">
        <v>1584</v>
      </c>
      <c r="D1440">
        <v>33</v>
      </c>
      <c r="E1440">
        <v>1988</v>
      </c>
      <c r="F1440">
        <v>4.04</v>
      </c>
      <c r="G1440">
        <v>-0.09</v>
      </c>
      <c r="H1440">
        <v>-0.03</v>
      </c>
      <c r="I1440">
        <v>0.05</v>
      </c>
      <c r="K1440">
        <v>-7.0000000000000007E-2</v>
      </c>
      <c r="L1440">
        <v>0.1</v>
      </c>
      <c r="P1440">
        <v>-0.08</v>
      </c>
      <c r="Q1440">
        <v>-0.06</v>
      </c>
      <c r="R1440" t="s">
        <v>108</v>
      </c>
      <c r="S1440">
        <v>2020</v>
      </c>
    </row>
    <row r="1441" spans="1:19" x14ac:dyDescent="0.75">
      <c r="A1441" t="s">
        <v>1585</v>
      </c>
      <c r="B1441" t="s">
        <v>38</v>
      </c>
      <c r="C1441" t="s">
        <v>126</v>
      </c>
      <c r="D1441">
        <v>27</v>
      </c>
      <c r="E1441">
        <v>1994</v>
      </c>
      <c r="F1441">
        <v>1.24</v>
      </c>
      <c r="G1441">
        <v>0.9</v>
      </c>
      <c r="H1441">
        <v>1.76</v>
      </c>
      <c r="I1441">
        <v>0.86</v>
      </c>
      <c r="J1441">
        <v>49.9</v>
      </c>
      <c r="K1441">
        <v>1.74</v>
      </c>
      <c r="L1441">
        <v>0.85</v>
      </c>
      <c r="M1441">
        <v>7.0000000000000007E-2</v>
      </c>
      <c r="N1441">
        <v>0</v>
      </c>
      <c r="P1441">
        <v>0.91</v>
      </c>
      <c r="Q1441">
        <v>0.84</v>
      </c>
      <c r="R1441" t="s">
        <v>108</v>
      </c>
      <c r="S1441">
        <v>2020</v>
      </c>
    </row>
    <row r="1442" spans="1:19" x14ac:dyDescent="0.75">
      <c r="A1442" t="s">
        <v>1586</v>
      </c>
      <c r="B1442" t="s">
        <v>38</v>
      </c>
      <c r="C1442" t="s">
        <v>126</v>
      </c>
      <c r="D1442">
        <v>27</v>
      </c>
      <c r="E1442">
        <v>1994</v>
      </c>
      <c r="F1442">
        <v>0.28999999999999998</v>
      </c>
      <c r="G1442">
        <v>-0.1</v>
      </c>
      <c r="H1442">
        <v>-0.08</v>
      </c>
      <c r="I1442">
        <v>-7.0000000000000007E-2</v>
      </c>
      <c r="K1442">
        <v>-0.06</v>
      </c>
      <c r="L1442">
        <v>-0.05</v>
      </c>
      <c r="P1442">
        <v>-0.08</v>
      </c>
      <c r="Q1442">
        <v>0.09</v>
      </c>
      <c r="R1442" t="s">
        <v>108</v>
      </c>
      <c r="S1442">
        <v>2020</v>
      </c>
    </row>
    <row r="1443" spans="1:19" x14ac:dyDescent="0.75">
      <c r="A1443" t="s">
        <v>1587</v>
      </c>
      <c r="B1443" t="s">
        <v>38</v>
      </c>
      <c r="C1443" t="s">
        <v>126</v>
      </c>
      <c r="D1443">
        <v>24</v>
      </c>
      <c r="E1443">
        <v>1997</v>
      </c>
      <c r="F1443">
        <v>3.2</v>
      </c>
      <c r="G1443">
        <v>-0.02</v>
      </c>
      <c r="H1443">
        <v>0.57999999999999996</v>
      </c>
      <c r="I1443">
        <v>0.09</v>
      </c>
      <c r="J1443">
        <v>0.08</v>
      </c>
      <c r="K1443">
        <v>0.65</v>
      </c>
      <c r="L1443">
        <v>-7.0000000000000007E-2</v>
      </c>
      <c r="M1443">
        <v>7.0000000000000007E-2</v>
      </c>
      <c r="P1443">
        <v>0.04</v>
      </c>
      <c r="Q1443">
        <v>0.09</v>
      </c>
      <c r="R1443" t="s">
        <v>108</v>
      </c>
      <c r="S1443">
        <v>2020</v>
      </c>
    </row>
    <row r="1444" spans="1:19" x14ac:dyDescent="0.75">
      <c r="A1444" t="s">
        <v>1588</v>
      </c>
      <c r="B1444" t="s">
        <v>38</v>
      </c>
      <c r="C1444" t="s">
        <v>126</v>
      </c>
      <c r="D1444">
        <v>22</v>
      </c>
      <c r="E1444">
        <v>1999</v>
      </c>
      <c r="F1444">
        <v>0.45</v>
      </c>
      <c r="G1444">
        <v>0.09</v>
      </c>
      <c r="H1444">
        <v>-7.0000000000000007E-2</v>
      </c>
      <c r="I1444">
        <v>-7.0000000000000007E-2</v>
      </c>
      <c r="K1444">
        <v>-0.03</v>
      </c>
      <c r="L1444">
        <v>-0.09</v>
      </c>
      <c r="P1444">
        <v>0.02</v>
      </c>
      <c r="Q1444">
        <v>0</v>
      </c>
      <c r="R1444" t="s">
        <v>108</v>
      </c>
      <c r="S1444">
        <v>2020</v>
      </c>
    </row>
    <row r="1445" spans="1:19" x14ac:dyDescent="0.75">
      <c r="A1445" t="s">
        <v>1589</v>
      </c>
      <c r="B1445" t="s">
        <v>38</v>
      </c>
      <c r="C1445" t="s">
        <v>126</v>
      </c>
      <c r="D1445">
        <v>29</v>
      </c>
      <c r="E1445">
        <v>1992</v>
      </c>
      <c r="F1445">
        <v>0.78</v>
      </c>
      <c r="G1445">
        <v>0.03</v>
      </c>
      <c r="H1445">
        <v>1.21</v>
      </c>
      <c r="I1445">
        <v>-7.0000000000000007E-2</v>
      </c>
      <c r="J1445">
        <v>-0.01</v>
      </c>
      <c r="K1445">
        <v>1.32</v>
      </c>
      <c r="L1445">
        <v>0.04</v>
      </c>
      <c r="M1445">
        <v>-0.02</v>
      </c>
      <c r="P1445">
        <v>0.1</v>
      </c>
      <c r="Q1445">
        <v>-0.03</v>
      </c>
      <c r="R1445" t="s">
        <v>108</v>
      </c>
      <c r="S1445">
        <v>2020</v>
      </c>
    </row>
    <row r="1446" spans="1:19" x14ac:dyDescent="0.75">
      <c r="A1446" t="s">
        <v>1590</v>
      </c>
      <c r="B1446" t="s">
        <v>38</v>
      </c>
      <c r="C1446" t="s">
        <v>126</v>
      </c>
      <c r="D1446">
        <v>24</v>
      </c>
      <c r="E1446">
        <v>1996</v>
      </c>
      <c r="F1446">
        <v>0.45</v>
      </c>
      <c r="G1446">
        <v>-0.09</v>
      </c>
      <c r="H1446">
        <v>-0.05</v>
      </c>
      <c r="I1446">
        <v>-7.0000000000000007E-2</v>
      </c>
      <c r="K1446">
        <v>0.02</v>
      </c>
      <c r="L1446">
        <v>0.06</v>
      </c>
      <c r="P1446">
        <v>-0.06</v>
      </c>
      <c r="Q1446">
        <v>-0.08</v>
      </c>
      <c r="R1446" t="s">
        <v>108</v>
      </c>
      <c r="S1446">
        <v>2020</v>
      </c>
    </row>
    <row r="1447" spans="1:19" x14ac:dyDescent="0.75">
      <c r="A1447" t="s">
        <v>1591</v>
      </c>
      <c r="B1447" t="s">
        <v>38</v>
      </c>
      <c r="C1447" t="s">
        <v>126</v>
      </c>
      <c r="D1447">
        <v>25</v>
      </c>
      <c r="E1447">
        <v>1996</v>
      </c>
      <c r="F1447">
        <v>-0.05</v>
      </c>
      <c r="G1447">
        <v>0.1</v>
      </c>
      <c r="H1447">
        <v>0.09</v>
      </c>
      <c r="I1447">
        <v>0.02</v>
      </c>
      <c r="K1447">
        <v>0.02</v>
      </c>
      <c r="L1447">
        <v>0.01</v>
      </c>
      <c r="P1447">
        <v>0.02</v>
      </c>
      <c r="Q1447">
        <v>-0.01</v>
      </c>
      <c r="R1447" t="s">
        <v>108</v>
      </c>
      <c r="S1447">
        <v>2020</v>
      </c>
    </row>
    <row r="1448" spans="1:19" x14ac:dyDescent="0.75">
      <c r="A1448" t="s">
        <v>1592</v>
      </c>
      <c r="B1448" t="s">
        <v>38</v>
      </c>
      <c r="C1448" t="s">
        <v>136</v>
      </c>
      <c r="D1448">
        <v>24</v>
      </c>
      <c r="E1448">
        <v>1997</v>
      </c>
      <c r="F1448">
        <v>4.58</v>
      </c>
      <c r="G1448">
        <v>0.02</v>
      </c>
      <c r="H1448">
        <v>1.03</v>
      </c>
      <c r="I1448">
        <v>0.31</v>
      </c>
      <c r="J1448">
        <v>19.93</v>
      </c>
      <c r="K1448">
        <v>1.17</v>
      </c>
      <c r="L1448">
        <v>0.3</v>
      </c>
      <c r="M1448">
        <v>7.0000000000000007E-2</v>
      </c>
      <c r="N1448">
        <v>-0.04</v>
      </c>
      <c r="P1448">
        <v>0.09</v>
      </c>
      <c r="Q1448">
        <v>0</v>
      </c>
      <c r="R1448" t="s">
        <v>108</v>
      </c>
      <c r="S1448">
        <v>2020</v>
      </c>
    </row>
    <row r="1449" spans="1:19" x14ac:dyDescent="0.75">
      <c r="A1449" t="s">
        <v>1593</v>
      </c>
      <c r="B1449" t="s">
        <v>38</v>
      </c>
      <c r="C1449" t="s">
        <v>136</v>
      </c>
      <c r="D1449">
        <v>28</v>
      </c>
      <c r="E1449">
        <v>1993</v>
      </c>
      <c r="F1449">
        <v>3.2</v>
      </c>
      <c r="G1449">
        <v>-0.02</v>
      </c>
      <c r="H1449">
        <v>1.51</v>
      </c>
      <c r="I1449">
        <v>0.36</v>
      </c>
      <c r="J1449">
        <v>20.03</v>
      </c>
      <c r="K1449">
        <v>1.5</v>
      </c>
      <c r="L1449">
        <v>0.22</v>
      </c>
      <c r="M1449">
        <v>0.03</v>
      </c>
      <c r="N1449">
        <v>-0.03</v>
      </c>
      <c r="P1449">
        <v>-7.0000000000000007E-2</v>
      </c>
      <c r="Q1449">
        <v>0.08</v>
      </c>
      <c r="R1449" t="s">
        <v>108</v>
      </c>
      <c r="S1449">
        <v>2020</v>
      </c>
    </row>
    <row r="1450" spans="1:19" x14ac:dyDescent="0.75">
      <c r="A1450" t="s">
        <v>1594</v>
      </c>
      <c r="B1450" t="s">
        <v>38</v>
      </c>
      <c r="C1450" t="s">
        <v>136</v>
      </c>
      <c r="D1450">
        <v>28</v>
      </c>
      <c r="E1450">
        <v>1992</v>
      </c>
      <c r="F1450">
        <v>5.07</v>
      </c>
      <c r="G1450">
        <v>0.01</v>
      </c>
      <c r="H1450">
        <v>0.16</v>
      </c>
      <c r="I1450">
        <v>0.09</v>
      </c>
      <c r="J1450">
        <v>-0.04</v>
      </c>
      <c r="K1450">
        <v>0.13</v>
      </c>
      <c r="L1450">
        <v>0.02</v>
      </c>
      <c r="M1450">
        <v>-0.08</v>
      </c>
      <c r="P1450">
        <v>0.02</v>
      </c>
      <c r="Q1450">
        <v>-0.08</v>
      </c>
      <c r="R1450" t="s">
        <v>108</v>
      </c>
      <c r="S1450">
        <v>2020</v>
      </c>
    </row>
    <row r="1451" spans="1:19" x14ac:dyDescent="0.75">
      <c r="A1451" t="s">
        <v>1595</v>
      </c>
      <c r="B1451" t="s">
        <v>38</v>
      </c>
      <c r="C1451" t="s">
        <v>1596</v>
      </c>
      <c r="D1451">
        <v>31</v>
      </c>
      <c r="E1451">
        <v>1990</v>
      </c>
      <c r="F1451">
        <v>2.91</v>
      </c>
      <c r="G1451">
        <v>7.0000000000000007E-2</v>
      </c>
      <c r="H1451">
        <v>2.08</v>
      </c>
      <c r="I1451">
        <v>0.62</v>
      </c>
      <c r="J1451">
        <v>33.22</v>
      </c>
      <c r="K1451">
        <v>1.94</v>
      </c>
      <c r="L1451">
        <v>0.67</v>
      </c>
      <c r="M1451">
        <v>0.05</v>
      </c>
      <c r="N1451">
        <v>-0.03</v>
      </c>
      <c r="P1451">
        <v>-0.06</v>
      </c>
      <c r="Q1451">
        <v>0.05</v>
      </c>
      <c r="R1451" t="s">
        <v>108</v>
      </c>
      <c r="S1451">
        <v>2020</v>
      </c>
    </row>
    <row r="1452" spans="1:19" x14ac:dyDescent="0.75">
      <c r="A1452" t="s">
        <v>1597</v>
      </c>
      <c r="B1452" t="s">
        <v>81</v>
      </c>
      <c r="C1452" t="s">
        <v>107</v>
      </c>
      <c r="D1452">
        <v>23</v>
      </c>
      <c r="E1452">
        <v>1998</v>
      </c>
      <c r="F1452">
        <v>4.9400000000000004</v>
      </c>
      <c r="G1452">
        <v>0.01</v>
      </c>
      <c r="H1452">
        <v>0.61</v>
      </c>
      <c r="I1452">
        <v>0.05</v>
      </c>
      <c r="J1452">
        <v>0.02</v>
      </c>
      <c r="K1452">
        <v>0.66</v>
      </c>
      <c r="L1452">
        <v>-0.03</v>
      </c>
      <c r="M1452">
        <v>0</v>
      </c>
      <c r="P1452">
        <v>-0.05</v>
      </c>
      <c r="Q1452">
        <v>0.1</v>
      </c>
      <c r="R1452" t="s">
        <v>108</v>
      </c>
      <c r="S1452">
        <v>2020</v>
      </c>
    </row>
    <row r="1453" spans="1:19" x14ac:dyDescent="0.75">
      <c r="A1453" t="s">
        <v>1598</v>
      </c>
      <c r="B1453" t="s">
        <v>81</v>
      </c>
      <c r="C1453" t="s">
        <v>107</v>
      </c>
      <c r="D1453">
        <v>22</v>
      </c>
      <c r="E1453">
        <v>1999</v>
      </c>
      <c r="F1453">
        <v>0.99</v>
      </c>
      <c r="G1453">
        <v>-0.03</v>
      </c>
      <c r="H1453">
        <v>0.08</v>
      </c>
      <c r="I1453">
        <v>0.04</v>
      </c>
      <c r="K1453">
        <v>0.05</v>
      </c>
      <c r="L1453">
        <v>0.06</v>
      </c>
      <c r="P1453">
        <v>-0.04</v>
      </c>
      <c r="Q1453">
        <v>-0.03</v>
      </c>
      <c r="R1453" t="s">
        <v>108</v>
      </c>
      <c r="S1453">
        <v>2020</v>
      </c>
    </row>
    <row r="1454" spans="1:19" x14ac:dyDescent="0.75">
      <c r="A1454" t="s">
        <v>1599</v>
      </c>
      <c r="B1454" t="s">
        <v>81</v>
      </c>
      <c r="C1454" t="s">
        <v>107</v>
      </c>
      <c r="D1454">
        <v>25</v>
      </c>
      <c r="E1454">
        <v>1995</v>
      </c>
      <c r="F1454">
        <v>2.61</v>
      </c>
      <c r="G1454">
        <v>0.08</v>
      </c>
      <c r="H1454">
        <v>0.45</v>
      </c>
      <c r="I1454">
        <v>0.35</v>
      </c>
      <c r="J1454">
        <v>99.95</v>
      </c>
      <c r="K1454">
        <v>0.34</v>
      </c>
      <c r="L1454">
        <v>0.36</v>
      </c>
      <c r="M1454">
        <v>-0.05</v>
      </c>
      <c r="N1454">
        <v>0.06</v>
      </c>
      <c r="P1454">
        <v>0.03</v>
      </c>
      <c r="Q1454">
        <v>-0.08</v>
      </c>
      <c r="R1454" t="s">
        <v>108</v>
      </c>
      <c r="S1454">
        <v>2020</v>
      </c>
    </row>
    <row r="1455" spans="1:19" x14ac:dyDescent="0.75">
      <c r="A1455" t="s">
        <v>1600</v>
      </c>
      <c r="B1455" t="s">
        <v>81</v>
      </c>
      <c r="C1455" t="s">
        <v>107</v>
      </c>
      <c r="D1455">
        <v>21</v>
      </c>
      <c r="E1455">
        <v>2000</v>
      </c>
      <c r="F1455">
        <v>3.2</v>
      </c>
      <c r="G1455">
        <v>0.06</v>
      </c>
      <c r="H1455">
        <v>0.37</v>
      </c>
      <c r="I1455">
        <v>0.04</v>
      </c>
      <c r="J1455">
        <v>-0.02</v>
      </c>
      <c r="K1455">
        <v>0.36</v>
      </c>
      <c r="L1455">
        <v>0.05</v>
      </c>
      <c r="M1455">
        <v>-0.03</v>
      </c>
      <c r="P1455">
        <v>-0.1</v>
      </c>
      <c r="Q1455">
        <v>-7.0000000000000007E-2</v>
      </c>
      <c r="R1455" t="s">
        <v>108</v>
      </c>
      <c r="S1455">
        <v>2020</v>
      </c>
    </row>
    <row r="1456" spans="1:19" x14ac:dyDescent="0.75">
      <c r="A1456" t="s">
        <v>1601</v>
      </c>
      <c r="B1456" t="s">
        <v>81</v>
      </c>
      <c r="C1456" t="s">
        <v>107</v>
      </c>
      <c r="D1456">
        <v>24</v>
      </c>
      <c r="E1456">
        <v>1997</v>
      </c>
      <c r="F1456">
        <v>3.27</v>
      </c>
      <c r="G1456">
        <v>-0.09</v>
      </c>
      <c r="H1456">
        <v>0.31</v>
      </c>
      <c r="I1456">
        <v>0.1</v>
      </c>
      <c r="J1456">
        <v>-0.08</v>
      </c>
      <c r="K1456">
        <v>0.31</v>
      </c>
      <c r="L1456">
        <v>0.03</v>
      </c>
      <c r="M1456">
        <v>0.08</v>
      </c>
      <c r="P1456">
        <v>0.01</v>
      </c>
      <c r="Q1456">
        <v>0</v>
      </c>
      <c r="R1456" t="s">
        <v>108</v>
      </c>
      <c r="S1456">
        <v>2020</v>
      </c>
    </row>
    <row r="1457" spans="1:19" x14ac:dyDescent="0.75">
      <c r="A1457" t="s">
        <v>1602</v>
      </c>
      <c r="B1457" t="s">
        <v>81</v>
      </c>
      <c r="C1457" t="s">
        <v>107</v>
      </c>
      <c r="D1457">
        <v>25</v>
      </c>
      <c r="E1457">
        <v>1996</v>
      </c>
      <c r="F1457">
        <v>1.95</v>
      </c>
      <c r="G1457">
        <v>-0.05</v>
      </c>
      <c r="H1457">
        <v>0.56999999999999995</v>
      </c>
      <c r="I1457">
        <v>-7.0000000000000007E-2</v>
      </c>
      <c r="J1457">
        <v>0.05</v>
      </c>
      <c r="K1457">
        <v>0.56999999999999995</v>
      </c>
      <c r="L1457">
        <v>0</v>
      </c>
      <c r="M1457">
        <v>0.06</v>
      </c>
      <c r="P1457">
        <v>-0.02</v>
      </c>
      <c r="Q1457">
        <v>-0.09</v>
      </c>
      <c r="R1457" t="s">
        <v>108</v>
      </c>
      <c r="S1457">
        <v>2020</v>
      </c>
    </row>
    <row r="1458" spans="1:19" x14ac:dyDescent="0.75">
      <c r="A1458" t="s">
        <v>1603</v>
      </c>
      <c r="B1458" t="s">
        <v>81</v>
      </c>
      <c r="C1458" t="s">
        <v>107</v>
      </c>
      <c r="D1458">
        <v>31</v>
      </c>
      <c r="E1458">
        <v>1989</v>
      </c>
      <c r="F1458">
        <v>1.29</v>
      </c>
      <c r="G1458">
        <v>-0.04</v>
      </c>
      <c r="H1458">
        <v>1.45</v>
      </c>
      <c r="I1458">
        <v>0.85</v>
      </c>
      <c r="J1458">
        <v>49.98</v>
      </c>
      <c r="K1458">
        <v>1.62</v>
      </c>
      <c r="L1458">
        <v>0.72</v>
      </c>
      <c r="M1458">
        <v>-0.1</v>
      </c>
      <c r="N1458">
        <v>-0.04</v>
      </c>
      <c r="P1458">
        <v>-0.08</v>
      </c>
      <c r="Q1458">
        <v>-0.05</v>
      </c>
      <c r="R1458" t="s">
        <v>108</v>
      </c>
      <c r="S1458">
        <v>2020</v>
      </c>
    </row>
    <row r="1459" spans="1:19" x14ac:dyDescent="0.75">
      <c r="A1459" t="s">
        <v>1604</v>
      </c>
      <c r="B1459" t="s">
        <v>81</v>
      </c>
      <c r="C1459" t="s">
        <v>107</v>
      </c>
      <c r="D1459">
        <v>33</v>
      </c>
      <c r="E1459">
        <v>1988</v>
      </c>
      <c r="F1459">
        <v>1.93</v>
      </c>
      <c r="G1459">
        <v>-0.03</v>
      </c>
      <c r="H1459">
        <v>-0.09</v>
      </c>
      <c r="I1459">
        <v>-0.09</v>
      </c>
      <c r="K1459">
        <v>0.02</v>
      </c>
      <c r="L1459">
        <v>0.05</v>
      </c>
      <c r="P1459">
        <v>-0.09</v>
      </c>
      <c r="Q1459">
        <v>0.08</v>
      </c>
      <c r="R1459" t="s">
        <v>108</v>
      </c>
      <c r="S1459">
        <v>2020</v>
      </c>
    </row>
    <row r="1460" spans="1:19" x14ac:dyDescent="0.75">
      <c r="A1460" t="s">
        <v>1605</v>
      </c>
      <c r="B1460" t="s">
        <v>81</v>
      </c>
      <c r="C1460" t="s">
        <v>107</v>
      </c>
      <c r="D1460">
        <v>27</v>
      </c>
      <c r="E1460">
        <v>1994</v>
      </c>
      <c r="F1460">
        <v>1.56</v>
      </c>
      <c r="G1460">
        <v>-0.05</v>
      </c>
      <c r="H1460">
        <v>0.02</v>
      </c>
      <c r="I1460">
        <v>0.04</v>
      </c>
      <c r="K1460">
        <v>0.09</v>
      </c>
      <c r="L1460">
        <v>0.03</v>
      </c>
      <c r="P1460">
        <v>-0.03</v>
      </c>
      <c r="Q1460">
        <v>7.0000000000000007E-2</v>
      </c>
      <c r="R1460" t="s">
        <v>108</v>
      </c>
      <c r="S1460">
        <v>2020</v>
      </c>
    </row>
    <row r="1461" spans="1:19" x14ac:dyDescent="0.75">
      <c r="A1461" t="s">
        <v>1606</v>
      </c>
      <c r="B1461" t="s">
        <v>81</v>
      </c>
      <c r="C1461" t="s">
        <v>118</v>
      </c>
      <c r="D1461">
        <v>36</v>
      </c>
      <c r="E1461">
        <v>1985</v>
      </c>
      <c r="F1461">
        <v>3.02</v>
      </c>
      <c r="G1461">
        <v>-0.01</v>
      </c>
      <c r="H1461">
        <v>2.2599999999999998</v>
      </c>
      <c r="I1461">
        <v>0.89</v>
      </c>
      <c r="J1461">
        <v>42.84</v>
      </c>
      <c r="K1461">
        <v>2.21</v>
      </c>
      <c r="L1461">
        <v>0.87</v>
      </c>
      <c r="M1461">
        <v>0.02</v>
      </c>
      <c r="N1461">
        <v>-0.04</v>
      </c>
      <c r="P1461">
        <v>0.02</v>
      </c>
      <c r="Q1461">
        <v>0.02</v>
      </c>
      <c r="R1461" t="s">
        <v>108</v>
      </c>
      <c r="S1461">
        <v>2020</v>
      </c>
    </row>
    <row r="1462" spans="1:19" x14ac:dyDescent="0.75">
      <c r="A1462" t="s">
        <v>1607</v>
      </c>
      <c r="B1462" t="s">
        <v>81</v>
      </c>
      <c r="C1462" t="s">
        <v>118</v>
      </c>
      <c r="D1462">
        <v>30</v>
      </c>
      <c r="E1462">
        <v>1991</v>
      </c>
      <c r="F1462">
        <v>1.79</v>
      </c>
      <c r="G1462">
        <v>0.68</v>
      </c>
      <c r="H1462">
        <v>3.49</v>
      </c>
      <c r="I1462">
        <v>1.0900000000000001</v>
      </c>
      <c r="J1462">
        <v>33.369999999999997</v>
      </c>
      <c r="K1462">
        <v>3.54</v>
      </c>
      <c r="L1462">
        <v>1.24</v>
      </c>
      <c r="M1462">
        <v>-0.06</v>
      </c>
      <c r="N1462">
        <v>0.1</v>
      </c>
      <c r="P1462">
        <v>0.56999999999999995</v>
      </c>
      <c r="Q1462">
        <v>0.55000000000000004</v>
      </c>
      <c r="R1462" t="s">
        <v>108</v>
      </c>
      <c r="S1462">
        <v>2020</v>
      </c>
    </row>
    <row r="1463" spans="1:19" x14ac:dyDescent="0.75">
      <c r="A1463" t="s">
        <v>1608</v>
      </c>
      <c r="B1463" t="s">
        <v>81</v>
      </c>
      <c r="C1463" t="s">
        <v>123</v>
      </c>
      <c r="D1463">
        <v>32</v>
      </c>
      <c r="E1463">
        <v>1989</v>
      </c>
      <c r="F1463">
        <v>4.96</v>
      </c>
      <c r="G1463">
        <v>-0.06</v>
      </c>
      <c r="H1463">
        <v>-0.03</v>
      </c>
      <c r="I1463">
        <v>-0.04</v>
      </c>
      <c r="K1463">
        <v>-0.01</v>
      </c>
      <c r="L1463">
        <v>0.09</v>
      </c>
      <c r="P1463">
        <v>0.02</v>
      </c>
      <c r="Q1463">
        <v>0.03</v>
      </c>
      <c r="R1463" t="s">
        <v>108</v>
      </c>
      <c r="S1463">
        <v>2020</v>
      </c>
    </row>
    <row r="1464" spans="1:19" x14ac:dyDescent="0.75">
      <c r="A1464" t="s">
        <v>1609</v>
      </c>
      <c r="B1464" t="s">
        <v>81</v>
      </c>
      <c r="C1464" t="s">
        <v>123</v>
      </c>
      <c r="D1464">
        <v>25</v>
      </c>
      <c r="E1464">
        <v>1996</v>
      </c>
      <c r="F1464">
        <v>1.05</v>
      </c>
      <c r="G1464">
        <v>0.02</v>
      </c>
      <c r="H1464">
        <v>0.1</v>
      </c>
      <c r="I1464">
        <v>0.08</v>
      </c>
      <c r="K1464">
        <v>-0.09</v>
      </c>
      <c r="L1464">
        <v>-0.05</v>
      </c>
      <c r="P1464">
        <v>0.02</v>
      </c>
      <c r="Q1464">
        <v>-0.03</v>
      </c>
      <c r="R1464" t="s">
        <v>108</v>
      </c>
      <c r="S1464">
        <v>2020</v>
      </c>
    </row>
    <row r="1465" spans="1:19" x14ac:dyDescent="0.75">
      <c r="A1465" t="s">
        <v>1610</v>
      </c>
      <c r="B1465" t="s">
        <v>81</v>
      </c>
      <c r="C1465" t="s">
        <v>126</v>
      </c>
      <c r="D1465">
        <v>27</v>
      </c>
      <c r="E1465">
        <v>1994</v>
      </c>
      <c r="F1465">
        <v>0.57999999999999996</v>
      </c>
      <c r="G1465">
        <v>0.01</v>
      </c>
      <c r="H1465">
        <v>1.68</v>
      </c>
      <c r="I1465">
        <v>1.66</v>
      </c>
      <c r="J1465">
        <v>99.92</v>
      </c>
      <c r="K1465">
        <v>1.61</v>
      </c>
      <c r="L1465">
        <v>1.58</v>
      </c>
      <c r="M1465">
        <v>0.09</v>
      </c>
      <c r="N1465">
        <v>0.04</v>
      </c>
      <c r="P1465">
        <v>-0.01</v>
      </c>
      <c r="Q1465">
        <v>7.0000000000000007E-2</v>
      </c>
      <c r="R1465" t="s">
        <v>108</v>
      </c>
      <c r="S1465">
        <v>2020</v>
      </c>
    </row>
    <row r="1466" spans="1:19" x14ac:dyDescent="0.75">
      <c r="A1466" t="s">
        <v>1611</v>
      </c>
      <c r="B1466" t="s">
        <v>81</v>
      </c>
      <c r="C1466" t="s">
        <v>126</v>
      </c>
      <c r="D1466">
        <v>27</v>
      </c>
      <c r="E1466">
        <v>1994</v>
      </c>
      <c r="F1466">
        <v>2.14</v>
      </c>
      <c r="G1466">
        <v>0.06</v>
      </c>
      <c r="H1466">
        <v>1.36</v>
      </c>
      <c r="I1466">
        <v>0.53</v>
      </c>
      <c r="J1466">
        <v>33.340000000000003</v>
      </c>
      <c r="K1466">
        <v>1.32</v>
      </c>
      <c r="L1466">
        <v>0.53</v>
      </c>
      <c r="M1466">
        <v>-0.09</v>
      </c>
      <c r="N1466">
        <v>0.05</v>
      </c>
      <c r="P1466">
        <v>-7.0000000000000007E-2</v>
      </c>
      <c r="Q1466">
        <v>0.08</v>
      </c>
      <c r="R1466" t="s">
        <v>108</v>
      </c>
      <c r="S1466">
        <v>2020</v>
      </c>
    </row>
    <row r="1467" spans="1:19" x14ac:dyDescent="0.75">
      <c r="A1467" t="s">
        <v>1612</v>
      </c>
      <c r="B1467" t="s">
        <v>81</v>
      </c>
      <c r="C1467" t="s">
        <v>126</v>
      </c>
      <c r="D1467">
        <v>31</v>
      </c>
      <c r="E1467">
        <v>1989</v>
      </c>
      <c r="F1467">
        <v>0.47</v>
      </c>
      <c r="G1467">
        <v>0.01</v>
      </c>
      <c r="H1467">
        <v>-7.0000000000000007E-2</v>
      </c>
      <c r="I1467">
        <v>0.01</v>
      </c>
      <c r="K1467">
        <v>0.06</v>
      </c>
      <c r="L1467">
        <v>-0.01</v>
      </c>
      <c r="P1467">
        <v>-0.09</v>
      </c>
      <c r="Q1467">
        <v>-0.03</v>
      </c>
      <c r="R1467" t="s">
        <v>108</v>
      </c>
      <c r="S1467">
        <v>2020</v>
      </c>
    </row>
    <row r="1468" spans="1:19" x14ac:dyDescent="0.75">
      <c r="A1468" t="s">
        <v>1613</v>
      </c>
      <c r="B1468" t="s">
        <v>81</v>
      </c>
      <c r="C1468" t="s">
        <v>126</v>
      </c>
      <c r="D1468">
        <v>26</v>
      </c>
      <c r="E1468">
        <v>1995</v>
      </c>
      <c r="F1468">
        <v>4.72</v>
      </c>
      <c r="G1468">
        <v>0.13</v>
      </c>
      <c r="H1468">
        <v>1.26</v>
      </c>
      <c r="I1468">
        <v>0.5</v>
      </c>
      <c r="J1468">
        <v>33.22</v>
      </c>
      <c r="K1468">
        <v>1.28</v>
      </c>
      <c r="L1468">
        <v>0.41</v>
      </c>
      <c r="M1468">
        <v>0.14000000000000001</v>
      </c>
      <c r="N1468">
        <v>0.52</v>
      </c>
      <c r="P1468">
        <v>0.02</v>
      </c>
      <c r="Q1468">
        <v>0.09</v>
      </c>
      <c r="R1468" t="s">
        <v>108</v>
      </c>
      <c r="S1468">
        <v>2020</v>
      </c>
    </row>
    <row r="1469" spans="1:19" x14ac:dyDescent="0.75">
      <c r="A1469" t="s">
        <v>1614</v>
      </c>
      <c r="B1469" t="s">
        <v>81</v>
      </c>
      <c r="C1469" t="s">
        <v>126</v>
      </c>
      <c r="D1469">
        <v>26</v>
      </c>
      <c r="E1469">
        <v>1995</v>
      </c>
      <c r="F1469">
        <v>1.05</v>
      </c>
      <c r="G1469">
        <v>-0.04</v>
      </c>
      <c r="H1469">
        <v>0.01</v>
      </c>
      <c r="I1469">
        <v>0.01</v>
      </c>
      <c r="K1469">
        <v>0.08</v>
      </c>
      <c r="L1469">
        <v>0.01</v>
      </c>
      <c r="P1469">
        <v>-0.04</v>
      </c>
      <c r="Q1469">
        <v>-0.08</v>
      </c>
      <c r="R1469" t="s">
        <v>108</v>
      </c>
      <c r="S1469">
        <v>2020</v>
      </c>
    </row>
    <row r="1470" spans="1:19" x14ac:dyDescent="0.75">
      <c r="A1470" t="s">
        <v>1615</v>
      </c>
      <c r="B1470" t="s">
        <v>81</v>
      </c>
      <c r="C1470" t="s">
        <v>126</v>
      </c>
      <c r="D1470">
        <v>24</v>
      </c>
      <c r="E1470">
        <v>1997</v>
      </c>
      <c r="F1470">
        <v>2.15</v>
      </c>
      <c r="G1470">
        <v>-0.06</v>
      </c>
      <c r="H1470">
        <v>5.18</v>
      </c>
      <c r="I1470">
        <v>1.47</v>
      </c>
      <c r="J1470">
        <v>27.36</v>
      </c>
      <c r="K1470">
        <v>5.09</v>
      </c>
      <c r="L1470">
        <v>1.49</v>
      </c>
      <c r="M1470">
        <v>0</v>
      </c>
      <c r="N1470">
        <v>-0.06</v>
      </c>
      <c r="P1470">
        <v>-0.06</v>
      </c>
      <c r="Q1470">
        <v>-0.04</v>
      </c>
      <c r="R1470" t="s">
        <v>108</v>
      </c>
      <c r="S1470">
        <v>2020</v>
      </c>
    </row>
    <row r="1471" spans="1:19" x14ac:dyDescent="0.75">
      <c r="A1471" t="s">
        <v>1616</v>
      </c>
      <c r="B1471" t="s">
        <v>81</v>
      </c>
      <c r="C1471" t="s">
        <v>126</v>
      </c>
      <c r="D1471">
        <v>27</v>
      </c>
      <c r="E1471">
        <v>1994</v>
      </c>
      <c r="F1471">
        <v>4.8899999999999997</v>
      </c>
      <c r="G1471">
        <v>0.25</v>
      </c>
      <c r="H1471">
        <v>3.28</v>
      </c>
      <c r="I1471">
        <v>1.59</v>
      </c>
      <c r="J1471">
        <v>50.08</v>
      </c>
      <c r="K1471">
        <v>3.28</v>
      </c>
      <c r="L1471">
        <v>1.65</v>
      </c>
      <c r="M1471">
        <v>0.02</v>
      </c>
      <c r="N1471">
        <v>0.13</v>
      </c>
      <c r="P1471">
        <v>-0.08</v>
      </c>
      <c r="Q1471">
        <v>0.06</v>
      </c>
      <c r="R1471" t="s">
        <v>108</v>
      </c>
      <c r="S1471">
        <v>2020</v>
      </c>
    </row>
    <row r="1472" spans="1:19" x14ac:dyDescent="0.75">
      <c r="A1472" t="s">
        <v>1617</v>
      </c>
      <c r="B1472" t="s">
        <v>81</v>
      </c>
      <c r="C1472" t="s">
        <v>126</v>
      </c>
      <c r="D1472">
        <v>20</v>
      </c>
      <c r="E1472">
        <v>2000</v>
      </c>
      <c r="F1472">
        <v>0.78</v>
      </c>
      <c r="G1472">
        <v>-0.1</v>
      </c>
      <c r="H1472">
        <v>1.48</v>
      </c>
      <c r="I1472">
        <v>-0.1</v>
      </c>
      <c r="J1472">
        <v>7.0000000000000007E-2</v>
      </c>
      <c r="K1472">
        <v>1.62</v>
      </c>
      <c r="L1472">
        <v>-0.06</v>
      </c>
      <c r="M1472">
        <v>-0.05</v>
      </c>
      <c r="P1472">
        <v>-0.02</v>
      </c>
      <c r="Q1472">
        <v>0.03</v>
      </c>
      <c r="R1472" t="s">
        <v>108</v>
      </c>
      <c r="S1472">
        <v>2020</v>
      </c>
    </row>
    <row r="1473" spans="1:19" x14ac:dyDescent="0.75">
      <c r="A1473" t="s">
        <v>1618</v>
      </c>
      <c r="B1473" t="s">
        <v>81</v>
      </c>
      <c r="C1473" t="s">
        <v>126</v>
      </c>
      <c r="D1473">
        <v>24</v>
      </c>
      <c r="E1473">
        <v>1997</v>
      </c>
      <c r="F1473">
        <v>0.91</v>
      </c>
      <c r="G1473">
        <v>-0.08</v>
      </c>
      <c r="H1473">
        <v>1.05</v>
      </c>
      <c r="I1473">
        <v>0.02</v>
      </c>
      <c r="J1473">
        <v>-0.06</v>
      </c>
      <c r="K1473">
        <v>1.19</v>
      </c>
      <c r="L1473">
        <v>-0.01</v>
      </c>
      <c r="M1473">
        <v>0.1</v>
      </c>
      <c r="P1473">
        <v>0.03</v>
      </c>
      <c r="Q1473">
        <v>0.05</v>
      </c>
      <c r="R1473" t="s">
        <v>108</v>
      </c>
      <c r="S1473">
        <v>2020</v>
      </c>
    </row>
    <row r="1474" spans="1:19" x14ac:dyDescent="0.75">
      <c r="A1474" t="s">
        <v>1619</v>
      </c>
      <c r="B1474" t="s">
        <v>81</v>
      </c>
      <c r="C1474" t="s">
        <v>126</v>
      </c>
      <c r="D1474">
        <v>28</v>
      </c>
      <c r="E1474">
        <v>1993</v>
      </c>
      <c r="F1474">
        <v>0.49</v>
      </c>
      <c r="G1474">
        <v>-0.08</v>
      </c>
      <c r="H1474">
        <v>2.0099999999999998</v>
      </c>
      <c r="I1474">
        <v>-0.09</v>
      </c>
      <c r="J1474">
        <v>0.05</v>
      </c>
      <c r="K1474">
        <v>1.84</v>
      </c>
      <c r="L1474">
        <v>0.08</v>
      </c>
      <c r="M1474">
        <v>0.04</v>
      </c>
      <c r="P1474">
        <v>0.05</v>
      </c>
      <c r="Q1474">
        <v>0.08</v>
      </c>
      <c r="R1474" t="s">
        <v>108</v>
      </c>
      <c r="S1474">
        <v>2020</v>
      </c>
    </row>
    <row r="1475" spans="1:19" x14ac:dyDescent="0.75">
      <c r="A1475" t="s">
        <v>1620</v>
      </c>
      <c r="B1475" t="s">
        <v>81</v>
      </c>
      <c r="C1475" t="s">
        <v>126</v>
      </c>
      <c r="D1475">
        <v>27</v>
      </c>
      <c r="E1475">
        <v>1994</v>
      </c>
      <c r="F1475">
        <v>0.8</v>
      </c>
      <c r="G1475">
        <v>-0.05</v>
      </c>
      <c r="H1475">
        <v>0.03</v>
      </c>
      <c r="I1475">
        <v>0.08</v>
      </c>
      <c r="K1475">
        <v>0.03</v>
      </c>
      <c r="L1475">
        <v>0.06</v>
      </c>
      <c r="P1475">
        <v>-7.0000000000000007E-2</v>
      </c>
      <c r="Q1475">
        <v>0.04</v>
      </c>
      <c r="R1475" t="s">
        <v>108</v>
      </c>
      <c r="S1475">
        <v>2020</v>
      </c>
    </row>
    <row r="1476" spans="1:19" x14ac:dyDescent="0.75">
      <c r="A1476" t="s">
        <v>1621</v>
      </c>
      <c r="B1476" t="s">
        <v>81</v>
      </c>
      <c r="C1476" t="s">
        <v>126</v>
      </c>
      <c r="D1476">
        <v>24</v>
      </c>
      <c r="E1476">
        <v>1997</v>
      </c>
      <c r="F1476">
        <v>2.56</v>
      </c>
      <c r="G1476">
        <v>0.49</v>
      </c>
      <c r="H1476">
        <v>4.5</v>
      </c>
      <c r="I1476">
        <v>2.86</v>
      </c>
      <c r="J1476">
        <v>63.64</v>
      </c>
      <c r="K1476">
        <v>4.38</v>
      </c>
      <c r="L1476">
        <v>2.87</v>
      </c>
      <c r="M1476">
        <v>0.04</v>
      </c>
      <c r="N1476">
        <v>0.24</v>
      </c>
      <c r="P1476">
        <v>-0.05</v>
      </c>
      <c r="Q1476">
        <v>-0.04</v>
      </c>
      <c r="R1476" t="s">
        <v>108</v>
      </c>
      <c r="S1476">
        <v>2020</v>
      </c>
    </row>
    <row r="1477" spans="1:19" x14ac:dyDescent="0.75">
      <c r="A1477" t="s">
        <v>1622</v>
      </c>
      <c r="B1477" t="s">
        <v>81</v>
      </c>
      <c r="C1477" t="s">
        <v>126</v>
      </c>
      <c r="D1477">
        <v>22</v>
      </c>
      <c r="E1477">
        <v>1999</v>
      </c>
      <c r="F1477">
        <v>0.16</v>
      </c>
      <c r="G1477">
        <v>7.0000000000000007E-2</v>
      </c>
      <c r="H1477">
        <v>-0.04</v>
      </c>
      <c r="I1477">
        <v>-0.06</v>
      </c>
      <c r="K1477">
        <v>0.04</v>
      </c>
      <c r="L1477">
        <v>0.06</v>
      </c>
      <c r="P1477">
        <v>-0.02</v>
      </c>
      <c r="Q1477">
        <v>-7.0000000000000007E-2</v>
      </c>
      <c r="R1477" t="s">
        <v>108</v>
      </c>
      <c r="S1477">
        <v>2020</v>
      </c>
    </row>
    <row r="1478" spans="1:19" x14ac:dyDescent="0.75">
      <c r="A1478" t="s">
        <v>1623</v>
      </c>
      <c r="B1478" t="s">
        <v>81</v>
      </c>
      <c r="C1478" t="s">
        <v>126</v>
      </c>
      <c r="D1478">
        <v>23</v>
      </c>
      <c r="E1478">
        <v>1998</v>
      </c>
      <c r="F1478">
        <v>0.26</v>
      </c>
      <c r="G1478">
        <v>-0.04</v>
      </c>
      <c r="H1478">
        <v>-0.04</v>
      </c>
      <c r="I1478">
        <v>-0.1</v>
      </c>
      <c r="K1478">
        <v>0.04</v>
      </c>
      <c r="L1478">
        <v>0.06</v>
      </c>
      <c r="P1478">
        <v>-0.09</v>
      </c>
      <c r="Q1478">
        <v>-0.09</v>
      </c>
      <c r="R1478" t="s">
        <v>108</v>
      </c>
      <c r="S1478">
        <v>2020</v>
      </c>
    </row>
    <row r="1479" spans="1:19" x14ac:dyDescent="0.75">
      <c r="A1479" t="s">
        <v>1624</v>
      </c>
      <c r="B1479" t="s">
        <v>81</v>
      </c>
      <c r="C1479" t="s">
        <v>216</v>
      </c>
      <c r="D1479">
        <v>33</v>
      </c>
      <c r="E1479">
        <v>1988</v>
      </c>
      <c r="F1479">
        <v>3.77</v>
      </c>
      <c r="G1479">
        <v>-0.04</v>
      </c>
      <c r="H1479">
        <v>0.56999999999999995</v>
      </c>
      <c r="I1479">
        <v>0.06</v>
      </c>
      <c r="J1479">
        <v>-0.05</v>
      </c>
      <c r="K1479">
        <v>0.55000000000000004</v>
      </c>
      <c r="L1479">
        <v>0.01</v>
      </c>
      <c r="M1479">
        <v>0.03</v>
      </c>
      <c r="P1479">
        <v>-0.06</v>
      </c>
      <c r="Q1479">
        <v>0</v>
      </c>
      <c r="R1479" t="s">
        <v>108</v>
      </c>
      <c r="S1479">
        <v>2020</v>
      </c>
    </row>
    <row r="1480" spans="1:19" x14ac:dyDescent="0.75">
      <c r="A1480" t="s">
        <v>1625</v>
      </c>
      <c r="B1480" t="s">
        <v>81</v>
      </c>
      <c r="C1480" t="s">
        <v>216</v>
      </c>
      <c r="D1480">
        <v>26</v>
      </c>
      <c r="E1480">
        <v>1994</v>
      </c>
      <c r="F1480">
        <v>2.0499999999999998</v>
      </c>
      <c r="G1480">
        <v>-0.01</v>
      </c>
      <c r="H1480">
        <v>0.08</v>
      </c>
      <c r="I1480">
        <v>0.03</v>
      </c>
      <c r="K1480">
        <v>0.01</v>
      </c>
      <c r="L1480">
        <v>0.06</v>
      </c>
      <c r="P1480">
        <v>-0.05</v>
      </c>
      <c r="Q1480">
        <v>-0.08</v>
      </c>
      <c r="R1480" t="s">
        <v>108</v>
      </c>
      <c r="S1480">
        <v>2020</v>
      </c>
    </row>
    <row r="1481" spans="1:19" x14ac:dyDescent="0.75">
      <c r="A1481" t="s">
        <v>1626</v>
      </c>
      <c r="B1481" t="s">
        <v>81</v>
      </c>
      <c r="C1481" t="s">
        <v>136</v>
      </c>
      <c r="D1481">
        <v>27</v>
      </c>
      <c r="E1481">
        <v>1994</v>
      </c>
      <c r="F1481">
        <v>4.9400000000000004</v>
      </c>
      <c r="G1481">
        <v>0.47</v>
      </c>
      <c r="H1481">
        <v>2.09</v>
      </c>
      <c r="I1481">
        <v>0.71</v>
      </c>
      <c r="J1481">
        <v>39.950000000000003</v>
      </c>
      <c r="K1481">
        <v>1.94</v>
      </c>
      <c r="L1481">
        <v>0.82</v>
      </c>
      <c r="M1481">
        <v>0.27</v>
      </c>
      <c r="N1481">
        <v>0.52</v>
      </c>
      <c r="P1481">
        <v>-0.03</v>
      </c>
      <c r="Q1481">
        <v>-0.06</v>
      </c>
      <c r="R1481" t="s">
        <v>108</v>
      </c>
      <c r="S1481">
        <v>2020</v>
      </c>
    </row>
    <row r="1482" spans="1:19" x14ac:dyDescent="0.75">
      <c r="A1482" t="s">
        <v>1627</v>
      </c>
      <c r="B1482" t="s">
        <v>1628</v>
      </c>
      <c r="C1482" t="s">
        <v>107</v>
      </c>
      <c r="D1482">
        <v>24</v>
      </c>
      <c r="E1482">
        <v>1997</v>
      </c>
      <c r="F1482">
        <v>0.4</v>
      </c>
      <c r="G1482">
        <v>0.08</v>
      </c>
      <c r="H1482">
        <v>0.1</v>
      </c>
      <c r="I1482">
        <v>-0.1</v>
      </c>
      <c r="K1482">
        <v>0.03</v>
      </c>
      <c r="L1482">
        <v>0.04</v>
      </c>
      <c r="P1482">
        <v>-0.01</v>
      </c>
      <c r="Q1482">
        <v>-0.04</v>
      </c>
      <c r="R1482" t="s">
        <v>108</v>
      </c>
      <c r="S1482">
        <v>2020</v>
      </c>
    </row>
    <row r="1483" spans="1:19" x14ac:dyDescent="0.75">
      <c r="A1483" t="s">
        <v>1629</v>
      </c>
      <c r="B1483" t="s">
        <v>1628</v>
      </c>
      <c r="C1483" t="s">
        <v>107</v>
      </c>
      <c r="D1483">
        <v>25</v>
      </c>
      <c r="E1483">
        <v>1996</v>
      </c>
      <c r="F1483">
        <v>-0.06</v>
      </c>
      <c r="G1483">
        <v>-0.02</v>
      </c>
      <c r="H1483">
        <v>-0.05</v>
      </c>
      <c r="I1483">
        <v>-0.02</v>
      </c>
      <c r="K1483">
        <v>-0.04</v>
      </c>
      <c r="L1483">
        <v>0.09</v>
      </c>
      <c r="P1483">
        <v>0.06</v>
      </c>
      <c r="Q1483">
        <v>0.03</v>
      </c>
      <c r="R1483" t="s">
        <v>108</v>
      </c>
      <c r="S1483">
        <v>2020</v>
      </c>
    </row>
    <row r="1484" spans="1:19" x14ac:dyDescent="0.75">
      <c r="A1484" t="s">
        <v>1630</v>
      </c>
      <c r="B1484" t="s">
        <v>1628</v>
      </c>
      <c r="C1484" t="s">
        <v>107</v>
      </c>
      <c r="D1484">
        <v>20</v>
      </c>
      <c r="E1484">
        <v>2001</v>
      </c>
      <c r="F1484">
        <v>1.02</v>
      </c>
      <c r="G1484">
        <v>7.0000000000000007E-2</v>
      </c>
      <c r="H1484">
        <v>-0.08</v>
      </c>
      <c r="I1484">
        <v>0.03</v>
      </c>
      <c r="K1484">
        <v>-0.01</v>
      </c>
      <c r="L1484">
        <v>7.0000000000000007E-2</v>
      </c>
      <c r="P1484">
        <v>7.0000000000000007E-2</v>
      </c>
      <c r="Q1484">
        <v>-0.04</v>
      </c>
      <c r="R1484" t="s">
        <v>108</v>
      </c>
      <c r="S1484">
        <v>2020</v>
      </c>
    </row>
    <row r="1485" spans="1:19" x14ac:dyDescent="0.75">
      <c r="A1485" t="s">
        <v>1631</v>
      </c>
      <c r="B1485" t="s">
        <v>1628</v>
      </c>
      <c r="C1485" t="s">
        <v>107</v>
      </c>
      <c r="D1485">
        <v>26</v>
      </c>
      <c r="E1485">
        <v>1995</v>
      </c>
      <c r="F1485">
        <v>3.05</v>
      </c>
      <c r="G1485">
        <v>0.09</v>
      </c>
      <c r="H1485">
        <v>-0.1</v>
      </c>
      <c r="I1485">
        <v>-0.09</v>
      </c>
      <c r="K1485">
        <v>-0.08</v>
      </c>
      <c r="L1485">
        <v>0.09</v>
      </c>
      <c r="P1485">
        <v>0.03</v>
      </c>
      <c r="Q1485">
        <v>-0.04</v>
      </c>
      <c r="R1485" t="s">
        <v>108</v>
      </c>
      <c r="S1485">
        <v>2020</v>
      </c>
    </row>
    <row r="1486" spans="1:19" x14ac:dyDescent="0.75">
      <c r="A1486" t="s">
        <v>1632</v>
      </c>
      <c r="B1486" t="s">
        <v>1628</v>
      </c>
      <c r="C1486" t="s">
        <v>107</v>
      </c>
      <c r="D1486">
        <v>24</v>
      </c>
      <c r="E1486">
        <v>1997</v>
      </c>
      <c r="F1486">
        <v>2.75</v>
      </c>
      <c r="G1486">
        <v>0.45</v>
      </c>
      <c r="H1486">
        <v>0.83</v>
      </c>
      <c r="I1486">
        <v>0.37</v>
      </c>
      <c r="J1486">
        <v>49.96</v>
      </c>
      <c r="K1486">
        <v>0.82</v>
      </c>
      <c r="L1486">
        <v>0.31</v>
      </c>
      <c r="M1486">
        <v>0.46</v>
      </c>
      <c r="N1486">
        <v>1</v>
      </c>
      <c r="P1486">
        <v>0.08</v>
      </c>
      <c r="Q1486">
        <v>0.05</v>
      </c>
      <c r="R1486" t="s">
        <v>108</v>
      </c>
      <c r="S1486">
        <v>2020</v>
      </c>
    </row>
    <row r="1487" spans="1:19" x14ac:dyDescent="0.75">
      <c r="A1487" t="s">
        <v>1633</v>
      </c>
      <c r="B1487" t="s">
        <v>1628</v>
      </c>
      <c r="C1487" t="s">
        <v>145</v>
      </c>
      <c r="D1487">
        <v>36</v>
      </c>
      <c r="E1487">
        <v>1985</v>
      </c>
      <c r="F1487">
        <v>3.96</v>
      </c>
      <c r="G1487">
        <v>0.03</v>
      </c>
      <c r="H1487">
        <v>-0.02</v>
      </c>
      <c r="I1487">
        <v>0.09</v>
      </c>
      <c r="K1487">
        <v>-0.03</v>
      </c>
      <c r="L1487">
        <v>-0.02</v>
      </c>
      <c r="P1487">
        <v>0.01</v>
      </c>
      <c r="Q1487">
        <v>-0.01</v>
      </c>
      <c r="R1487" t="s">
        <v>108</v>
      </c>
      <c r="S1487">
        <v>2020</v>
      </c>
    </row>
    <row r="1488" spans="1:19" x14ac:dyDescent="0.75">
      <c r="A1488" t="s">
        <v>1634</v>
      </c>
      <c r="B1488" t="s">
        <v>1628</v>
      </c>
      <c r="C1488" t="s">
        <v>145</v>
      </c>
      <c r="D1488">
        <v>23</v>
      </c>
      <c r="E1488">
        <v>1998</v>
      </c>
      <c r="F1488">
        <v>4.0199999999999996</v>
      </c>
      <c r="G1488">
        <v>-0.06</v>
      </c>
      <c r="H1488">
        <v>0.32</v>
      </c>
      <c r="I1488">
        <v>0</v>
      </c>
      <c r="J1488">
        <v>0</v>
      </c>
      <c r="K1488">
        <v>0.24</v>
      </c>
      <c r="L1488">
        <v>-0.08</v>
      </c>
      <c r="M1488">
        <v>0.01</v>
      </c>
      <c r="P1488">
        <v>0.03</v>
      </c>
      <c r="Q1488">
        <v>-0.08</v>
      </c>
      <c r="R1488" t="s">
        <v>108</v>
      </c>
      <c r="S1488">
        <v>2020</v>
      </c>
    </row>
    <row r="1489" spans="1:19" x14ac:dyDescent="0.75">
      <c r="A1489" t="s">
        <v>1635</v>
      </c>
      <c r="B1489" t="s">
        <v>1628</v>
      </c>
      <c r="C1489" t="s">
        <v>145</v>
      </c>
      <c r="D1489">
        <v>21</v>
      </c>
      <c r="E1489">
        <v>2000</v>
      </c>
      <c r="F1489">
        <v>3.88</v>
      </c>
      <c r="G1489">
        <v>0.06</v>
      </c>
      <c r="H1489">
        <v>0.94</v>
      </c>
      <c r="I1489">
        <v>-0.06</v>
      </c>
      <c r="J1489">
        <v>0.06</v>
      </c>
      <c r="K1489">
        <v>1.1100000000000001</v>
      </c>
      <c r="L1489">
        <v>-0.05</v>
      </c>
      <c r="M1489">
        <v>-0.09</v>
      </c>
      <c r="P1489">
        <v>7.0000000000000007E-2</v>
      </c>
      <c r="Q1489">
        <v>-0.02</v>
      </c>
      <c r="R1489" t="s">
        <v>108</v>
      </c>
      <c r="S1489">
        <v>2020</v>
      </c>
    </row>
    <row r="1490" spans="1:19" x14ac:dyDescent="0.75">
      <c r="A1490" t="s">
        <v>1636</v>
      </c>
      <c r="B1490" t="s">
        <v>1628</v>
      </c>
      <c r="C1490" t="s">
        <v>118</v>
      </c>
      <c r="D1490">
        <v>20</v>
      </c>
      <c r="E1490">
        <v>2000</v>
      </c>
      <c r="F1490">
        <v>1.07</v>
      </c>
      <c r="G1490">
        <v>0.09</v>
      </c>
      <c r="H1490">
        <v>2.04</v>
      </c>
      <c r="I1490">
        <v>0.94</v>
      </c>
      <c r="J1490">
        <v>49.9</v>
      </c>
      <c r="K1490">
        <v>1.92</v>
      </c>
      <c r="L1490">
        <v>0.98</v>
      </c>
      <c r="M1490">
        <v>0.09</v>
      </c>
      <c r="N1490">
        <v>-0.02</v>
      </c>
      <c r="P1490">
        <v>0.03</v>
      </c>
      <c r="Q1490">
        <v>0.02</v>
      </c>
      <c r="R1490" t="s">
        <v>108</v>
      </c>
      <c r="S1490">
        <v>2020</v>
      </c>
    </row>
    <row r="1491" spans="1:19" x14ac:dyDescent="0.75">
      <c r="A1491" t="s">
        <v>1637</v>
      </c>
      <c r="B1491" t="s">
        <v>1628</v>
      </c>
      <c r="C1491" t="s">
        <v>118</v>
      </c>
      <c r="D1491">
        <v>31</v>
      </c>
      <c r="E1491">
        <v>1990</v>
      </c>
      <c r="F1491">
        <v>0.21</v>
      </c>
      <c r="G1491">
        <v>0.03</v>
      </c>
      <c r="H1491">
        <v>0.06</v>
      </c>
      <c r="I1491">
        <v>-0.1</v>
      </c>
      <c r="K1491">
        <v>-0.09</v>
      </c>
      <c r="L1491">
        <v>0.08</v>
      </c>
      <c r="P1491">
        <v>0.05</v>
      </c>
      <c r="Q1491">
        <v>0.02</v>
      </c>
      <c r="R1491" t="s">
        <v>108</v>
      </c>
      <c r="S1491">
        <v>2020</v>
      </c>
    </row>
    <row r="1492" spans="1:19" x14ac:dyDescent="0.75">
      <c r="A1492" t="s">
        <v>1638</v>
      </c>
      <c r="B1492" t="s">
        <v>1628</v>
      </c>
      <c r="C1492" t="s">
        <v>118</v>
      </c>
      <c r="D1492">
        <v>32</v>
      </c>
      <c r="E1492">
        <v>1989</v>
      </c>
      <c r="F1492">
        <v>0.53</v>
      </c>
      <c r="G1492">
        <v>0.06</v>
      </c>
      <c r="H1492">
        <v>-7.0000000000000007E-2</v>
      </c>
      <c r="I1492">
        <v>0.03</v>
      </c>
      <c r="K1492">
        <v>-0.04</v>
      </c>
      <c r="L1492">
        <v>-0.09</v>
      </c>
      <c r="P1492">
        <v>-0.08</v>
      </c>
      <c r="Q1492">
        <v>-0.02</v>
      </c>
      <c r="R1492" t="s">
        <v>108</v>
      </c>
      <c r="S1492">
        <v>2020</v>
      </c>
    </row>
    <row r="1493" spans="1:19" x14ac:dyDescent="0.75">
      <c r="A1493" t="s">
        <v>1639</v>
      </c>
      <c r="B1493" t="s">
        <v>1628</v>
      </c>
      <c r="C1493" t="s">
        <v>118</v>
      </c>
      <c r="D1493">
        <v>26</v>
      </c>
      <c r="E1493">
        <v>1995</v>
      </c>
      <c r="F1493">
        <v>0.93</v>
      </c>
      <c r="G1493">
        <v>-7.0000000000000007E-2</v>
      </c>
      <c r="H1493">
        <v>0.05</v>
      </c>
      <c r="I1493">
        <v>-0.08</v>
      </c>
      <c r="K1493">
        <v>0.01</v>
      </c>
      <c r="L1493">
        <v>7.0000000000000007E-2</v>
      </c>
      <c r="P1493">
        <v>0</v>
      </c>
      <c r="Q1493">
        <v>0.02</v>
      </c>
      <c r="R1493" t="s">
        <v>108</v>
      </c>
      <c r="S1493">
        <v>2020</v>
      </c>
    </row>
    <row r="1494" spans="1:19" x14ac:dyDescent="0.75">
      <c r="A1494" t="s">
        <v>1640</v>
      </c>
      <c r="B1494" t="s">
        <v>1628</v>
      </c>
      <c r="C1494" t="s">
        <v>178</v>
      </c>
      <c r="D1494">
        <v>33</v>
      </c>
      <c r="E1494">
        <v>1988</v>
      </c>
      <c r="F1494">
        <v>3.99</v>
      </c>
      <c r="G1494">
        <v>-0.1</v>
      </c>
      <c r="H1494">
        <v>2.91</v>
      </c>
      <c r="I1494">
        <v>0.56999999999999995</v>
      </c>
      <c r="J1494">
        <v>16.72</v>
      </c>
      <c r="K1494">
        <v>3.05</v>
      </c>
      <c r="L1494">
        <v>0.53</v>
      </c>
      <c r="M1494">
        <v>-0.09</v>
      </c>
      <c r="N1494">
        <v>-0.04</v>
      </c>
      <c r="P1494">
        <v>0.03</v>
      </c>
      <c r="Q1494">
        <v>-0.04</v>
      </c>
      <c r="R1494" t="s">
        <v>108</v>
      </c>
      <c r="S1494">
        <v>2020</v>
      </c>
    </row>
    <row r="1495" spans="1:19" x14ac:dyDescent="0.75">
      <c r="A1495" t="s">
        <v>1641</v>
      </c>
      <c r="B1495" t="s">
        <v>1628</v>
      </c>
      <c r="C1495" t="s">
        <v>178</v>
      </c>
      <c r="D1495">
        <v>21</v>
      </c>
      <c r="E1495">
        <v>2000</v>
      </c>
      <c r="F1495">
        <v>2.71</v>
      </c>
      <c r="G1495">
        <v>0.41</v>
      </c>
      <c r="H1495">
        <v>2.2000000000000002</v>
      </c>
      <c r="I1495">
        <v>0.7</v>
      </c>
      <c r="J1495">
        <v>33.299999999999997</v>
      </c>
      <c r="K1495">
        <v>2.1800000000000002</v>
      </c>
      <c r="L1495">
        <v>0.68</v>
      </c>
      <c r="M1495">
        <v>0.14000000000000001</v>
      </c>
      <c r="N1495">
        <v>0.54</v>
      </c>
      <c r="P1495">
        <v>0.08</v>
      </c>
      <c r="Q1495">
        <v>-0.09</v>
      </c>
      <c r="R1495" t="s">
        <v>108</v>
      </c>
      <c r="S1495">
        <v>2020</v>
      </c>
    </row>
    <row r="1496" spans="1:19" x14ac:dyDescent="0.75">
      <c r="A1496" t="s">
        <v>1642</v>
      </c>
      <c r="B1496" t="s">
        <v>1628</v>
      </c>
      <c r="C1496" t="s">
        <v>178</v>
      </c>
      <c r="D1496">
        <v>33</v>
      </c>
      <c r="E1496">
        <v>1987</v>
      </c>
      <c r="F1496">
        <v>0.42</v>
      </c>
      <c r="G1496">
        <v>0.04</v>
      </c>
      <c r="H1496">
        <v>0.09</v>
      </c>
      <c r="I1496">
        <v>-0.09</v>
      </c>
      <c r="K1496">
        <v>0</v>
      </c>
      <c r="L1496">
        <v>-0.01</v>
      </c>
      <c r="P1496">
        <v>-0.01</v>
      </c>
      <c r="Q1496">
        <v>0</v>
      </c>
      <c r="R1496" t="s">
        <v>108</v>
      </c>
      <c r="S1496">
        <v>2020</v>
      </c>
    </row>
    <row r="1497" spans="1:19" x14ac:dyDescent="0.75">
      <c r="A1497" t="s">
        <v>1643</v>
      </c>
      <c r="B1497" t="s">
        <v>1628</v>
      </c>
      <c r="C1497" t="s">
        <v>123</v>
      </c>
      <c r="D1497">
        <v>36</v>
      </c>
      <c r="E1497">
        <v>1985</v>
      </c>
      <c r="F1497">
        <v>1.0900000000000001</v>
      </c>
      <c r="G1497">
        <v>0.04</v>
      </c>
      <c r="H1497">
        <v>-0.06</v>
      </c>
      <c r="I1497">
        <v>0.08</v>
      </c>
      <c r="K1497">
        <v>-0.03</v>
      </c>
      <c r="L1497">
        <v>-0.05</v>
      </c>
      <c r="P1497">
        <v>7.0000000000000007E-2</v>
      </c>
      <c r="Q1497">
        <v>-0.09</v>
      </c>
      <c r="R1497" t="s">
        <v>108</v>
      </c>
      <c r="S1497">
        <v>2020</v>
      </c>
    </row>
    <row r="1498" spans="1:19" x14ac:dyDescent="0.75">
      <c r="A1498" t="s">
        <v>1644</v>
      </c>
      <c r="B1498" t="s">
        <v>1628</v>
      </c>
      <c r="C1498" t="s">
        <v>123</v>
      </c>
      <c r="D1498">
        <v>25</v>
      </c>
      <c r="E1498">
        <v>1996</v>
      </c>
      <c r="F1498">
        <v>2.93</v>
      </c>
      <c r="G1498">
        <v>-0.08</v>
      </c>
      <c r="H1498">
        <v>0.04</v>
      </c>
      <c r="I1498">
        <v>0.02</v>
      </c>
      <c r="K1498">
        <v>0.05</v>
      </c>
      <c r="L1498">
        <v>-0.09</v>
      </c>
      <c r="P1498">
        <v>0</v>
      </c>
      <c r="Q1498">
        <v>-0.06</v>
      </c>
      <c r="R1498" t="s">
        <v>108</v>
      </c>
      <c r="S1498">
        <v>2020</v>
      </c>
    </row>
    <row r="1499" spans="1:19" x14ac:dyDescent="0.75">
      <c r="A1499" t="s">
        <v>1645</v>
      </c>
      <c r="B1499" t="s">
        <v>1628</v>
      </c>
      <c r="C1499" t="s">
        <v>126</v>
      </c>
      <c r="D1499">
        <v>26</v>
      </c>
      <c r="E1499">
        <v>1995</v>
      </c>
      <c r="F1499">
        <v>-0.04</v>
      </c>
      <c r="G1499">
        <v>-0.06</v>
      </c>
      <c r="H1499">
        <v>0.08</v>
      </c>
      <c r="I1499">
        <v>-0.02</v>
      </c>
      <c r="K1499">
        <v>7.0000000000000007E-2</v>
      </c>
      <c r="L1499">
        <v>-0.1</v>
      </c>
      <c r="P1499">
        <v>-0.05</v>
      </c>
      <c r="Q1499">
        <v>7.0000000000000007E-2</v>
      </c>
      <c r="R1499" t="s">
        <v>108</v>
      </c>
      <c r="S1499">
        <v>2020</v>
      </c>
    </row>
    <row r="1500" spans="1:19" x14ac:dyDescent="0.75">
      <c r="A1500" t="s">
        <v>1646</v>
      </c>
      <c r="B1500" t="s">
        <v>1628</v>
      </c>
      <c r="C1500" t="s">
        <v>216</v>
      </c>
      <c r="D1500">
        <v>38</v>
      </c>
      <c r="E1500">
        <v>1983</v>
      </c>
      <c r="F1500">
        <v>3.07</v>
      </c>
      <c r="G1500">
        <v>-0.06</v>
      </c>
      <c r="H1500">
        <v>0.67</v>
      </c>
      <c r="I1500">
        <v>-0.02</v>
      </c>
      <c r="J1500">
        <v>-0.08</v>
      </c>
      <c r="K1500">
        <v>0.64</v>
      </c>
      <c r="L1500">
        <v>-0.01</v>
      </c>
      <c r="M1500">
        <v>0.04</v>
      </c>
      <c r="P1500">
        <v>-7.0000000000000007E-2</v>
      </c>
      <c r="Q1500">
        <v>0.06</v>
      </c>
      <c r="R1500" t="s">
        <v>108</v>
      </c>
      <c r="S1500">
        <v>2020</v>
      </c>
    </row>
    <row r="1501" spans="1:19" x14ac:dyDescent="0.75">
      <c r="A1501" t="s">
        <v>1647</v>
      </c>
      <c r="B1501" t="s">
        <v>1628</v>
      </c>
      <c r="C1501" t="s">
        <v>216</v>
      </c>
      <c r="D1501">
        <v>35</v>
      </c>
      <c r="E1501">
        <v>1986</v>
      </c>
      <c r="F1501">
        <v>3.68</v>
      </c>
      <c r="G1501">
        <v>-0.09</v>
      </c>
      <c r="H1501">
        <v>-0.01</v>
      </c>
      <c r="I1501">
        <v>-0.09</v>
      </c>
      <c r="K1501">
        <v>-7.0000000000000007E-2</v>
      </c>
      <c r="L1501">
        <v>-0.03</v>
      </c>
      <c r="P1501">
        <v>-0.04</v>
      </c>
      <c r="Q1501">
        <v>-0.04</v>
      </c>
      <c r="R1501" t="s">
        <v>108</v>
      </c>
      <c r="S1501">
        <v>2020</v>
      </c>
    </row>
    <row r="1502" spans="1:19" x14ac:dyDescent="0.75">
      <c r="A1502" t="s">
        <v>1648</v>
      </c>
      <c r="B1502" t="s">
        <v>1628</v>
      </c>
      <c r="C1502" t="s">
        <v>136</v>
      </c>
      <c r="D1502">
        <v>40</v>
      </c>
      <c r="E1502">
        <v>1981</v>
      </c>
      <c r="F1502">
        <v>2.27</v>
      </c>
      <c r="G1502">
        <v>-0.03</v>
      </c>
      <c r="H1502">
        <v>0.9</v>
      </c>
      <c r="I1502">
        <v>0.34</v>
      </c>
      <c r="J1502">
        <v>50.09</v>
      </c>
      <c r="K1502">
        <v>0.99</v>
      </c>
      <c r="L1502">
        <v>0.36</v>
      </c>
      <c r="M1502">
        <v>-0.01</v>
      </c>
      <c r="N1502">
        <v>0.1</v>
      </c>
      <c r="P1502">
        <v>0.01</v>
      </c>
      <c r="Q1502">
        <v>-0.09</v>
      </c>
      <c r="R1502" t="s">
        <v>108</v>
      </c>
      <c r="S1502">
        <v>2020</v>
      </c>
    </row>
    <row r="1503" spans="1:19" x14ac:dyDescent="0.75">
      <c r="A1503" t="s">
        <v>1649</v>
      </c>
      <c r="B1503" t="s">
        <v>1628</v>
      </c>
      <c r="C1503" t="s">
        <v>136</v>
      </c>
      <c r="D1503">
        <v>31</v>
      </c>
      <c r="E1503">
        <v>1989</v>
      </c>
      <c r="F1503">
        <v>1.83</v>
      </c>
      <c r="G1503">
        <v>7.0000000000000007E-2</v>
      </c>
      <c r="H1503">
        <v>2.0299999999999998</v>
      </c>
      <c r="I1503">
        <v>0.5</v>
      </c>
      <c r="J1503">
        <v>24.95</v>
      </c>
      <c r="K1503">
        <v>2.17</v>
      </c>
      <c r="L1503">
        <v>0.56000000000000005</v>
      </c>
      <c r="M1503">
        <v>0.03</v>
      </c>
      <c r="N1503">
        <v>0.02</v>
      </c>
      <c r="P1503">
        <v>-7.0000000000000007E-2</v>
      </c>
      <c r="Q1503">
        <v>0.09</v>
      </c>
      <c r="R1503" t="s">
        <v>108</v>
      </c>
      <c r="S1503">
        <v>2020</v>
      </c>
    </row>
    <row r="1504" spans="1:19" x14ac:dyDescent="0.75">
      <c r="A1504" t="s">
        <v>1650</v>
      </c>
      <c r="B1504" t="s">
        <v>39</v>
      </c>
      <c r="C1504" t="s">
        <v>107</v>
      </c>
      <c r="D1504">
        <v>33</v>
      </c>
      <c r="E1504">
        <v>1988</v>
      </c>
      <c r="F1504">
        <v>3.99</v>
      </c>
      <c r="G1504">
        <v>-0.01</v>
      </c>
      <c r="H1504">
        <v>0.41</v>
      </c>
      <c r="I1504">
        <v>-7.0000000000000007E-2</v>
      </c>
      <c r="J1504">
        <v>-0.02</v>
      </c>
      <c r="K1504">
        <v>0.51</v>
      </c>
      <c r="L1504">
        <v>0.04</v>
      </c>
      <c r="M1504">
        <v>7.0000000000000007E-2</v>
      </c>
      <c r="P1504">
        <v>0</v>
      </c>
      <c r="Q1504">
        <v>0.03</v>
      </c>
      <c r="R1504" t="s">
        <v>108</v>
      </c>
      <c r="S1504">
        <v>2020</v>
      </c>
    </row>
    <row r="1505" spans="1:19" x14ac:dyDescent="0.75">
      <c r="A1505" t="s">
        <v>1651</v>
      </c>
      <c r="B1505" t="s">
        <v>39</v>
      </c>
      <c r="C1505" t="s">
        <v>107</v>
      </c>
      <c r="D1505">
        <v>34</v>
      </c>
      <c r="E1505">
        <v>1986</v>
      </c>
      <c r="F1505">
        <v>4.37</v>
      </c>
      <c r="G1505">
        <v>0.09</v>
      </c>
      <c r="H1505">
        <v>0.39</v>
      </c>
      <c r="I1505">
        <v>0</v>
      </c>
      <c r="J1505">
        <v>0.05</v>
      </c>
      <c r="K1505">
        <v>0.56000000000000005</v>
      </c>
      <c r="L1505">
        <v>0.04</v>
      </c>
      <c r="M1505">
        <v>0.09</v>
      </c>
      <c r="P1505">
        <v>0.02</v>
      </c>
      <c r="Q1505">
        <v>0.08</v>
      </c>
      <c r="R1505" t="s">
        <v>108</v>
      </c>
      <c r="S1505">
        <v>2020</v>
      </c>
    </row>
    <row r="1506" spans="1:19" x14ac:dyDescent="0.75">
      <c r="A1506" t="s">
        <v>1652</v>
      </c>
      <c r="B1506" t="s">
        <v>39</v>
      </c>
      <c r="C1506" t="s">
        <v>107</v>
      </c>
      <c r="D1506">
        <v>30</v>
      </c>
      <c r="E1506">
        <v>1991</v>
      </c>
      <c r="F1506">
        <v>3.95</v>
      </c>
      <c r="G1506">
        <v>0.05</v>
      </c>
      <c r="H1506">
        <v>0.18</v>
      </c>
      <c r="I1506">
        <v>-0.04</v>
      </c>
      <c r="J1506">
        <v>-0.01</v>
      </c>
      <c r="K1506">
        <v>0.28999999999999998</v>
      </c>
      <c r="L1506">
        <v>-0.06</v>
      </c>
      <c r="M1506">
        <v>-0.02</v>
      </c>
      <c r="P1506">
        <v>0.05</v>
      </c>
      <c r="Q1506">
        <v>-0.05</v>
      </c>
      <c r="R1506" t="s">
        <v>108</v>
      </c>
      <c r="S1506">
        <v>2020</v>
      </c>
    </row>
    <row r="1507" spans="1:19" x14ac:dyDescent="0.75">
      <c r="A1507" t="s">
        <v>1653</v>
      </c>
      <c r="B1507" t="s">
        <v>39</v>
      </c>
      <c r="C1507" t="s">
        <v>107</v>
      </c>
      <c r="D1507">
        <v>29</v>
      </c>
      <c r="E1507">
        <v>1992</v>
      </c>
      <c r="F1507">
        <v>0.32</v>
      </c>
      <c r="G1507">
        <v>-7.0000000000000007E-2</v>
      </c>
      <c r="H1507">
        <v>7.0000000000000007E-2</v>
      </c>
      <c r="I1507">
        <v>-0.01</v>
      </c>
      <c r="K1507">
        <v>0.05</v>
      </c>
      <c r="L1507">
        <v>0.1</v>
      </c>
      <c r="P1507">
        <v>0.04</v>
      </c>
      <c r="Q1507">
        <v>-0.06</v>
      </c>
      <c r="R1507" t="s">
        <v>108</v>
      </c>
      <c r="S1507">
        <v>2020</v>
      </c>
    </row>
    <row r="1508" spans="1:19" x14ac:dyDescent="0.75">
      <c r="A1508" t="s">
        <v>1654</v>
      </c>
      <c r="B1508" t="s">
        <v>39</v>
      </c>
      <c r="C1508" t="s">
        <v>107</v>
      </c>
      <c r="D1508">
        <v>27</v>
      </c>
      <c r="E1508">
        <v>1994</v>
      </c>
      <c r="F1508">
        <v>4.6500000000000004</v>
      </c>
      <c r="G1508">
        <v>-0.09</v>
      </c>
      <c r="H1508">
        <v>0.46</v>
      </c>
      <c r="I1508">
        <v>0.16</v>
      </c>
      <c r="J1508">
        <v>50</v>
      </c>
      <c r="K1508">
        <v>0.33</v>
      </c>
      <c r="L1508">
        <v>0.21</v>
      </c>
      <c r="M1508">
        <v>-0.04</v>
      </c>
      <c r="N1508">
        <v>0.01</v>
      </c>
      <c r="P1508">
        <v>0.02</v>
      </c>
      <c r="Q1508">
        <v>-0.09</v>
      </c>
      <c r="R1508" t="s">
        <v>108</v>
      </c>
      <c r="S1508">
        <v>2020</v>
      </c>
    </row>
    <row r="1509" spans="1:19" x14ac:dyDescent="0.75">
      <c r="A1509" t="s">
        <v>1655</v>
      </c>
      <c r="B1509" t="s">
        <v>39</v>
      </c>
      <c r="C1509" t="s">
        <v>107</v>
      </c>
      <c r="D1509">
        <v>32</v>
      </c>
      <c r="E1509">
        <v>1989</v>
      </c>
      <c r="F1509">
        <v>1.91</v>
      </c>
      <c r="G1509">
        <v>0.47</v>
      </c>
      <c r="H1509">
        <v>1.0900000000000001</v>
      </c>
      <c r="I1509">
        <v>0.97</v>
      </c>
      <c r="J1509">
        <v>100.06</v>
      </c>
      <c r="K1509">
        <v>1.06</v>
      </c>
      <c r="L1509">
        <v>0.93</v>
      </c>
      <c r="M1509">
        <v>0.45</v>
      </c>
      <c r="N1509">
        <v>0.6</v>
      </c>
      <c r="P1509">
        <v>0.09</v>
      </c>
      <c r="Q1509">
        <v>-0.08</v>
      </c>
      <c r="R1509" t="s">
        <v>108</v>
      </c>
      <c r="S1509">
        <v>2020</v>
      </c>
    </row>
    <row r="1510" spans="1:19" x14ac:dyDescent="0.75">
      <c r="A1510" t="s">
        <v>1656</v>
      </c>
      <c r="B1510" t="s">
        <v>39</v>
      </c>
      <c r="C1510" t="s">
        <v>107</v>
      </c>
      <c r="D1510">
        <v>28</v>
      </c>
      <c r="E1510">
        <v>1993</v>
      </c>
      <c r="F1510">
        <v>1.2</v>
      </c>
      <c r="G1510">
        <v>-0.06</v>
      </c>
      <c r="H1510">
        <v>0.02</v>
      </c>
      <c r="I1510">
        <v>-0.01</v>
      </c>
      <c r="K1510">
        <v>-0.04</v>
      </c>
      <c r="L1510">
        <v>-0.05</v>
      </c>
      <c r="P1510">
        <v>0.09</v>
      </c>
      <c r="Q1510">
        <v>0.06</v>
      </c>
      <c r="R1510" t="s">
        <v>108</v>
      </c>
      <c r="S1510">
        <v>2020</v>
      </c>
    </row>
    <row r="1511" spans="1:19" x14ac:dyDescent="0.75">
      <c r="A1511" t="s">
        <v>1657</v>
      </c>
      <c r="B1511" t="s">
        <v>39</v>
      </c>
      <c r="C1511" t="s">
        <v>107</v>
      </c>
      <c r="D1511">
        <v>27</v>
      </c>
      <c r="E1511">
        <v>1994</v>
      </c>
      <c r="F1511">
        <v>1.37</v>
      </c>
      <c r="G1511">
        <v>-0.05</v>
      </c>
      <c r="H1511">
        <v>-0.09</v>
      </c>
      <c r="I1511">
        <v>-0.08</v>
      </c>
      <c r="K1511">
        <v>0.02</v>
      </c>
      <c r="L1511">
        <v>-0.01</v>
      </c>
      <c r="P1511">
        <v>-0.03</v>
      </c>
      <c r="Q1511">
        <v>0</v>
      </c>
      <c r="R1511" t="s">
        <v>108</v>
      </c>
      <c r="S1511">
        <v>2020</v>
      </c>
    </row>
    <row r="1512" spans="1:19" x14ac:dyDescent="0.75">
      <c r="A1512" t="s">
        <v>1658</v>
      </c>
      <c r="B1512" t="s">
        <v>39</v>
      </c>
      <c r="C1512" t="s">
        <v>107</v>
      </c>
      <c r="D1512">
        <v>27</v>
      </c>
      <c r="E1512">
        <v>1994</v>
      </c>
      <c r="F1512">
        <v>2.09</v>
      </c>
      <c r="G1512">
        <v>-0.09</v>
      </c>
      <c r="H1512">
        <v>0.43</v>
      </c>
      <c r="I1512">
        <v>0.02</v>
      </c>
      <c r="J1512">
        <v>-0.05</v>
      </c>
      <c r="K1512">
        <v>0.6</v>
      </c>
      <c r="L1512">
        <v>-0.03</v>
      </c>
      <c r="M1512">
        <v>-0.09</v>
      </c>
      <c r="P1512">
        <v>0.04</v>
      </c>
      <c r="Q1512">
        <v>-0.06</v>
      </c>
      <c r="R1512" t="s">
        <v>108</v>
      </c>
      <c r="S1512">
        <v>2020</v>
      </c>
    </row>
    <row r="1513" spans="1:19" x14ac:dyDescent="0.75">
      <c r="A1513" t="s">
        <v>1659</v>
      </c>
      <c r="B1513" t="s">
        <v>39</v>
      </c>
      <c r="C1513" t="s">
        <v>288</v>
      </c>
      <c r="D1513">
        <v>28</v>
      </c>
      <c r="E1513">
        <v>1993</v>
      </c>
      <c r="F1513">
        <v>0.06</v>
      </c>
      <c r="G1513">
        <v>-0.03</v>
      </c>
      <c r="H1513">
        <v>-0.04</v>
      </c>
      <c r="I1513">
        <v>0.01</v>
      </c>
      <c r="K1513">
        <v>0.01</v>
      </c>
      <c r="L1513">
        <v>0.1</v>
      </c>
      <c r="P1513">
        <v>-0.04</v>
      </c>
      <c r="Q1513">
        <v>0.08</v>
      </c>
      <c r="R1513" t="s">
        <v>108</v>
      </c>
      <c r="S1513">
        <v>2020</v>
      </c>
    </row>
    <row r="1514" spans="1:19" x14ac:dyDescent="0.75">
      <c r="A1514" t="s">
        <v>1660</v>
      </c>
      <c r="B1514" t="s">
        <v>39</v>
      </c>
      <c r="C1514" t="s">
        <v>145</v>
      </c>
      <c r="D1514">
        <v>33</v>
      </c>
      <c r="E1514">
        <v>1988</v>
      </c>
      <c r="F1514">
        <v>-0.03</v>
      </c>
      <c r="G1514">
        <v>0.01</v>
      </c>
      <c r="H1514">
        <v>-0.06</v>
      </c>
      <c r="I1514">
        <v>0</v>
      </c>
      <c r="K1514">
        <v>-0.09</v>
      </c>
      <c r="L1514">
        <v>-0.04</v>
      </c>
      <c r="P1514">
        <v>0.06</v>
      </c>
      <c r="Q1514">
        <v>0.06</v>
      </c>
      <c r="R1514" t="s">
        <v>108</v>
      </c>
      <c r="S1514">
        <v>2020</v>
      </c>
    </row>
    <row r="1515" spans="1:19" x14ac:dyDescent="0.75">
      <c r="A1515" t="s">
        <v>1661</v>
      </c>
      <c r="B1515" t="s">
        <v>39</v>
      </c>
      <c r="C1515" t="s">
        <v>118</v>
      </c>
      <c r="D1515">
        <v>28</v>
      </c>
      <c r="E1515">
        <v>1993</v>
      </c>
      <c r="F1515">
        <v>2.0099999999999998</v>
      </c>
      <c r="G1515">
        <v>0.45</v>
      </c>
      <c r="H1515">
        <v>1.55</v>
      </c>
      <c r="I1515">
        <v>0.5</v>
      </c>
      <c r="J1515">
        <v>33.28</v>
      </c>
      <c r="K1515">
        <v>1.4</v>
      </c>
      <c r="L1515">
        <v>0.53</v>
      </c>
      <c r="M1515">
        <v>0.43</v>
      </c>
      <c r="N1515">
        <v>0.93</v>
      </c>
      <c r="P1515">
        <v>7.0000000000000007E-2</v>
      </c>
      <c r="Q1515">
        <v>0.06</v>
      </c>
      <c r="R1515" t="s">
        <v>108</v>
      </c>
      <c r="S1515">
        <v>2020</v>
      </c>
    </row>
    <row r="1516" spans="1:19" x14ac:dyDescent="0.75">
      <c r="A1516" t="s">
        <v>1662</v>
      </c>
      <c r="B1516" t="s">
        <v>39</v>
      </c>
      <c r="C1516" t="s">
        <v>118</v>
      </c>
      <c r="D1516">
        <v>29</v>
      </c>
      <c r="E1516">
        <v>1992</v>
      </c>
      <c r="F1516">
        <v>0.13</v>
      </c>
      <c r="G1516">
        <v>7.0000000000000007E-2</v>
      </c>
      <c r="H1516">
        <v>10.02</v>
      </c>
      <c r="I1516">
        <v>0.06</v>
      </c>
      <c r="J1516">
        <v>-0.01</v>
      </c>
      <c r="K1516">
        <v>12.87</v>
      </c>
      <c r="L1516">
        <v>0.09</v>
      </c>
      <c r="M1516">
        <v>-0.04</v>
      </c>
      <c r="P1516">
        <v>-0.02</v>
      </c>
      <c r="Q1516">
        <v>7.0000000000000007E-2</v>
      </c>
      <c r="R1516" t="s">
        <v>108</v>
      </c>
      <c r="S1516">
        <v>2020</v>
      </c>
    </row>
    <row r="1517" spans="1:19" x14ac:dyDescent="0.75">
      <c r="A1517" t="s">
        <v>1663</v>
      </c>
      <c r="B1517" t="s">
        <v>39</v>
      </c>
      <c r="C1517" t="s">
        <v>118</v>
      </c>
      <c r="D1517">
        <v>35</v>
      </c>
      <c r="E1517">
        <v>1986</v>
      </c>
      <c r="F1517">
        <v>5.81</v>
      </c>
      <c r="G1517">
        <v>0.23</v>
      </c>
      <c r="H1517">
        <v>1.67</v>
      </c>
      <c r="I1517">
        <v>0.57999999999999996</v>
      </c>
      <c r="J1517">
        <v>30.09</v>
      </c>
      <c r="K1517">
        <v>1.61</v>
      </c>
      <c r="L1517">
        <v>0.6</v>
      </c>
      <c r="M1517">
        <v>0.09</v>
      </c>
      <c r="N1517">
        <v>0.28999999999999998</v>
      </c>
      <c r="P1517">
        <v>-0.05</v>
      </c>
      <c r="Q1517">
        <v>-0.09</v>
      </c>
      <c r="R1517" t="s">
        <v>108</v>
      </c>
      <c r="S1517">
        <v>2020</v>
      </c>
    </row>
    <row r="1518" spans="1:19" x14ac:dyDescent="0.75">
      <c r="A1518" t="s">
        <v>1664</v>
      </c>
      <c r="B1518" t="s">
        <v>39</v>
      </c>
      <c r="C1518" t="s">
        <v>118</v>
      </c>
      <c r="D1518">
        <v>22</v>
      </c>
      <c r="E1518">
        <v>1999</v>
      </c>
      <c r="F1518">
        <v>1.88</v>
      </c>
      <c r="G1518">
        <v>0.05</v>
      </c>
      <c r="H1518">
        <v>1.5</v>
      </c>
      <c r="I1518">
        <v>0.46</v>
      </c>
      <c r="J1518">
        <v>33.28</v>
      </c>
      <c r="K1518">
        <v>1.53</v>
      </c>
      <c r="L1518">
        <v>0.57999999999999996</v>
      </c>
      <c r="M1518">
        <v>0</v>
      </c>
      <c r="N1518">
        <v>0.01</v>
      </c>
      <c r="P1518">
        <v>0.02</v>
      </c>
      <c r="Q1518">
        <v>-0.06</v>
      </c>
      <c r="R1518" t="s">
        <v>108</v>
      </c>
      <c r="S1518">
        <v>2020</v>
      </c>
    </row>
    <row r="1519" spans="1:19" x14ac:dyDescent="0.75">
      <c r="A1519" t="s">
        <v>1665</v>
      </c>
      <c r="B1519" t="s">
        <v>39</v>
      </c>
      <c r="C1519" t="s">
        <v>123</v>
      </c>
      <c r="D1519">
        <v>31</v>
      </c>
      <c r="E1519">
        <v>1990</v>
      </c>
      <c r="F1519">
        <v>6.04</v>
      </c>
      <c r="G1519">
        <v>0.09</v>
      </c>
      <c r="H1519">
        <v>-0.05</v>
      </c>
      <c r="I1519">
        <v>0.04</v>
      </c>
      <c r="K1519">
        <v>0.09</v>
      </c>
      <c r="L1519">
        <v>-0.06</v>
      </c>
      <c r="P1519">
        <v>-0.06</v>
      </c>
      <c r="Q1519">
        <v>-0.05</v>
      </c>
      <c r="R1519" t="s">
        <v>108</v>
      </c>
      <c r="S1519">
        <v>2020</v>
      </c>
    </row>
    <row r="1520" spans="1:19" x14ac:dyDescent="0.75">
      <c r="A1520" t="s">
        <v>1666</v>
      </c>
      <c r="B1520" t="s">
        <v>39</v>
      </c>
      <c r="C1520" t="s">
        <v>126</v>
      </c>
      <c r="D1520">
        <v>29</v>
      </c>
      <c r="E1520">
        <v>1992</v>
      </c>
      <c r="F1520">
        <v>2.17</v>
      </c>
      <c r="G1520">
        <v>0.52</v>
      </c>
      <c r="H1520">
        <v>1.8</v>
      </c>
      <c r="I1520">
        <v>0.87</v>
      </c>
      <c r="J1520">
        <v>49.91</v>
      </c>
      <c r="K1520">
        <v>1.9</v>
      </c>
      <c r="L1520">
        <v>0.95</v>
      </c>
      <c r="M1520">
        <v>0.19</v>
      </c>
      <c r="N1520">
        <v>0.57999999999999996</v>
      </c>
      <c r="P1520">
        <v>0.09</v>
      </c>
      <c r="Q1520">
        <v>-0.06</v>
      </c>
      <c r="R1520" t="s">
        <v>108</v>
      </c>
      <c r="S1520">
        <v>2020</v>
      </c>
    </row>
    <row r="1521" spans="1:19" x14ac:dyDescent="0.75">
      <c r="A1521" t="s">
        <v>1667</v>
      </c>
      <c r="B1521" t="s">
        <v>39</v>
      </c>
      <c r="C1521" t="s">
        <v>126</v>
      </c>
      <c r="D1521">
        <v>32</v>
      </c>
      <c r="E1521">
        <v>1989</v>
      </c>
      <c r="F1521">
        <v>3.94</v>
      </c>
      <c r="G1521">
        <v>-0.05</v>
      </c>
      <c r="H1521">
        <v>1.29</v>
      </c>
      <c r="I1521">
        <v>-7.0000000000000007E-2</v>
      </c>
      <c r="J1521">
        <v>0.08</v>
      </c>
      <c r="K1521">
        <v>1.33</v>
      </c>
      <c r="L1521">
        <v>0.01</v>
      </c>
      <c r="M1521">
        <v>-0.1</v>
      </c>
      <c r="P1521">
        <v>0.04</v>
      </c>
      <c r="Q1521">
        <v>-7.0000000000000007E-2</v>
      </c>
      <c r="R1521" t="s">
        <v>108</v>
      </c>
      <c r="S1521">
        <v>2020</v>
      </c>
    </row>
    <row r="1522" spans="1:19" x14ac:dyDescent="0.75">
      <c r="A1522" t="s">
        <v>1668</v>
      </c>
      <c r="B1522" t="s">
        <v>39</v>
      </c>
      <c r="C1522" t="s">
        <v>126</v>
      </c>
      <c r="D1522">
        <v>26</v>
      </c>
      <c r="E1522">
        <v>1995</v>
      </c>
      <c r="F1522">
        <v>5.95</v>
      </c>
      <c r="G1522">
        <v>-0.05</v>
      </c>
      <c r="H1522">
        <v>0.56000000000000005</v>
      </c>
      <c r="I1522">
        <v>0.13</v>
      </c>
      <c r="J1522">
        <v>33.36</v>
      </c>
      <c r="K1522">
        <v>0.54</v>
      </c>
      <c r="L1522">
        <v>0.11</v>
      </c>
      <c r="M1522">
        <v>-0.06</v>
      </c>
      <c r="N1522">
        <v>0.08</v>
      </c>
      <c r="P1522">
        <v>0.06</v>
      </c>
      <c r="Q1522">
        <v>-0.09</v>
      </c>
      <c r="R1522" t="s">
        <v>108</v>
      </c>
      <c r="S1522">
        <v>2020</v>
      </c>
    </row>
    <row r="1523" spans="1:19" x14ac:dyDescent="0.75">
      <c r="A1523" t="s">
        <v>1669</v>
      </c>
      <c r="B1523" t="s">
        <v>39</v>
      </c>
      <c r="C1523" t="s">
        <v>126</v>
      </c>
      <c r="D1523">
        <v>22</v>
      </c>
      <c r="E1523">
        <v>1999</v>
      </c>
      <c r="F1523">
        <v>0.02</v>
      </c>
      <c r="G1523">
        <v>-0.05</v>
      </c>
      <c r="H1523">
        <v>0.09</v>
      </c>
      <c r="I1523">
        <v>0.05</v>
      </c>
      <c r="K1523">
        <v>-0.02</v>
      </c>
      <c r="L1523">
        <v>-0.05</v>
      </c>
      <c r="P1523">
        <v>0.01</v>
      </c>
      <c r="Q1523">
        <v>-0.03</v>
      </c>
      <c r="R1523" t="s">
        <v>108</v>
      </c>
      <c r="S1523">
        <v>2020</v>
      </c>
    </row>
    <row r="1524" spans="1:19" x14ac:dyDescent="0.75">
      <c r="A1524" t="s">
        <v>1670</v>
      </c>
      <c r="B1524" t="s">
        <v>39</v>
      </c>
      <c r="C1524" t="s">
        <v>126</v>
      </c>
      <c r="D1524">
        <v>30</v>
      </c>
      <c r="E1524">
        <v>1991</v>
      </c>
      <c r="F1524">
        <v>4.8899999999999997</v>
      </c>
      <c r="G1524">
        <v>0</v>
      </c>
      <c r="H1524">
        <v>1.93</v>
      </c>
      <c r="I1524">
        <v>0.76</v>
      </c>
      <c r="J1524">
        <v>44.39</v>
      </c>
      <c r="K1524">
        <v>1.84</v>
      </c>
      <c r="L1524">
        <v>0.82</v>
      </c>
      <c r="M1524">
        <v>-0.09</v>
      </c>
      <c r="N1524">
        <v>-0.03</v>
      </c>
      <c r="P1524">
        <v>0.03</v>
      </c>
      <c r="Q1524">
        <v>-7.0000000000000007E-2</v>
      </c>
      <c r="R1524" t="s">
        <v>108</v>
      </c>
      <c r="S1524">
        <v>2020</v>
      </c>
    </row>
    <row r="1525" spans="1:19" x14ac:dyDescent="0.75">
      <c r="A1525" t="s">
        <v>1671</v>
      </c>
      <c r="B1525" t="s">
        <v>39</v>
      </c>
      <c r="C1525" t="s">
        <v>126</v>
      </c>
      <c r="D1525">
        <v>36</v>
      </c>
      <c r="E1525">
        <v>1985</v>
      </c>
      <c r="F1525">
        <v>2.7</v>
      </c>
      <c r="G1525">
        <v>-0.02</v>
      </c>
      <c r="H1525">
        <v>0.45</v>
      </c>
      <c r="I1525">
        <v>0.03</v>
      </c>
      <c r="J1525">
        <v>0.04</v>
      </c>
      <c r="K1525">
        <v>0.28000000000000003</v>
      </c>
      <c r="L1525">
        <v>0.09</v>
      </c>
      <c r="M1525">
        <v>-7.0000000000000007E-2</v>
      </c>
      <c r="P1525">
        <v>0.1</v>
      </c>
      <c r="Q1525">
        <v>-0.09</v>
      </c>
      <c r="R1525" t="s">
        <v>108</v>
      </c>
      <c r="S1525">
        <v>2020</v>
      </c>
    </row>
    <row r="1526" spans="1:19" x14ac:dyDescent="0.75">
      <c r="A1526" t="s">
        <v>1672</v>
      </c>
      <c r="B1526" t="s">
        <v>39</v>
      </c>
      <c r="C1526" t="s">
        <v>126</v>
      </c>
      <c r="D1526">
        <v>22</v>
      </c>
      <c r="E1526">
        <v>1999</v>
      </c>
      <c r="F1526">
        <v>0.11</v>
      </c>
      <c r="G1526">
        <v>0.01</v>
      </c>
      <c r="H1526">
        <v>10</v>
      </c>
      <c r="I1526">
        <v>-0.01</v>
      </c>
      <c r="J1526">
        <v>0.03</v>
      </c>
      <c r="K1526">
        <v>7.46</v>
      </c>
      <c r="L1526">
        <v>-0.06</v>
      </c>
      <c r="M1526">
        <v>-0.01</v>
      </c>
      <c r="P1526">
        <v>0.06</v>
      </c>
      <c r="Q1526">
        <v>7.0000000000000007E-2</v>
      </c>
      <c r="R1526" t="s">
        <v>108</v>
      </c>
      <c r="S1526">
        <v>2020</v>
      </c>
    </row>
    <row r="1527" spans="1:19" x14ac:dyDescent="0.75">
      <c r="A1527" t="s">
        <v>1673</v>
      </c>
      <c r="B1527" t="s">
        <v>39</v>
      </c>
      <c r="C1527" t="s">
        <v>126</v>
      </c>
      <c r="D1527">
        <v>34</v>
      </c>
      <c r="E1527">
        <v>1987</v>
      </c>
      <c r="F1527">
        <v>0.51</v>
      </c>
      <c r="G1527">
        <v>0.09</v>
      </c>
      <c r="H1527">
        <v>-0.01</v>
      </c>
      <c r="I1527">
        <v>-7.0000000000000007E-2</v>
      </c>
      <c r="K1527">
        <v>0.03</v>
      </c>
      <c r="L1527">
        <v>-7.0000000000000007E-2</v>
      </c>
      <c r="P1527">
        <v>-0.01</v>
      </c>
      <c r="Q1527">
        <v>7.0000000000000007E-2</v>
      </c>
      <c r="R1527" t="s">
        <v>108</v>
      </c>
      <c r="S1527">
        <v>2020</v>
      </c>
    </row>
    <row r="1528" spans="1:19" x14ac:dyDescent="0.75">
      <c r="A1528" t="s">
        <v>1674</v>
      </c>
      <c r="B1528" t="s">
        <v>39</v>
      </c>
      <c r="C1528" t="s">
        <v>136</v>
      </c>
      <c r="D1528">
        <v>21</v>
      </c>
      <c r="E1528">
        <v>2000</v>
      </c>
      <c r="F1528">
        <v>5</v>
      </c>
      <c r="G1528">
        <v>0.11</v>
      </c>
      <c r="H1528">
        <v>1.49</v>
      </c>
      <c r="I1528">
        <v>0.51</v>
      </c>
      <c r="J1528">
        <v>42.95</v>
      </c>
      <c r="K1528">
        <v>1.47</v>
      </c>
      <c r="L1528">
        <v>0.63</v>
      </c>
      <c r="M1528">
        <v>0.23</v>
      </c>
      <c r="N1528">
        <v>0.35</v>
      </c>
      <c r="P1528">
        <v>0.1</v>
      </c>
      <c r="Q1528">
        <v>-0.08</v>
      </c>
      <c r="R1528" t="s">
        <v>108</v>
      </c>
      <c r="S1528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CA3-B253-4F3D-A1F3-73931C651048}">
  <dimension ref="A1:U41"/>
  <sheetViews>
    <sheetView zoomScale="70" zoomScaleNormal="70" workbookViewId="0">
      <selection activeCell="F20" sqref="F20"/>
    </sheetView>
  </sheetViews>
  <sheetFormatPr defaultRowHeight="14.75" x14ac:dyDescent="0.75"/>
  <cols>
    <col min="1" max="1" width="39" bestFit="1" customWidth="1"/>
    <col min="2" max="2" width="9.31640625" bestFit="1" customWidth="1"/>
    <col min="3" max="3" width="11.81640625" bestFit="1" customWidth="1"/>
    <col min="4" max="4" width="10.1796875" bestFit="1" customWidth="1"/>
    <col min="8" max="8" width="9.40625" bestFit="1" customWidth="1"/>
    <col min="9" max="9" width="11.90625" bestFit="1" customWidth="1"/>
    <col min="10" max="10" width="10.2265625" bestFit="1" customWidth="1"/>
  </cols>
  <sheetData>
    <row r="1" spans="1:21" x14ac:dyDescent="0.75">
      <c r="A1" t="s">
        <v>0</v>
      </c>
      <c r="G1" t="s">
        <v>1</v>
      </c>
    </row>
    <row r="2" spans="1:21" x14ac:dyDescent="0.75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R2">
        <v>46119</v>
      </c>
      <c r="S2">
        <v>37890</v>
      </c>
      <c r="U2">
        <f>SQRT(0.9779)</f>
        <v>0.98888826466896651</v>
      </c>
    </row>
    <row r="3" spans="1:21" x14ac:dyDescent="0.75">
      <c r="A3">
        <v>2011</v>
      </c>
      <c r="B3">
        <v>46119</v>
      </c>
      <c r="C3">
        <v>22581</v>
      </c>
      <c r="D3">
        <v>9445</v>
      </c>
      <c r="E3">
        <v>18292</v>
      </c>
      <c r="G3">
        <v>2011</v>
      </c>
      <c r="H3">
        <v>37890</v>
      </c>
      <c r="I3">
        <v>27534</v>
      </c>
      <c r="J3">
        <v>16652</v>
      </c>
      <c r="K3">
        <v>22596</v>
      </c>
      <c r="R3">
        <v>47214</v>
      </c>
      <c r="S3">
        <v>38347</v>
      </c>
    </row>
    <row r="4" spans="1:21" x14ac:dyDescent="0.75">
      <c r="A4">
        <v>2012</v>
      </c>
      <c r="B4">
        <v>47214</v>
      </c>
      <c r="C4">
        <v>22190</v>
      </c>
      <c r="D4">
        <v>9733</v>
      </c>
      <c r="E4">
        <v>18523</v>
      </c>
      <c r="G4">
        <v>2012</v>
      </c>
      <c r="H4">
        <v>38347</v>
      </c>
      <c r="I4">
        <v>26957</v>
      </c>
      <c r="J4">
        <v>17096</v>
      </c>
      <c r="K4">
        <v>22778</v>
      </c>
      <c r="R4">
        <v>48159</v>
      </c>
      <c r="S4">
        <v>38662</v>
      </c>
    </row>
    <row r="5" spans="1:21" x14ac:dyDescent="0.75">
      <c r="A5">
        <v>2013</v>
      </c>
      <c r="B5">
        <v>48159</v>
      </c>
      <c r="C5">
        <v>22123</v>
      </c>
      <c r="D5">
        <v>9977</v>
      </c>
      <c r="E5">
        <v>18785</v>
      </c>
      <c r="G5">
        <v>2013</v>
      </c>
      <c r="H5">
        <v>38662</v>
      </c>
      <c r="I5">
        <v>26806</v>
      </c>
      <c r="J5">
        <v>17509</v>
      </c>
      <c r="K5">
        <v>23026</v>
      </c>
      <c r="R5">
        <v>49897</v>
      </c>
      <c r="S5">
        <v>39588</v>
      </c>
    </row>
    <row r="6" spans="1:21" x14ac:dyDescent="0.75">
      <c r="A6">
        <v>2014</v>
      </c>
      <c r="B6">
        <v>49897</v>
      </c>
      <c r="C6">
        <v>22646</v>
      </c>
      <c r="D6">
        <v>10127</v>
      </c>
      <c r="E6">
        <v>19260</v>
      </c>
      <c r="G6">
        <v>2014</v>
      </c>
      <c r="H6">
        <v>39588</v>
      </c>
      <c r="I6">
        <v>27230</v>
      </c>
      <c r="J6">
        <v>17819</v>
      </c>
      <c r="K6">
        <v>23449</v>
      </c>
      <c r="R6">
        <v>55404</v>
      </c>
      <c r="S6">
        <v>44427</v>
      </c>
    </row>
    <row r="7" spans="1:21" x14ac:dyDescent="0.75">
      <c r="A7">
        <v>2015</v>
      </c>
      <c r="B7">
        <v>55404</v>
      </c>
      <c r="C7">
        <v>23866</v>
      </c>
      <c r="D7">
        <v>10741</v>
      </c>
      <c r="E7">
        <v>20770</v>
      </c>
      <c r="G7">
        <v>2015</v>
      </c>
      <c r="H7">
        <v>44427</v>
      </c>
      <c r="I7">
        <v>27950</v>
      </c>
      <c r="J7">
        <v>19082</v>
      </c>
      <c r="K7">
        <v>25121</v>
      </c>
      <c r="R7">
        <v>58175</v>
      </c>
      <c r="S7">
        <v>44416</v>
      </c>
    </row>
    <row r="8" spans="1:21" x14ac:dyDescent="0.75">
      <c r="A8">
        <v>2016</v>
      </c>
      <c r="B8">
        <v>58175</v>
      </c>
      <c r="C8">
        <v>24817</v>
      </c>
      <c r="D8">
        <v>11086</v>
      </c>
      <c r="E8">
        <v>21646</v>
      </c>
      <c r="G8">
        <v>2016</v>
      </c>
      <c r="H8">
        <v>44416</v>
      </c>
      <c r="I8">
        <v>28439</v>
      </c>
      <c r="J8">
        <v>19615</v>
      </c>
      <c r="K8">
        <v>25565</v>
      </c>
      <c r="R8">
        <v>62042</v>
      </c>
      <c r="S8">
        <v>46270</v>
      </c>
    </row>
    <row r="9" spans="1:21" x14ac:dyDescent="0.75">
      <c r="A9">
        <v>2017</v>
      </c>
      <c r="B9">
        <v>62042</v>
      </c>
      <c r="C9">
        <v>26405</v>
      </c>
      <c r="D9">
        <v>11759</v>
      </c>
      <c r="E9">
        <v>23047</v>
      </c>
      <c r="G9">
        <v>2017</v>
      </c>
      <c r="H9">
        <v>46270</v>
      </c>
      <c r="I9">
        <v>29667</v>
      </c>
      <c r="J9">
        <v>20870</v>
      </c>
      <c r="K9">
        <v>26912</v>
      </c>
      <c r="R9">
        <v>63406</v>
      </c>
      <c r="S9">
        <v>47989</v>
      </c>
    </row>
    <row r="10" spans="1:21" x14ac:dyDescent="0.75">
      <c r="A10">
        <v>2018</v>
      </c>
      <c r="B10">
        <v>63406</v>
      </c>
      <c r="C10">
        <v>27687</v>
      </c>
      <c r="D10">
        <v>12155</v>
      </c>
      <c r="E10">
        <v>23820</v>
      </c>
      <c r="G10">
        <v>2018</v>
      </c>
      <c r="H10">
        <v>47989</v>
      </c>
      <c r="I10">
        <v>30964</v>
      </c>
      <c r="J10">
        <v>21976</v>
      </c>
      <c r="K10">
        <v>28164</v>
      </c>
      <c r="R10">
        <v>65046</v>
      </c>
      <c r="S10">
        <v>49322</v>
      </c>
    </row>
    <row r="11" spans="1:21" x14ac:dyDescent="0.75">
      <c r="A11">
        <v>2019</v>
      </c>
      <c r="B11">
        <v>65046</v>
      </c>
      <c r="C11">
        <v>28839</v>
      </c>
      <c r="D11">
        <v>13013</v>
      </c>
      <c r="E11">
        <v>24880</v>
      </c>
      <c r="G11">
        <v>2019</v>
      </c>
      <c r="H11">
        <v>49322</v>
      </c>
      <c r="I11">
        <v>32042</v>
      </c>
      <c r="J11">
        <v>23614</v>
      </c>
      <c r="K11">
        <v>29625</v>
      </c>
      <c r="R11">
        <v>63534</v>
      </c>
      <c r="S11">
        <v>46830</v>
      </c>
    </row>
    <row r="12" spans="1:21" x14ac:dyDescent="0.75">
      <c r="A12">
        <v>2020</v>
      </c>
      <c r="B12">
        <v>63534</v>
      </c>
      <c r="C12">
        <v>27080</v>
      </c>
      <c r="D12">
        <v>12451</v>
      </c>
      <c r="E12">
        <v>23863</v>
      </c>
      <c r="G12">
        <v>2020</v>
      </c>
      <c r="H12">
        <v>46830</v>
      </c>
      <c r="I12">
        <v>30615</v>
      </c>
      <c r="J12">
        <v>22383</v>
      </c>
      <c r="K12">
        <v>28140</v>
      </c>
      <c r="R12">
        <v>22581</v>
      </c>
      <c r="S12">
        <v>27534</v>
      </c>
    </row>
    <row r="13" spans="1:21" x14ac:dyDescent="0.75">
      <c r="R13">
        <v>22190</v>
      </c>
      <c r="S13">
        <v>26957</v>
      </c>
    </row>
    <row r="14" spans="1:21" x14ac:dyDescent="0.75">
      <c r="R14">
        <v>22123</v>
      </c>
      <c r="S14">
        <v>26806</v>
      </c>
    </row>
    <row r="15" spans="1:21" x14ac:dyDescent="0.75">
      <c r="R15">
        <v>22646</v>
      </c>
      <c r="S15">
        <v>27230</v>
      </c>
    </row>
    <row r="16" spans="1:21" x14ac:dyDescent="0.75">
      <c r="R16">
        <v>23866</v>
      </c>
      <c r="S16">
        <v>27950</v>
      </c>
    </row>
    <row r="17" spans="18:19" x14ac:dyDescent="0.75">
      <c r="R17">
        <v>24817</v>
      </c>
      <c r="S17">
        <v>28439</v>
      </c>
    </row>
    <row r="18" spans="18:19" x14ac:dyDescent="0.75">
      <c r="R18">
        <v>26405</v>
      </c>
      <c r="S18">
        <v>29667</v>
      </c>
    </row>
    <row r="19" spans="18:19" x14ac:dyDescent="0.75">
      <c r="R19">
        <v>27687</v>
      </c>
      <c r="S19">
        <v>30964</v>
      </c>
    </row>
    <row r="20" spans="18:19" x14ac:dyDescent="0.75">
      <c r="R20">
        <v>28839</v>
      </c>
      <c r="S20">
        <v>32042</v>
      </c>
    </row>
    <row r="21" spans="18:19" x14ac:dyDescent="0.75">
      <c r="R21">
        <v>27080</v>
      </c>
      <c r="S21">
        <v>30615</v>
      </c>
    </row>
    <row r="22" spans="18:19" x14ac:dyDescent="0.75">
      <c r="R22">
        <v>9445</v>
      </c>
      <c r="S22">
        <v>16652</v>
      </c>
    </row>
    <row r="23" spans="18:19" x14ac:dyDescent="0.75">
      <c r="R23">
        <v>9733</v>
      </c>
      <c r="S23">
        <v>17096</v>
      </c>
    </row>
    <row r="24" spans="18:19" x14ac:dyDescent="0.75">
      <c r="R24">
        <v>9977</v>
      </c>
      <c r="S24">
        <v>17509</v>
      </c>
    </row>
    <row r="25" spans="18:19" x14ac:dyDescent="0.75">
      <c r="R25">
        <v>10127</v>
      </c>
      <c r="S25">
        <v>17819</v>
      </c>
    </row>
    <row r="26" spans="18:19" x14ac:dyDescent="0.75">
      <c r="R26">
        <v>10741</v>
      </c>
      <c r="S26">
        <v>19082</v>
      </c>
    </row>
    <row r="27" spans="18:19" x14ac:dyDescent="0.75">
      <c r="R27">
        <v>11086</v>
      </c>
      <c r="S27">
        <v>19615</v>
      </c>
    </row>
    <row r="28" spans="18:19" x14ac:dyDescent="0.75">
      <c r="R28">
        <v>11759</v>
      </c>
      <c r="S28">
        <v>20870</v>
      </c>
    </row>
    <row r="29" spans="18:19" x14ac:dyDescent="0.75">
      <c r="R29">
        <v>12155</v>
      </c>
      <c r="S29">
        <v>21976</v>
      </c>
    </row>
    <row r="30" spans="18:19" x14ac:dyDescent="0.75">
      <c r="R30">
        <v>13013</v>
      </c>
      <c r="S30">
        <v>23614</v>
      </c>
    </row>
    <row r="31" spans="18:19" x14ac:dyDescent="0.75">
      <c r="R31">
        <v>12451</v>
      </c>
      <c r="S31">
        <v>22383</v>
      </c>
    </row>
    <row r="32" spans="18:19" x14ac:dyDescent="0.75">
      <c r="R32">
        <v>18292</v>
      </c>
      <c r="S32">
        <v>22596</v>
      </c>
    </row>
    <row r="33" spans="18:19" x14ac:dyDescent="0.75">
      <c r="R33">
        <v>18523</v>
      </c>
      <c r="S33">
        <v>22778</v>
      </c>
    </row>
    <row r="34" spans="18:19" x14ac:dyDescent="0.75">
      <c r="R34">
        <v>18785</v>
      </c>
      <c r="S34">
        <v>23026</v>
      </c>
    </row>
    <row r="35" spans="18:19" x14ac:dyDescent="0.75">
      <c r="R35">
        <v>19260</v>
      </c>
      <c r="S35">
        <v>23449</v>
      </c>
    </row>
    <row r="36" spans="18:19" x14ac:dyDescent="0.75">
      <c r="R36">
        <v>20770</v>
      </c>
      <c r="S36">
        <v>25121</v>
      </c>
    </row>
    <row r="37" spans="18:19" x14ac:dyDescent="0.75">
      <c r="R37">
        <v>21646</v>
      </c>
      <c r="S37">
        <v>25565</v>
      </c>
    </row>
    <row r="38" spans="18:19" x14ac:dyDescent="0.75">
      <c r="R38">
        <v>23047</v>
      </c>
      <c r="S38">
        <v>26912</v>
      </c>
    </row>
    <row r="39" spans="18:19" x14ac:dyDescent="0.75">
      <c r="R39">
        <v>23820</v>
      </c>
      <c r="S39">
        <v>28164</v>
      </c>
    </row>
    <row r="40" spans="18:19" x14ac:dyDescent="0.75">
      <c r="R40">
        <v>24880</v>
      </c>
      <c r="S40">
        <v>29625</v>
      </c>
    </row>
    <row r="41" spans="18:19" x14ac:dyDescent="0.75">
      <c r="R41">
        <v>23863</v>
      </c>
      <c r="S41">
        <v>28140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0604-7ECC-4F2C-9F8E-24EE90D24279}">
  <dimension ref="A1:Y24"/>
  <sheetViews>
    <sheetView zoomScale="60" zoomScaleNormal="60" workbookViewId="0">
      <selection activeCell="T27" sqref="T27"/>
    </sheetView>
  </sheetViews>
  <sheetFormatPr defaultRowHeight="14.75" x14ac:dyDescent="0.75"/>
  <cols>
    <col min="1" max="1" width="17.58984375" bestFit="1" customWidth="1"/>
    <col min="2" max="2" width="10.7265625" bestFit="1" customWidth="1"/>
    <col min="3" max="3" width="6" bestFit="1" customWidth="1"/>
    <col min="4" max="4" width="3.76953125" bestFit="1" customWidth="1"/>
    <col min="5" max="5" width="4.6796875" bestFit="1" customWidth="1"/>
    <col min="6" max="7" width="5.26953125" bestFit="1" customWidth="1"/>
    <col min="8" max="8" width="10.40625" bestFit="1" customWidth="1"/>
    <col min="9" max="9" width="11.36328125" bestFit="1" customWidth="1"/>
    <col min="10" max="10" width="12.81640625" bestFit="1" customWidth="1"/>
    <col min="11" max="11" width="13.2265625" bestFit="1" customWidth="1"/>
    <col min="12" max="12" width="14.1796875" bestFit="1" customWidth="1"/>
    <col min="13" max="13" width="12.453125" bestFit="1" customWidth="1"/>
    <col min="14" max="14" width="13.453125" bestFit="1" customWidth="1"/>
    <col min="15" max="15" width="11.58984375" bestFit="1" customWidth="1"/>
    <col min="16" max="16" width="13.76953125" bestFit="1" customWidth="1"/>
    <col min="17" max="17" width="16.08984375" bestFit="1" customWidth="1"/>
    <col min="18" max="18" width="10.7265625" bestFit="1" customWidth="1"/>
    <col min="19" max="19" width="4.6796875" bestFit="1" customWidth="1"/>
    <col min="20" max="20" width="10.40625" bestFit="1" customWidth="1"/>
    <col min="21" max="21" width="10.7265625" bestFit="1" customWidth="1"/>
    <col min="22" max="22" width="12.86328125" bestFit="1" customWidth="1"/>
    <col min="23" max="23" width="15.58984375" bestFit="1" customWidth="1"/>
    <col min="24" max="24" width="12.58984375" bestFit="1" customWidth="1"/>
    <col min="25" max="25" width="15.26953125" bestFit="1" customWidth="1"/>
  </cols>
  <sheetData>
    <row r="1" spans="1:25" x14ac:dyDescent="0.75">
      <c r="A1" t="s">
        <v>83</v>
      </c>
      <c r="B1" t="s">
        <v>43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2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</row>
    <row r="2" spans="1:25" x14ac:dyDescent="0.75">
      <c r="A2" t="s">
        <v>109</v>
      </c>
      <c r="B2" t="s">
        <v>20</v>
      </c>
      <c r="C2" t="s">
        <v>107</v>
      </c>
      <c r="D2">
        <v>18</v>
      </c>
      <c r="E2">
        <v>2002</v>
      </c>
      <c r="F2">
        <v>5.34</v>
      </c>
      <c r="G2">
        <v>-0.02</v>
      </c>
      <c r="H2">
        <v>0.34</v>
      </c>
      <c r="I2">
        <v>0.25</v>
      </c>
      <c r="J2">
        <v>49.91</v>
      </c>
      <c r="K2">
        <v>0.34</v>
      </c>
      <c r="L2">
        <v>0.28000000000000003</v>
      </c>
      <c r="M2">
        <v>0.03</v>
      </c>
      <c r="N2">
        <v>-0.06</v>
      </c>
      <c r="O2">
        <v>7</v>
      </c>
      <c r="P2">
        <v>0.06</v>
      </c>
      <c r="Q2">
        <v>-0.09</v>
      </c>
      <c r="R2" t="s">
        <v>108</v>
      </c>
      <c r="S2">
        <v>2021</v>
      </c>
      <c r="T2">
        <v>-0.05</v>
      </c>
      <c r="U2">
        <v>0.03</v>
      </c>
      <c r="V2">
        <v>0.02</v>
      </c>
      <c r="W2">
        <v>0.09</v>
      </c>
      <c r="X2">
        <v>0</v>
      </c>
      <c r="Y2">
        <v>-0.06</v>
      </c>
    </row>
    <row r="3" spans="1:25" x14ac:dyDescent="0.75">
      <c r="A3" t="s">
        <v>110</v>
      </c>
      <c r="B3" t="s">
        <v>20</v>
      </c>
      <c r="C3" t="s">
        <v>107</v>
      </c>
      <c r="D3">
        <v>21</v>
      </c>
      <c r="E3">
        <v>1999</v>
      </c>
      <c r="F3">
        <v>3.97</v>
      </c>
      <c r="G3">
        <v>-0.04</v>
      </c>
      <c r="H3">
        <v>-0.03</v>
      </c>
      <c r="I3">
        <v>-0.01</v>
      </c>
      <c r="K3">
        <v>-0.01</v>
      </c>
      <c r="L3">
        <v>-0.06</v>
      </c>
      <c r="P3">
        <v>0.09</v>
      </c>
      <c r="Q3">
        <v>-7.0000000000000007E-2</v>
      </c>
      <c r="R3" t="s">
        <v>108</v>
      </c>
      <c r="S3">
        <v>2021</v>
      </c>
      <c r="T3">
        <v>-0.04</v>
      </c>
      <c r="U3">
        <v>0.02</v>
      </c>
      <c r="V3">
        <v>0.02</v>
      </c>
      <c r="X3">
        <v>0.02</v>
      </c>
      <c r="Y3">
        <v>0.05</v>
      </c>
    </row>
    <row r="4" spans="1:25" x14ac:dyDescent="0.75">
      <c r="A4" t="s">
        <v>111</v>
      </c>
      <c r="B4" t="s">
        <v>20</v>
      </c>
      <c r="C4" t="s">
        <v>107</v>
      </c>
      <c r="D4">
        <v>28</v>
      </c>
      <c r="E4">
        <v>1992</v>
      </c>
      <c r="F4">
        <v>5.37</v>
      </c>
      <c r="G4">
        <v>-0.06</v>
      </c>
      <c r="H4">
        <v>0.85</v>
      </c>
      <c r="I4">
        <v>0.19</v>
      </c>
      <c r="J4">
        <v>20.07</v>
      </c>
      <c r="K4">
        <v>0.85</v>
      </c>
      <c r="L4">
        <v>0.23</v>
      </c>
      <c r="M4">
        <v>0.01</v>
      </c>
      <c r="N4">
        <v>0.05</v>
      </c>
      <c r="O4">
        <v>17.36</v>
      </c>
      <c r="P4">
        <v>0.01</v>
      </c>
      <c r="Q4">
        <v>-0.1</v>
      </c>
      <c r="R4" t="s">
        <v>108</v>
      </c>
      <c r="S4">
        <v>2021</v>
      </c>
      <c r="T4">
        <v>0.06</v>
      </c>
      <c r="U4">
        <v>0.11</v>
      </c>
      <c r="V4">
        <v>-0.02</v>
      </c>
      <c r="W4">
        <v>-0.02</v>
      </c>
      <c r="X4">
        <v>-0.05</v>
      </c>
      <c r="Y4">
        <v>-0.11</v>
      </c>
    </row>
    <row r="5" spans="1:25" x14ac:dyDescent="0.75">
      <c r="A5" t="s">
        <v>115</v>
      </c>
      <c r="B5" t="s">
        <v>20</v>
      </c>
      <c r="C5" t="s">
        <v>107</v>
      </c>
      <c r="D5">
        <v>24</v>
      </c>
      <c r="E5">
        <v>1996</v>
      </c>
      <c r="F5">
        <v>5.35</v>
      </c>
      <c r="G5">
        <v>-0.04</v>
      </c>
      <c r="H5">
        <v>-0.02</v>
      </c>
      <c r="I5">
        <v>-0.02</v>
      </c>
      <c r="K5">
        <v>0.05</v>
      </c>
      <c r="L5">
        <v>-0.06</v>
      </c>
      <c r="P5">
        <v>-0.05</v>
      </c>
      <c r="Q5">
        <v>0.06</v>
      </c>
      <c r="R5" t="s">
        <v>108</v>
      </c>
      <c r="S5">
        <v>2021</v>
      </c>
      <c r="T5">
        <v>0.09</v>
      </c>
      <c r="U5">
        <v>0.02</v>
      </c>
      <c r="V5">
        <v>0.05</v>
      </c>
      <c r="X5">
        <v>-7.0000000000000007E-2</v>
      </c>
      <c r="Y5">
        <v>0.05</v>
      </c>
    </row>
    <row r="6" spans="1:25" x14ac:dyDescent="0.75">
      <c r="A6" t="s">
        <v>116</v>
      </c>
      <c r="B6" t="s">
        <v>20</v>
      </c>
      <c r="C6" t="s">
        <v>107</v>
      </c>
      <c r="D6">
        <v>29</v>
      </c>
      <c r="E6">
        <v>1991</v>
      </c>
      <c r="F6">
        <v>1.67</v>
      </c>
      <c r="G6">
        <v>-0.08</v>
      </c>
      <c r="H6">
        <v>-0.01</v>
      </c>
      <c r="I6">
        <v>0.03</v>
      </c>
      <c r="K6">
        <v>0.08</v>
      </c>
      <c r="L6">
        <v>0.09</v>
      </c>
      <c r="P6">
        <v>0.09</v>
      </c>
      <c r="Q6">
        <v>0.09</v>
      </c>
      <c r="R6" t="s">
        <v>108</v>
      </c>
      <c r="S6">
        <v>2021</v>
      </c>
      <c r="T6">
        <v>7.0000000000000007E-2</v>
      </c>
      <c r="U6">
        <v>0.03</v>
      </c>
      <c r="V6">
        <v>-0.03</v>
      </c>
      <c r="X6">
        <v>7.0000000000000007E-2</v>
      </c>
      <c r="Y6">
        <v>-0.1</v>
      </c>
    </row>
    <row r="7" spans="1:25" x14ac:dyDescent="0.75">
      <c r="A7" t="s">
        <v>135</v>
      </c>
      <c r="B7" t="s">
        <v>20</v>
      </c>
      <c r="C7" t="s">
        <v>118</v>
      </c>
      <c r="D7">
        <v>25</v>
      </c>
      <c r="E7">
        <v>1995</v>
      </c>
      <c r="F7">
        <v>4.75</v>
      </c>
      <c r="G7">
        <v>0.46</v>
      </c>
      <c r="H7">
        <v>2.19</v>
      </c>
      <c r="I7">
        <v>1.24</v>
      </c>
      <c r="J7">
        <v>54.41</v>
      </c>
      <c r="K7">
        <v>2.2599999999999998</v>
      </c>
      <c r="L7">
        <v>1.25</v>
      </c>
      <c r="M7">
        <v>0.2</v>
      </c>
      <c r="N7">
        <v>0.26</v>
      </c>
      <c r="O7">
        <v>18.05</v>
      </c>
      <c r="P7">
        <v>-0.09</v>
      </c>
      <c r="Q7">
        <v>-0.02</v>
      </c>
      <c r="R7" t="s">
        <v>108</v>
      </c>
      <c r="S7">
        <v>2021</v>
      </c>
      <c r="T7">
        <v>0.06</v>
      </c>
      <c r="U7">
        <v>0.18</v>
      </c>
      <c r="V7">
        <v>0.19</v>
      </c>
      <c r="W7">
        <v>0.13</v>
      </c>
      <c r="X7">
        <v>0.19</v>
      </c>
      <c r="Y7">
        <v>0.1</v>
      </c>
    </row>
    <row r="8" spans="1:25" x14ac:dyDescent="0.75">
      <c r="A8" t="s">
        <v>119</v>
      </c>
      <c r="B8" t="s">
        <v>20</v>
      </c>
      <c r="C8" t="s">
        <v>118</v>
      </c>
      <c r="D8">
        <v>24</v>
      </c>
      <c r="E8">
        <v>1996</v>
      </c>
      <c r="F8">
        <v>0.01</v>
      </c>
      <c r="G8">
        <v>0.1</v>
      </c>
      <c r="H8">
        <v>-0.1</v>
      </c>
      <c r="I8">
        <v>-0.03</v>
      </c>
      <c r="K8">
        <v>-0.01</v>
      </c>
      <c r="L8">
        <v>-0.01</v>
      </c>
      <c r="P8">
        <v>-0.02</v>
      </c>
      <c r="Q8">
        <v>7.0000000000000007E-2</v>
      </c>
      <c r="R8" t="s">
        <v>108</v>
      </c>
      <c r="S8">
        <v>2021</v>
      </c>
      <c r="T8">
        <v>-0.08</v>
      </c>
      <c r="U8">
        <v>-0.05</v>
      </c>
      <c r="V8">
        <v>-7.0000000000000007E-2</v>
      </c>
      <c r="X8">
        <v>-0.04</v>
      </c>
      <c r="Y8">
        <v>-0.09</v>
      </c>
    </row>
    <row r="9" spans="1:25" x14ac:dyDescent="0.75">
      <c r="A9" t="s">
        <v>137</v>
      </c>
      <c r="B9" t="s">
        <v>20</v>
      </c>
      <c r="C9" t="s">
        <v>118</v>
      </c>
      <c r="D9">
        <v>31</v>
      </c>
      <c r="E9">
        <v>1989</v>
      </c>
      <c r="F9">
        <v>4.9000000000000004</v>
      </c>
      <c r="G9">
        <v>0.43</v>
      </c>
      <c r="H9">
        <v>2.09</v>
      </c>
      <c r="I9">
        <v>1.02</v>
      </c>
      <c r="J9">
        <v>50.09</v>
      </c>
      <c r="K9">
        <v>2.04</v>
      </c>
      <c r="L9">
        <v>1.06</v>
      </c>
      <c r="M9">
        <v>0.15</v>
      </c>
      <c r="N9">
        <v>0.48</v>
      </c>
      <c r="O9">
        <v>13.21</v>
      </c>
      <c r="P9">
        <v>0.03</v>
      </c>
      <c r="Q9">
        <v>-7.0000000000000007E-2</v>
      </c>
      <c r="R9" t="s">
        <v>108</v>
      </c>
      <c r="S9">
        <v>2021</v>
      </c>
      <c r="T9">
        <v>-0.1</v>
      </c>
      <c r="U9">
        <v>0.28999999999999998</v>
      </c>
      <c r="V9">
        <v>0.45</v>
      </c>
      <c r="W9">
        <v>0.15</v>
      </c>
      <c r="X9">
        <v>0.03</v>
      </c>
      <c r="Y9">
        <v>-0.04</v>
      </c>
    </row>
    <row r="10" spans="1:25" x14ac:dyDescent="0.75">
      <c r="A10" t="s">
        <v>121</v>
      </c>
      <c r="B10" t="s">
        <v>20</v>
      </c>
      <c r="C10" t="s">
        <v>118</v>
      </c>
      <c r="D10">
        <v>23</v>
      </c>
      <c r="E10">
        <v>1997</v>
      </c>
      <c r="F10">
        <v>1.55</v>
      </c>
      <c r="G10">
        <v>0.09</v>
      </c>
      <c r="H10">
        <v>0.53</v>
      </c>
      <c r="I10">
        <v>-7.0000000000000007E-2</v>
      </c>
      <c r="J10">
        <v>-0.04</v>
      </c>
      <c r="K10">
        <v>0.64</v>
      </c>
      <c r="L10">
        <v>-0.04</v>
      </c>
      <c r="M10">
        <v>7.0000000000000007E-2</v>
      </c>
      <c r="O10">
        <v>11.97</v>
      </c>
      <c r="P10">
        <v>0.03</v>
      </c>
      <c r="Q10">
        <v>-0.09</v>
      </c>
      <c r="R10" t="s">
        <v>108</v>
      </c>
      <c r="S10">
        <v>2021</v>
      </c>
      <c r="T10">
        <v>-0.01</v>
      </c>
      <c r="U10">
        <v>0.17</v>
      </c>
      <c r="V10">
        <v>0.3</v>
      </c>
      <c r="W10">
        <v>0.3</v>
      </c>
      <c r="X10">
        <v>-0.2</v>
      </c>
      <c r="Y10">
        <v>-0.21</v>
      </c>
    </row>
    <row r="11" spans="1:25" x14ac:dyDescent="0.75">
      <c r="A11" t="s">
        <v>1675</v>
      </c>
      <c r="B11" t="s">
        <v>20</v>
      </c>
      <c r="C11" t="s">
        <v>118</v>
      </c>
      <c r="D11">
        <v>23</v>
      </c>
      <c r="E11">
        <v>1997</v>
      </c>
      <c r="F11">
        <v>0.23</v>
      </c>
      <c r="G11">
        <v>4.9400000000000004</v>
      </c>
      <c r="H11">
        <v>9.98</v>
      </c>
      <c r="I11">
        <v>5.03</v>
      </c>
      <c r="J11">
        <v>50.05</v>
      </c>
      <c r="K11">
        <v>12.03</v>
      </c>
      <c r="L11">
        <v>5.95</v>
      </c>
      <c r="M11">
        <v>0.57999999999999996</v>
      </c>
      <c r="N11">
        <v>0.98</v>
      </c>
      <c r="O11">
        <v>8.94</v>
      </c>
      <c r="P11">
        <v>-0.06</v>
      </c>
      <c r="Q11">
        <v>-0.1</v>
      </c>
      <c r="R11" t="s">
        <v>108</v>
      </c>
      <c r="S11">
        <v>2021</v>
      </c>
      <c r="T11">
        <v>0.04</v>
      </c>
      <c r="U11">
        <v>3.47</v>
      </c>
      <c r="V11">
        <v>3.46</v>
      </c>
      <c r="W11">
        <v>0.37</v>
      </c>
      <c r="X11">
        <v>1.59</v>
      </c>
      <c r="Y11">
        <v>1.56</v>
      </c>
    </row>
    <row r="12" spans="1:25" x14ac:dyDescent="0.75">
      <c r="A12" t="s">
        <v>1676</v>
      </c>
      <c r="B12" t="s">
        <v>20</v>
      </c>
      <c r="C12" t="s">
        <v>204</v>
      </c>
      <c r="D12">
        <v>24</v>
      </c>
      <c r="E12">
        <v>1996</v>
      </c>
      <c r="F12">
        <v>0.31</v>
      </c>
      <c r="G12">
        <v>0.04</v>
      </c>
      <c r="H12">
        <v>0.08</v>
      </c>
      <c r="I12">
        <v>-0.06</v>
      </c>
      <c r="K12">
        <v>-0.09</v>
      </c>
      <c r="L12">
        <v>0.01</v>
      </c>
      <c r="P12">
        <v>-0.04</v>
      </c>
      <c r="Q12">
        <v>0.05</v>
      </c>
      <c r="R12" t="s">
        <v>108</v>
      </c>
      <c r="S12">
        <v>2021</v>
      </c>
      <c r="T12">
        <v>-0.04</v>
      </c>
      <c r="U12">
        <v>-0.1</v>
      </c>
      <c r="V12">
        <v>-7.0000000000000007E-2</v>
      </c>
      <c r="X12">
        <v>-0.1</v>
      </c>
      <c r="Y12">
        <v>-7.0000000000000007E-2</v>
      </c>
    </row>
    <row r="13" spans="1:25" x14ac:dyDescent="0.75">
      <c r="A13" t="s">
        <v>120</v>
      </c>
      <c r="B13" t="s">
        <v>20</v>
      </c>
      <c r="C13" t="s">
        <v>178</v>
      </c>
      <c r="D13">
        <v>32</v>
      </c>
      <c r="E13">
        <v>1988</v>
      </c>
      <c r="F13">
        <v>0.81</v>
      </c>
      <c r="G13">
        <v>-0.03</v>
      </c>
      <c r="H13">
        <v>0.04</v>
      </c>
      <c r="I13">
        <v>0.03</v>
      </c>
      <c r="K13">
        <v>-0.05</v>
      </c>
      <c r="L13">
        <v>-0.05</v>
      </c>
      <c r="P13">
        <v>-0.01</v>
      </c>
      <c r="Q13">
        <v>-0.04</v>
      </c>
      <c r="R13" t="s">
        <v>108</v>
      </c>
      <c r="S13">
        <v>2021</v>
      </c>
      <c r="T13">
        <v>0.02</v>
      </c>
      <c r="U13">
        <v>7.0000000000000007E-2</v>
      </c>
      <c r="V13">
        <v>-0.03</v>
      </c>
      <c r="X13">
        <v>-0.08</v>
      </c>
      <c r="Y13">
        <v>-0.06</v>
      </c>
    </row>
    <row r="14" spans="1:25" x14ac:dyDescent="0.75">
      <c r="A14" t="s">
        <v>122</v>
      </c>
      <c r="B14" t="s">
        <v>20</v>
      </c>
      <c r="C14" t="s">
        <v>123</v>
      </c>
      <c r="D14">
        <v>26</v>
      </c>
      <c r="E14">
        <v>1994</v>
      </c>
      <c r="F14">
        <v>5.25</v>
      </c>
      <c r="G14">
        <v>0.09</v>
      </c>
      <c r="H14">
        <v>-0.09</v>
      </c>
      <c r="I14">
        <v>-0.09</v>
      </c>
      <c r="K14">
        <v>0.03</v>
      </c>
      <c r="L14">
        <v>-7.0000000000000007E-2</v>
      </c>
      <c r="P14">
        <v>7.0000000000000007E-2</v>
      </c>
      <c r="Q14">
        <v>-0.02</v>
      </c>
      <c r="R14" t="s">
        <v>108</v>
      </c>
      <c r="S14">
        <v>2021</v>
      </c>
      <c r="T14">
        <v>0.09</v>
      </c>
      <c r="U14">
        <v>-0.01</v>
      </c>
      <c r="V14">
        <v>-0.01</v>
      </c>
      <c r="X14">
        <v>0.01</v>
      </c>
      <c r="Y14">
        <v>-0.01</v>
      </c>
    </row>
    <row r="15" spans="1:25" x14ac:dyDescent="0.75">
      <c r="A15" t="s">
        <v>106</v>
      </c>
      <c r="B15" t="s">
        <v>20</v>
      </c>
      <c r="C15" t="s">
        <v>126</v>
      </c>
      <c r="D15">
        <v>25</v>
      </c>
      <c r="E15">
        <v>1995</v>
      </c>
      <c r="F15">
        <v>-0.02</v>
      </c>
      <c r="G15">
        <v>0.06</v>
      </c>
      <c r="H15">
        <v>-0.08</v>
      </c>
      <c r="I15">
        <v>0.08</v>
      </c>
      <c r="K15">
        <v>7.0000000000000007E-2</v>
      </c>
      <c r="L15">
        <v>0.01</v>
      </c>
      <c r="P15">
        <v>-0.08</v>
      </c>
      <c r="Q15">
        <v>-0.01</v>
      </c>
      <c r="R15" t="s">
        <v>108</v>
      </c>
      <c r="S15">
        <v>2021</v>
      </c>
      <c r="T15">
        <v>-0.09</v>
      </c>
      <c r="U15">
        <v>-0.09</v>
      </c>
      <c r="V15">
        <v>-0.04</v>
      </c>
      <c r="X15">
        <v>-0.04</v>
      </c>
      <c r="Y15">
        <v>-0.02</v>
      </c>
    </row>
    <row r="16" spans="1:25" x14ac:dyDescent="0.75">
      <c r="A16" t="s">
        <v>1677</v>
      </c>
      <c r="B16" t="s">
        <v>20</v>
      </c>
      <c r="C16" t="s">
        <v>126</v>
      </c>
      <c r="D16">
        <v>30</v>
      </c>
      <c r="E16">
        <v>1990</v>
      </c>
      <c r="F16">
        <v>0.02</v>
      </c>
      <c r="G16">
        <v>7.0000000000000007E-2</v>
      </c>
      <c r="H16">
        <v>0.03</v>
      </c>
      <c r="I16">
        <v>0.04</v>
      </c>
      <c r="K16">
        <v>0.09</v>
      </c>
      <c r="L16">
        <v>0.02</v>
      </c>
      <c r="P16">
        <v>0.03</v>
      </c>
      <c r="Q16">
        <v>0.02</v>
      </c>
      <c r="R16" t="s">
        <v>108</v>
      </c>
      <c r="S16">
        <v>2021</v>
      </c>
      <c r="T16">
        <v>-0.02</v>
      </c>
      <c r="U16">
        <v>-0.02</v>
      </c>
      <c r="V16">
        <v>-7.0000000000000007E-2</v>
      </c>
      <c r="X16">
        <v>0.06</v>
      </c>
      <c r="Y16">
        <v>0.01</v>
      </c>
    </row>
    <row r="17" spans="1:25" x14ac:dyDescent="0.75">
      <c r="A17" t="s">
        <v>130</v>
      </c>
      <c r="B17" t="s">
        <v>20</v>
      </c>
      <c r="C17" t="s">
        <v>126</v>
      </c>
      <c r="D17">
        <v>31</v>
      </c>
      <c r="E17">
        <v>1989</v>
      </c>
      <c r="F17">
        <v>1.91</v>
      </c>
      <c r="G17">
        <v>0.06</v>
      </c>
      <c r="H17">
        <v>0.98</v>
      </c>
      <c r="I17">
        <v>-0.05</v>
      </c>
      <c r="J17">
        <v>7.0000000000000007E-2</v>
      </c>
      <c r="K17">
        <v>0.93</v>
      </c>
      <c r="L17">
        <v>0.06</v>
      </c>
      <c r="M17">
        <v>0.08</v>
      </c>
      <c r="O17">
        <v>24.93</v>
      </c>
      <c r="P17">
        <v>-0.06</v>
      </c>
      <c r="Q17">
        <v>0.04</v>
      </c>
      <c r="R17" t="s">
        <v>108</v>
      </c>
      <c r="S17">
        <v>2021</v>
      </c>
      <c r="T17">
        <v>0.09</v>
      </c>
      <c r="U17">
        <v>0.1</v>
      </c>
      <c r="V17">
        <v>0.09</v>
      </c>
      <c r="W17">
        <v>0.09</v>
      </c>
      <c r="X17">
        <v>-0.13</v>
      </c>
      <c r="Y17">
        <v>-0.12</v>
      </c>
    </row>
    <row r="18" spans="1:25" x14ac:dyDescent="0.75">
      <c r="A18" t="s">
        <v>131</v>
      </c>
      <c r="B18" t="s">
        <v>20</v>
      </c>
      <c r="C18" t="s">
        <v>126</v>
      </c>
      <c r="D18">
        <v>22</v>
      </c>
      <c r="E18">
        <v>1998</v>
      </c>
      <c r="F18">
        <v>3.65</v>
      </c>
      <c r="G18">
        <v>-0.04</v>
      </c>
      <c r="H18">
        <v>0.9</v>
      </c>
      <c r="I18">
        <v>0.33</v>
      </c>
      <c r="J18">
        <v>33.380000000000003</v>
      </c>
      <c r="K18">
        <v>0.91</v>
      </c>
      <c r="L18">
        <v>0.37</v>
      </c>
      <c r="M18">
        <v>-0.08</v>
      </c>
      <c r="N18">
        <v>0.06</v>
      </c>
      <c r="O18">
        <v>22.07</v>
      </c>
      <c r="P18">
        <v>0.1</v>
      </c>
      <c r="Q18">
        <v>0</v>
      </c>
      <c r="R18" t="s">
        <v>108</v>
      </c>
      <c r="S18">
        <v>2021</v>
      </c>
      <c r="T18">
        <v>0</v>
      </c>
      <c r="U18">
        <v>-0.03</v>
      </c>
      <c r="V18">
        <v>0.11</v>
      </c>
      <c r="W18">
        <v>0.05</v>
      </c>
      <c r="X18">
        <v>-0.11</v>
      </c>
      <c r="Y18">
        <v>0.02</v>
      </c>
    </row>
    <row r="19" spans="1:25" x14ac:dyDescent="0.75">
      <c r="A19" t="s">
        <v>132</v>
      </c>
      <c r="B19" t="s">
        <v>20</v>
      </c>
      <c r="C19" t="s">
        <v>126</v>
      </c>
      <c r="D19">
        <v>29</v>
      </c>
      <c r="E19">
        <v>1991</v>
      </c>
      <c r="F19">
        <v>0.66</v>
      </c>
      <c r="G19">
        <v>0.05</v>
      </c>
      <c r="H19">
        <v>1.63</v>
      </c>
      <c r="I19">
        <v>1.61</v>
      </c>
      <c r="J19">
        <v>100.06</v>
      </c>
      <c r="K19">
        <v>1.8</v>
      </c>
      <c r="L19">
        <v>1.76</v>
      </c>
      <c r="M19">
        <v>0.05</v>
      </c>
      <c r="N19">
        <v>-0.05</v>
      </c>
      <c r="O19">
        <v>26.03</v>
      </c>
      <c r="P19">
        <v>-0.1</v>
      </c>
      <c r="Q19">
        <v>0.09</v>
      </c>
      <c r="R19" t="s">
        <v>108</v>
      </c>
      <c r="S19">
        <v>2021</v>
      </c>
      <c r="T19">
        <v>-7.0000000000000007E-2</v>
      </c>
      <c r="U19">
        <v>7.0000000000000007E-2</v>
      </c>
      <c r="V19">
        <v>0.08</v>
      </c>
      <c r="W19">
        <v>-0.01</v>
      </c>
      <c r="X19">
        <v>0</v>
      </c>
      <c r="Y19">
        <v>0.05</v>
      </c>
    </row>
    <row r="20" spans="1:25" x14ac:dyDescent="0.75">
      <c r="A20" t="s">
        <v>134</v>
      </c>
      <c r="B20" t="s">
        <v>20</v>
      </c>
      <c r="C20" t="s">
        <v>126</v>
      </c>
      <c r="D20">
        <v>29</v>
      </c>
      <c r="E20">
        <v>1991</v>
      </c>
      <c r="F20">
        <v>4.13</v>
      </c>
      <c r="G20">
        <v>-0.09</v>
      </c>
      <c r="H20">
        <v>0.42</v>
      </c>
      <c r="I20">
        <v>7.0000000000000007E-2</v>
      </c>
      <c r="J20">
        <v>0.06</v>
      </c>
      <c r="K20">
        <v>0.5</v>
      </c>
      <c r="L20">
        <v>0.09</v>
      </c>
      <c r="M20">
        <v>0.04</v>
      </c>
      <c r="O20">
        <v>18.47</v>
      </c>
      <c r="P20">
        <v>-0.04</v>
      </c>
      <c r="Q20">
        <v>0.02</v>
      </c>
      <c r="R20" t="s">
        <v>108</v>
      </c>
      <c r="S20">
        <v>2021</v>
      </c>
      <c r="T20">
        <v>0.02</v>
      </c>
      <c r="U20">
        <v>-0.08</v>
      </c>
      <c r="V20">
        <v>0.11</v>
      </c>
      <c r="W20">
        <v>0.01</v>
      </c>
      <c r="X20">
        <v>-0.01</v>
      </c>
      <c r="Y20">
        <v>0.03</v>
      </c>
    </row>
    <row r="21" spans="1:25" x14ac:dyDescent="0.75">
      <c r="A21" t="s">
        <v>127</v>
      </c>
      <c r="B21" t="s">
        <v>20</v>
      </c>
      <c r="C21" t="s">
        <v>216</v>
      </c>
      <c r="D21">
        <v>24</v>
      </c>
      <c r="E21">
        <v>1996</v>
      </c>
      <c r="F21">
        <v>5.31</v>
      </c>
      <c r="G21">
        <v>0.21</v>
      </c>
      <c r="H21">
        <v>0.34</v>
      </c>
      <c r="I21">
        <v>0.28000000000000003</v>
      </c>
      <c r="J21">
        <v>49.97</v>
      </c>
      <c r="K21">
        <v>0.4</v>
      </c>
      <c r="L21">
        <v>0.11</v>
      </c>
      <c r="M21">
        <v>0.57999999999999996</v>
      </c>
      <c r="N21">
        <v>1.05</v>
      </c>
      <c r="O21">
        <v>12.98</v>
      </c>
      <c r="P21">
        <v>0.06</v>
      </c>
      <c r="Q21">
        <v>-0.01</v>
      </c>
      <c r="R21" t="s">
        <v>108</v>
      </c>
      <c r="S21">
        <v>2021</v>
      </c>
      <c r="T21">
        <v>-0.01</v>
      </c>
      <c r="U21">
        <v>-0.04</v>
      </c>
      <c r="V21">
        <v>-0.01</v>
      </c>
      <c r="W21">
        <v>0.06</v>
      </c>
      <c r="X21">
        <v>0.08</v>
      </c>
      <c r="Y21">
        <v>0.13</v>
      </c>
    </row>
    <row r="22" spans="1:25" x14ac:dyDescent="0.75">
      <c r="A22" t="s">
        <v>129</v>
      </c>
      <c r="B22" t="s">
        <v>20</v>
      </c>
      <c r="C22" t="s">
        <v>136</v>
      </c>
      <c r="D22">
        <v>27</v>
      </c>
      <c r="E22">
        <v>1993</v>
      </c>
      <c r="F22">
        <v>3.14</v>
      </c>
      <c r="G22">
        <v>7.0000000000000007E-2</v>
      </c>
      <c r="H22">
        <v>2.88</v>
      </c>
      <c r="I22">
        <v>0.97</v>
      </c>
      <c r="J22">
        <v>33.299999999999997</v>
      </c>
      <c r="K22">
        <v>2.9</v>
      </c>
      <c r="L22">
        <v>1.01</v>
      </c>
      <c r="M22">
        <v>0.02</v>
      </c>
      <c r="N22">
        <v>-0.03</v>
      </c>
      <c r="O22">
        <v>26.32</v>
      </c>
      <c r="P22">
        <v>0.04</v>
      </c>
      <c r="Q22">
        <v>0.28000000000000003</v>
      </c>
      <c r="R22" t="s">
        <v>108</v>
      </c>
      <c r="S22">
        <v>2021</v>
      </c>
      <c r="T22">
        <v>0.92</v>
      </c>
      <c r="U22">
        <v>0.4</v>
      </c>
      <c r="V22">
        <v>0.16</v>
      </c>
      <c r="W22">
        <v>0.17</v>
      </c>
      <c r="X22">
        <v>-0.5</v>
      </c>
      <c r="Y22">
        <v>-0.22</v>
      </c>
    </row>
    <row r="23" spans="1:25" x14ac:dyDescent="0.75">
      <c r="G23">
        <f>AVERAGE(G2:G22)</f>
        <v>0.29857142857142854</v>
      </c>
    </row>
    <row r="24" spans="1:25" x14ac:dyDescent="0.75">
      <c r="G24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F2C6-7744-4AA3-B292-39CC8AD3F974}">
  <dimension ref="A1:Z130"/>
  <sheetViews>
    <sheetView zoomScale="55" zoomScaleNormal="55" workbookViewId="0">
      <selection activeCell="F17" sqref="F17"/>
    </sheetView>
  </sheetViews>
  <sheetFormatPr defaultRowHeight="14.75" x14ac:dyDescent="0.75"/>
  <cols>
    <col min="1" max="1" width="17.58984375" bestFit="1" customWidth="1"/>
    <col min="2" max="2" width="21.26953125" bestFit="1" customWidth="1"/>
    <col min="3" max="3" width="5.6328125" bestFit="1" customWidth="1"/>
    <col min="4" max="4" width="3.76953125" bestFit="1" customWidth="1"/>
    <col min="5" max="5" width="4.6796875" bestFit="1" customWidth="1"/>
    <col min="6" max="6" width="14.2265625" bestFit="1" customWidth="1"/>
    <col min="7" max="7" width="16.1328125" bestFit="1" customWidth="1"/>
    <col min="8" max="8" width="14.6796875" bestFit="1" customWidth="1"/>
    <col min="9" max="9" width="14.2265625" bestFit="1" customWidth="1"/>
    <col min="10" max="10" width="14.08984375" bestFit="1" customWidth="1"/>
    <col min="11" max="11" width="16.08984375" bestFit="1" customWidth="1"/>
    <col min="12" max="12" width="15.7265625" bestFit="1" customWidth="1"/>
    <col min="13" max="13" width="16.2265625" bestFit="1" customWidth="1"/>
    <col min="14" max="14" width="16.90625" bestFit="1" customWidth="1"/>
    <col min="15" max="17" width="5.26953125" bestFit="1" customWidth="1"/>
    <col min="18" max="18" width="13.6328125" bestFit="1" customWidth="1"/>
    <col min="19" max="19" width="15.04296875" bestFit="1" customWidth="1"/>
    <col min="20" max="20" width="16.08984375" bestFit="1" customWidth="1"/>
    <col min="21" max="21" width="15" bestFit="1" customWidth="1"/>
    <col min="22" max="22" width="15.54296875" bestFit="1" customWidth="1"/>
    <col min="23" max="23" width="15.453125" bestFit="1" customWidth="1"/>
    <col min="24" max="24" width="17" bestFit="1" customWidth="1"/>
    <col min="25" max="25" width="10.7265625" bestFit="1" customWidth="1"/>
    <col min="26" max="26" width="4.6796875" bestFit="1" customWidth="1"/>
  </cols>
  <sheetData>
    <row r="1" spans="1:26" x14ac:dyDescent="0.75">
      <c r="A1" t="s">
        <v>83</v>
      </c>
      <c r="B1" t="s">
        <v>43</v>
      </c>
      <c r="C1" t="s">
        <v>84</v>
      </c>
      <c r="D1" t="s">
        <v>85</v>
      </c>
      <c r="E1" t="s">
        <v>86</v>
      </c>
      <c r="F1" t="s">
        <v>1751</v>
      </c>
      <c r="G1" t="s">
        <v>1752</v>
      </c>
      <c r="H1" t="s">
        <v>1753</v>
      </c>
      <c r="I1" t="s">
        <v>1754</v>
      </c>
      <c r="J1" t="s">
        <v>1755</v>
      </c>
      <c r="K1" t="s">
        <v>1756</v>
      </c>
      <c r="L1" t="s">
        <v>1757</v>
      </c>
      <c r="M1" t="s">
        <v>1758</v>
      </c>
      <c r="N1" t="s">
        <v>1759</v>
      </c>
      <c r="O1" t="s">
        <v>1760</v>
      </c>
      <c r="P1" t="s">
        <v>1761</v>
      </c>
      <c r="Q1" t="s">
        <v>1762</v>
      </c>
      <c r="R1" t="s">
        <v>1763</v>
      </c>
      <c r="S1" t="s">
        <v>1764</v>
      </c>
      <c r="T1" t="s">
        <v>98</v>
      </c>
      <c r="U1" t="s">
        <v>1765</v>
      </c>
      <c r="V1" t="s">
        <v>1766</v>
      </c>
      <c r="W1" t="s">
        <v>1767</v>
      </c>
      <c r="X1" t="s">
        <v>1768</v>
      </c>
      <c r="Y1" t="s">
        <v>99</v>
      </c>
      <c r="Z1" t="s">
        <v>2</v>
      </c>
    </row>
    <row r="2" spans="1:26" x14ac:dyDescent="0.75">
      <c r="A2" t="s">
        <v>122</v>
      </c>
      <c r="B2" t="s">
        <v>20</v>
      </c>
      <c r="C2" t="s">
        <v>123</v>
      </c>
      <c r="D2">
        <v>27</v>
      </c>
      <c r="E2">
        <v>1994</v>
      </c>
      <c r="F2">
        <v>2.08</v>
      </c>
      <c r="G2">
        <v>1.99</v>
      </c>
      <c r="H2">
        <v>179.92</v>
      </c>
      <c r="I2">
        <v>2</v>
      </c>
      <c r="J2">
        <v>0.97</v>
      </c>
      <c r="K2">
        <v>1.01</v>
      </c>
      <c r="L2">
        <v>9.92</v>
      </c>
      <c r="M2">
        <v>9.02</v>
      </c>
      <c r="N2">
        <v>90.01</v>
      </c>
      <c r="O2">
        <v>0.42</v>
      </c>
      <c r="P2">
        <v>-0.03</v>
      </c>
      <c r="Q2">
        <v>0.6</v>
      </c>
      <c r="R2">
        <v>0.51</v>
      </c>
      <c r="S2">
        <v>49.92</v>
      </c>
      <c r="T2">
        <v>-0.08</v>
      </c>
      <c r="U2">
        <v>0</v>
      </c>
      <c r="V2">
        <v>-7.0000000000000007E-2</v>
      </c>
      <c r="W2">
        <v>-0.02</v>
      </c>
      <c r="Y2" t="s">
        <v>108</v>
      </c>
      <c r="Z2">
        <v>2020</v>
      </c>
    </row>
    <row r="3" spans="1:26" x14ac:dyDescent="0.75">
      <c r="A3" t="s">
        <v>124</v>
      </c>
      <c r="B3" t="s">
        <v>20</v>
      </c>
      <c r="C3" t="s">
        <v>123</v>
      </c>
      <c r="D3">
        <v>37</v>
      </c>
      <c r="E3">
        <v>1984</v>
      </c>
      <c r="F3">
        <v>2.97</v>
      </c>
      <c r="G3">
        <v>2.9</v>
      </c>
      <c r="H3">
        <v>270.08</v>
      </c>
      <c r="I3">
        <v>3.04</v>
      </c>
      <c r="J3">
        <v>2.68</v>
      </c>
      <c r="K3">
        <v>2.69</v>
      </c>
      <c r="L3">
        <v>5.73</v>
      </c>
      <c r="M3">
        <v>3.3</v>
      </c>
      <c r="N3">
        <v>58.79</v>
      </c>
      <c r="O3">
        <v>0.28999999999999998</v>
      </c>
      <c r="P3">
        <v>-0.05</v>
      </c>
      <c r="Q3">
        <v>0.72</v>
      </c>
      <c r="R3">
        <v>0.05</v>
      </c>
      <c r="S3">
        <v>-0.05</v>
      </c>
      <c r="T3">
        <v>0.37</v>
      </c>
      <c r="U3">
        <v>0.42</v>
      </c>
      <c r="V3">
        <v>0.06</v>
      </c>
      <c r="W3">
        <v>-0.08</v>
      </c>
      <c r="X3">
        <v>0.01</v>
      </c>
      <c r="Y3" t="s">
        <v>108</v>
      </c>
      <c r="Z3">
        <v>2020</v>
      </c>
    </row>
    <row r="4" spans="1:26" x14ac:dyDescent="0.75">
      <c r="A4" t="s">
        <v>151</v>
      </c>
      <c r="B4" t="s">
        <v>139</v>
      </c>
      <c r="C4" t="s">
        <v>123</v>
      </c>
      <c r="D4">
        <v>24</v>
      </c>
      <c r="E4">
        <v>1997</v>
      </c>
      <c r="F4">
        <v>0.96</v>
      </c>
      <c r="G4">
        <v>0.94</v>
      </c>
      <c r="H4">
        <v>89.93</v>
      </c>
      <c r="I4">
        <v>0.92</v>
      </c>
      <c r="J4">
        <v>0.09</v>
      </c>
      <c r="K4">
        <v>-0.09</v>
      </c>
      <c r="L4">
        <v>1.91</v>
      </c>
      <c r="M4">
        <v>1.93</v>
      </c>
      <c r="N4">
        <v>99.99</v>
      </c>
      <c r="O4">
        <v>0.03</v>
      </c>
      <c r="P4">
        <v>0.93</v>
      </c>
      <c r="Q4">
        <v>-0.02</v>
      </c>
      <c r="R4">
        <v>1</v>
      </c>
      <c r="S4">
        <v>99.95</v>
      </c>
      <c r="T4">
        <v>0.04</v>
      </c>
      <c r="U4">
        <v>0.04</v>
      </c>
      <c r="V4">
        <v>0.08</v>
      </c>
      <c r="W4">
        <v>-0.04</v>
      </c>
      <c r="Y4" t="s">
        <v>108</v>
      </c>
      <c r="Z4">
        <v>2020</v>
      </c>
    </row>
    <row r="5" spans="1:26" x14ac:dyDescent="0.75">
      <c r="A5" t="s">
        <v>152</v>
      </c>
      <c r="B5" t="s">
        <v>139</v>
      </c>
      <c r="C5" t="s">
        <v>123</v>
      </c>
      <c r="D5">
        <v>26</v>
      </c>
      <c r="E5">
        <v>1995</v>
      </c>
      <c r="F5">
        <v>2.9</v>
      </c>
      <c r="G5">
        <v>3.01</v>
      </c>
      <c r="H5">
        <v>269.93</v>
      </c>
      <c r="I5">
        <v>3.07</v>
      </c>
      <c r="J5">
        <v>1.08</v>
      </c>
      <c r="K5">
        <v>1.07</v>
      </c>
      <c r="L5">
        <v>1.75</v>
      </c>
      <c r="M5">
        <v>0.71</v>
      </c>
      <c r="N5">
        <v>40.090000000000003</v>
      </c>
      <c r="O5">
        <v>0.01</v>
      </c>
      <c r="P5">
        <v>0.36</v>
      </c>
      <c r="Q5">
        <v>0.64</v>
      </c>
      <c r="R5">
        <v>0.25</v>
      </c>
      <c r="S5">
        <v>33.21</v>
      </c>
      <c r="T5">
        <v>-0.04</v>
      </c>
      <c r="U5">
        <v>-0.09</v>
      </c>
      <c r="V5">
        <v>0.05</v>
      </c>
      <c r="W5">
        <v>0.01</v>
      </c>
      <c r="Y5" t="s">
        <v>108</v>
      </c>
      <c r="Z5">
        <v>2020</v>
      </c>
    </row>
    <row r="6" spans="1:26" x14ac:dyDescent="0.75">
      <c r="A6" t="s">
        <v>179</v>
      </c>
      <c r="B6" t="s">
        <v>21</v>
      </c>
      <c r="C6" t="s">
        <v>123</v>
      </c>
      <c r="D6">
        <v>33</v>
      </c>
      <c r="E6">
        <v>1988</v>
      </c>
      <c r="F6">
        <v>1.9</v>
      </c>
      <c r="G6">
        <v>1.92</v>
      </c>
      <c r="H6">
        <v>180.04</v>
      </c>
      <c r="I6">
        <v>2.0099999999999998</v>
      </c>
      <c r="J6">
        <v>0.94</v>
      </c>
      <c r="K6">
        <v>0.93</v>
      </c>
      <c r="L6">
        <v>1.91</v>
      </c>
      <c r="M6">
        <v>1.04</v>
      </c>
      <c r="N6">
        <v>49.94</v>
      </c>
      <c r="O6">
        <v>1.03</v>
      </c>
      <c r="P6">
        <v>-7.0000000000000007E-2</v>
      </c>
      <c r="Q6">
        <v>0.04</v>
      </c>
      <c r="R6">
        <v>0.06</v>
      </c>
      <c r="S6">
        <v>0.05</v>
      </c>
      <c r="T6">
        <v>-0.09</v>
      </c>
      <c r="U6">
        <v>0.02</v>
      </c>
      <c r="V6">
        <v>0</v>
      </c>
      <c r="W6">
        <v>0.06</v>
      </c>
      <c r="Y6" t="s">
        <v>108</v>
      </c>
      <c r="Z6">
        <v>2020</v>
      </c>
    </row>
    <row r="7" spans="1:26" x14ac:dyDescent="0.75">
      <c r="A7" t="s">
        <v>180</v>
      </c>
      <c r="B7" t="s">
        <v>21</v>
      </c>
      <c r="C7" t="s">
        <v>123</v>
      </c>
      <c r="D7">
        <v>32</v>
      </c>
      <c r="E7">
        <v>1989</v>
      </c>
      <c r="F7">
        <v>4.01</v>
      </c>
      <c r="G7">
        <v>3.93</v>
      </c>
      <c r="H7">
        <v>360.09</v>
      </c>
      <c r="I7">
        <v>4.01</v>
      </c>
      <c r="J7">
        <v>0.43</v>
      </c>
      <c r="K7">
        <v>0.43</v>
      </c>
      <c r="L7">
        <v>2.98</v>
      </c>
      <c r="M7">
        <v>2.5</v>
      </c>
      <c r="N7">
        <v>83.28</v>
      </c>
      <c r="O7">
        <v>0.26</v>
      </c>
      <c r="P7">
        <v>0.56999999999999995</v>
      </c>
      <c r="Q7">
        <v>0.23</v>
      </c>
      <c r="R7">
        <v>0.5</v>
      </c>
      <c r="S7">
        <v>49.95</v>
      </c>
      <c r="T7">
        <v>-0.05</v>
      </c>
      <c r="U7">
        <v>-0.02</v>
      </c>
      <c r="V7">
        <v>0.06</v>
      </c>
      <c r="W7">
        <v>0.02</v>
      </c>
      <c r="Y7" t="s">
        <v>108</v>
      </c>
      <c r="Z7">
        <v>2020</v>
      </c>
    </row>
    <row r="8" spans="1:26" x14ac:dyDescent="0.75">
      <c r="A8" t="s">
        <v>208</v>
      </c>
      <c r="B8" t="s">
        <v>187</v>
      </c>
      <c r="C8" t="s">
        <v>123</v>
      </c>
      <c r="D8">
        <v>22</v>
      </c>
      <c r="E8">
        <v>1999</v>
      </c>
      <c r="F8">
        <v>2.97</v>
      </c>
      <c r="G8">
        <v>2.94</v>
      </c>
      <c r="H8">
        <v>269.91000000000003</v>
      </c>
      <c r="I8">
        <v>3.01</v>
      </c>
      <c r="J8">
        <v>1.6</v>
      </c>
      <c r="K8">
        <v>1.71</v>
      </c>
      <c r="L8">
        <v>5.0199999999999996</v>
      </c>
      <c r="M8">
        <v>3.35</v>
      </c>
      <c r="N8">
        <v>66.61</v>
      </c>
      <c r="O8">
        <v>0.38</v>
      </c>
      <c r="P8">
        <v>0.33</v>
      </c>
      <c r="Q8">
        <v>0.42</v>
      </c>
      <c r="R8">
        <v>0.31</v>
      </c>
      <c r="S8">
        <v>33.35</v>
      </c>
      <c r="T8">
        <v>0.24</v>
      </c>
      <c r="U8">
        <v>0.02</v>
      </c>
      <c r="V8">
        <v>7.0000000000000007E-2</v>
      </c>
      <c r="W8">
        <v>0.41</v>
      </c>
      <c r="Y8" t="s">
        <v>108</v>
      </c>
      <c r="Z8">
        <v>2020</v>
      </c>
    </row>
    <row r="9" spans="1:26" x14ac:dyDescent="0.75">
      <c r="A9" t="s">
        <v>209</v>
      </c>
      <c r="B9" t="s">
        <v>187</v>
      </c>
      <c r="C9" t="s">
        <v>123</v>
      </c>
      <c r="D9">
        <v>22</v>
      </c>
      <c r="E9">
        <v>1998</v>
      </c>
      <c r="F9">
        <v>2.94</v>
      </c>
      <c r="G9">
        <v>3.01</v>
      </c>
      <c r="H9">
        <v>270.01</v>
      </c>
      <c r="I9">
        <v>2.92</v>
      </c>
      <c r="J9">
        <v>0.73</v>
      </c>
      <c r="K9">
        <v>0.73</v>
      </c>
      <c r="L9">
        <v>1.25</v>
      </c>
      <c r="M9">
        <v>0.57999999999999996</v>
      </c>
      <c r="N9">
        <v>50.01</v>
      </c>
      <c r="O9">
        <v>0.06</v>
      </c>
      <c r="P9">
        <v>-7.0000000000000007E-2</v>
      </c>
      <c r="Q9">
        <v>0.93</v>
      </c>
      <c r="R9">
        <v>-0.02</v>
      </c>
      <c r="S9">
        <v>-0.01</v>
      </c>
      <c r="T9">
        <v>0.05</v>
      </c>
      <c r="U9">
        <v>0.06</v>
      </c>
      <c r="V9">
        <v>0.09</v>
      </c>
      <c r="W9">
        <v>0.1</v>
      </c>
      <c r="Y9" t="s">
        <v>108</v>
      </c>
      <c r="Z9">
        <v>2020</v>
      </c>
    </row>
    <row r="10" spans="1:26" x14ac:dyDescent="0.75">
      <c r="A10" t="s">
        <v>239</v>
      </c>
      <c r="B10" t="s">
        <v>218</v>
      </c>
      <c r="C10" t="s">
        <v>123</v>
      </c>
      <c r="D10">
        <v>35</v>
      </c>
      <c r="E10">
        <v>1986</v>
      </c>
      <c r="F10">
        <v>5.07</v>
      </c>
      <c r="G10">
        <v>5.03</v>
      </c>
      <c r="H10">
        <v>450.09</v>
      </c>
      <c r="I10">
        <v>5.01</v>
      </c>
      <c r="J10">
        <v>1.86</v>
      </c>
      <c r="K10">
        <v>1.82</v>
      </c>
      <c r="L10">
        <v>4.45</v>
      </c>
      <c r="M10">
        <v>2.56</v>
      </c>
      <c r="N10">
        <v>59.01</v>
      </c>
      <c r="O10">
        <v>0.26</v>
      </c>
      <c r="P10">
        <v>0.41</v>
      </c>
      <c r="Q10">
        <v>0.49</v>
      </c>
      <c r="R10">
        <v>0.04</v>
      </c>
      <c r="S10">
        <v>0.09</v>
      </c>
      <c r="T10">
        <v>0.01</v>
      </c>
      <c r="U10">
        <v>7.0000000000000007E-2</v>
      </c>
      <c r="V10">
        <v>-0.1</v>
      </c>
      <c r="W10">
        <v>0.05</v>
      </c>
      <c r="Y10" t="s">
        <v>108</v>
      </c>
      <c r="Z10">
        <v>2020</v>
      </c>
    </row>
    <row r="11" spans="1:26" x14ac:dyDescent="0.75">
      <c r="A11" t="s">
        <v>264</v>
      </c>
      <c r="B11" t="s">
        <v>22</v>
      </c>
      <c r="C11" t="s">
        <v>123</v>
      </c>
      <c r="D11">
        <v>32</v>
      </c>
      <c r="E11">
        <v>1989</v>
      </c>
      <c r="F11">
        <v>2</v>
      </c>
      <c r="G11">
        <v>1.9</v>
      </c>
      <c r="H11">
        <v>134.97</v>
      </c>
      <c r="I11">
        <v>1.48</v>
      </c>
      <c r="J11">
        <v>4.74</v>
      </c>
      <c r="K11">
        <v>4.5999999999999996</v>
      </c>
      <c r="L11">
        <v>10.74</v>
      </c>
      <c r="M11">
        <v>6.08</v>
      </c>
      <c r="N11">
        <v>56.37</v>
      </c>
      <c r="O11">
        <v>-0.06</v>
      </c>
      <c r="P11">
        <v>0.03</v>
      </c>
      <c r="Q11">
        <v>1.33</v>
      </c>
      <c r="R11">
        <v>0.01</v>
      </c>
      <c r="S11">
        <v>-0.03</v>
      </c>
      <c r="T11">
        <v>-0.05</v>
      </c>
      <c r="U11">
        <v>-0.01</v>
      </c>
      <c r="V11">
        <v>-0.08</v>
      </c>
      <c r="W11">
        <v>-0.03</v>
      </c>
      <c r="Y11" t="s">
        <v>108</v>
      </c>
      <c r="Z11">
        <v>2020</v>
      </c>
    </row>
    <row r="12" spans="1:26" x14ac:dyDescent="0.75">
      <c r="A12" t="s">
        <v>265</v>
      </c>
      <c r="B12" t="s">
        <v>22</v>
      </c>
      <c r="C12" t="s">
        <v>123</v>
      </c>
      <c r="D12">
        <v>26</v>
      </c>
      <c r="E12">
        <v>1995</v>
      </c>
      <c r="F12">
        <v>1.91</v>
      </c>
      <c r="G12">
        <v>2.0099999999999998</v>
      </c>
      <c r="H12">
        <v>180.04</v>
      </c>
      <c r="I12">
        <v>1.92</v>
      </c>
      <c r="J12">
        <v>1.98</v>
      </c>
      <c r="K12">
        <v>2.06</v>
      </c>
      <c r="L12">
        <v>0.97</v>
      </c>
      <c r="M12">
        <v>0.46</v>
      </c>
      <c r="N12">
        <v>49.91</v>
      </c>
      <c r="O12">
        <v>0.08</v>
      </c>
      <c r="P12">
        <v>-7.0000000000000007E-2</v>
      </c>
      <c r="Q12">
        <v>0.92</v>
      </c>
      <c r="R12">
        <v>-0.06</v>
      </c>
      <c r="S12">
        <v>-0.01</v>
      </c>
      <c r="T12">
        <v>1.42</v>
      </c>
      <c r="U12">
        <v>1.43</v>
      </c>
      <c r="V12">
        <v>0.08</v>
      </c>
      <c r="W12">
        <v>0.08</v>
      </c>
      <c r="X12">
        <v>-0.02</v>
      </c>
      <c r="Y12" t="s">
        <v>108</v>
      </c>
      <c r="Z12">
        <v>2020</v>
      </c>
    </row>
    <row r="13" spans="1:26" x14ac:dyDescent="0.75">
      <c r="A13" t="s">
        <v>266</v>
      </c>
      <c r="B13" t="s">
        <v>22</v>
      </c>
      <c r="C13" t="s">
        <v>123</v>
      </c>
      <c r="D13">
        <v>37</v>
      </c>
      <c r="E13">
        <v>1984</v>
      </c>
      <c r="F13">
        <v>2.9</v>
      </c>
      <c r="G13">
        <v>1.92</v>
      </c>
      <c r="H13">
        <v>225.06</v>
      </c>
      <c r="I13">
        <v>2.48</v>
      </c>
      <c r="J13">
        <v>2.48</v>
      </c>
      <c r="K13">
        <v>2.42</v>
      </c>
      <c r="L13">
        <v>5.2</v>
      </c>
      <c r="M13">
        <v>3.1</v>
      </c>
      <c r="N13">
        <v>61.56</v>
      </c>
      <c r="O13">
        <v>-0.02</v>
      </c>
      <c r="P13">
        <v>-0.02</v>
      </c>
      <c r="Q13">
        <v>0.78</v>
      </c>
      <c r="R13">
        <v>0.04</v>
      </c>
      <c r="S13">
        <v>0.05</v>
      </c>
      <c r="T13">
        <v>0.36</v>
      </c>
      <c r="U13">
        <v>0.42</v>
      </c>
      <c r="V13">
        <v>0.04</v>
      </c>
      <c r="W13">
        <v>-0.1</v>
      </c>
      <c r="X13">
        <v>-0.08</v>
      </c>
      <c r="Y13" t="s">
        <v>108</v>
      </c>
      <c r="Z13">
        <v>2020</v>
      </c>
    </row>
    <row r="14" spans="1:26" x14ac:dyDescent="0.75">
      <c r="A14" t="s">
        <v>295</v>
      </c>
      <c r="B14" t="s">
        <v>280</v>
      </c>
      <c r="C14" t="s">
        <v>123</v>
      </c>
      <c r="D14">
        <v>32</v>
      </c>
      <c r="E14">
        <v>1989</v>
      </c>
      <c r="F14">
        <v>6.07</v>
      </c>
      <c r="G14">
        <v>6.05</v>
      </c>
      <c r="H14">
        <v>540.07000000000005</v>
      </c>
      <c r="I14">
        <v>5.95</v>
      </c>
      <c r="J14">
        <v>1.21</v>
      </c>
      <c r="K14">
        <v>1.1399999999999999</v>
      </c>
      <c r="L14">
        <v>3.83</v>
      </c>
      <c r="M14">
        <v>2.75</v>
      </c>
      <c r="N14">
        <v>73.819999999999993</v>
      </c>
      <c r="O14">
        <v>0.3</v>
      </c>
      <c r="P14">
        <v>0.35</v>
      </c>
      <c r="Q14">
        <v>0.38</v>
      </c>
      <c r="R14">
        <v>0.09</v>
      </c>
      <c r="S14">
        <v>16.7</v>
      </c>
      <c r="T14">
        <v>0.11</v>
      </c>
      <c r="U14">
        <v>0.17</v>
      </c>
      <c r="V14">
        <v>-0.02</v>
      </c>
      <c r="W14">
        <v>0.06</v>
      </c>
      <c r="X14">
        <v>0.06</v>
      </c>
      <c r="Y14" t="s">
        <v>108</v>
      </c>
      <c r="Z14">
        <v>2020</v>
      </c>
    </row>
    <row r="15" spans="1:26" x14ac:dyDescent="0.75">
      <c r="A15" t="s">
        <v>326</v>
      </c>
      <c r="B15" t="s">
        <v>308</v>
      </c>
      <c r="C15" t="s">
        <v>123</v>
      </c>
      <c r="D15">
        <v>33</v>
      </c>
      <c r="E15">
        <v>1988</v>
      </c>
      <c r="F15">
        <v>0.93</v>
      </c>
      <c r="G15">
        <v>0.95</v>
      </c>
      <c r="H15">
        <v>89.93</v>
      </c>
      <c r="I15">
        <v>1.05</v>
      </c>
      <c r="J15">
        <v>0.95</v>
      </c>
      <c r="K15">
        <v>1.0900000000000001</v>
      </c>
      <c r="L15">
        <v>4.99</v>
      </c>
      <c r="M15">
        <v>4.04</v>
      </c>
      <c r="N15">
        <v>79.94</v>
      </c>
      <c r="O15">
        <v>0.02</v>
      </c>
      <c r="P15">
        <v>-0.02</v>
      </c>
      <c r="Q15">
        <v>1.03</v>
      </c>
      <c r="R15">
        <v>0.02</v>
      </c>
      <c r="S15">
        <v>-0.1</v>
      </c>
      <c r="T15">
        <v>-7.0000000000000007E-2</v>
      </c>
      <c r="U15">
        <v>-0.03</v>
      </c>
      <c r="V15">
        <v>0.02</v>
      </c>
      <c r="W15">
        <v>-0.08</v>
      </c>
      <c r="Y15" t="s">
        <v>108</v>
      </c>
      <c r="Z15">
        <v>2020</v>
      </c>
    </row>
    <row r="16" spans="1:26" x14ac:dyDescent="0.75">
      <c r="A16" t="s">
        <v>327</v>
      </c>
      <c r="B16" t="s">
        <v>308</v>
      </c>
      <c r="C16" t="s">
        <v>123</v>
      </c>
      <c r="D16">
        <v>33</v>
      </c>
      <c r="E16">
        <v>1988</v>
      </c>
      <c r="F16">
        <v>2.02</v>
      </c>
      <c r="G16">
        <v>2.04</v>
      </c>
      <c r="H16">
        <v>179.95</v>
      </c>
      <c r="I16">
        <v>1.94</v>
      </c>
      <c r="J16">
        <v>-0.02</v>
      </c>
      <c r="K16">
        <v>0.04</v>
      </c>
      <c r="L16">
        <v>-0.05</v>
      </c>
      <c r="M16">
        <v>0.05</v>
      </c>
      <c r="O16">
        <v>-0.01</v>
      </c>
      <c r="P16">
        <v>0.43</v>
      </c>
      <c r="Q16">
        <v>0.56000000000000005</v>
      </c>
      <c r="R16">
        <v>-0.02</v>
      </c>
      <c r="S16">
        <v>0.04</v>
      </c>
      <c r="T16">
        <v>-0.09</v>
      </c>
      <c r="U16">
        <v>-0.08</v>
      </c>
      <c r="V16">
        <v>0.05</v>
      </c>
      <c r="W16">
        <v>-0.03</v>
      </c>
      <c r="Y16" t="s">
        <v>108</v>
      </c>
      <c r="Z16">
        <v>2020</v>
      </c>
    </row>
    <row r="17" spans="1:26" x14ac:dyDescent="0.75">
      <c r="A17" t="s">
        <v>328</v>
      </c>
      <c r="B17" t="s">
        <v>308</v>
      </c>
      <c r="C17" t="s">
        <v>123</v>
      </c>
      <c r="D17">
        <v>28</v>
      </c>
      <c r="E17">
        <v>1993</v>
      </c>
      <c r="F17">
        <v>2.94</v>
      </c>
      <c r="G17">
        <v>3.06</v>
      </c>
      <c r="H17">
        <v>270.02</v>
      </c>
      <c r="I17">
        <v>3.09</v>
      </c>
      <c r="J17">
        <v>1.24</v>
      </c>
      <c r="K17">
        <v>1.29</v>
      </c>
      <c r="L17">
        <v>2.7</v>
      </c>
      <c r="M17">
        <v>0.92</v>
      </c>
      <c r="N17">
        <v>50.03</v>
      </c>
      <c r="O17">
        <v>-0.06</v>
      </c>
      <c r="P17">
        <v>0.3</v>
      </c>
      <c r="Q17">
        <v>0.57999999999999996</v>
      </c>
      <c r="R17">
        <v>0.39</v>
      </c>
      <c r="S17">
        <v>33.32</v>
      </c>
      <c r="T17">
        <v>0.02</v>
      </c>
      <c r="U17">
        <v>0.09</v>
      </c>
      <c r="V17">
        <v>-0.09</v>
      </c>
      <c r="W17">
        <v>-0.03</v>
      </c>
      <c r="Y17" t="s">
        <v>108</v>
      </c>
      <c r="Z17">
        <v>2020</v>
      </c>
    </row>
    <row r="18" spans="1:26" x14ac:dyDescent="0.75">
      <c r="A18" t="s">
        <v>355</v>
      </c>
      <c r="B18" t="s">
        <v>23</v>
      </c>
      <c r="C18" t="s">
        <v>123</v>
      </c>
      <c r="D18">
        <v>28</v>
      </c>
      <c r="E18">
        <v>1993</v>
      </c>
      <c r="F18">
        <v>1.94</v>
      </c>
      <c r="G18">
        <v>2.06</v>
      </c>
      <c r="H18">
        <v>179.98</v>
      </c>
      <c r="I18">
        <v>2.0699999999999998</v>
      </c>
      <c r="J18">
        <v>0.42</v>
      </c>
      <c r="K18">
        <v>0.53</v>
      </c>
      <c r="L18">
        <v>3.06</v>
      </c>
      <c r="M18">
        <v>2.5</v>
      </c>
      <c r="N18">
        <v>83.23</v>
      </c>
      <c r="O18">
        <v>1.07</v>
      </c>
      <c r="P18">
        <v>0.08</v>
      </c>
      <c r="Q18">
        <v>0.09</v>
      </c>
      <c r="R18">
        <v>0.46</v>
      </c>
      <c r="S18">
        <v>50.09</v>
      </c>
      <c r="T18">
        <v>-0.06</v>
      </c>
      <c r="U18">
        <v>-0.05</v>
      </c>
      <c r="V18">
        <v>7.0000000000000007E-2</v>
      </c>
      <c r="W18">
        <v>-0.04</v>
      </c>
      <c r="Y18" t="s">
        <v>108</v>
      </c>
      <c r="Z18">
        <v>2020</v>
      </c>
    </row>
    <row r="19" spans="1:26" x14ac:dyDescent="0.75">
      <c r="A19" t="s">
        <v>356</v>
      </c>
      <c r="B19" t="s">
        <v>23</v>
      </c>
      <c r="C19" t="s">
        <v>123</v>
      </c>
      <c r="D19">
        <v>29</v>
      </c>
      <c r="E19">
        <v>1992</v>
      </c>
      <c r="F19">
        <v>0.94</v>
      </c>
      <c r="G19">
        <v>-0.09</v>
      </c>
      <c r="H19">
        <v>12.06</v>
      </c>
      <c r="I19">
        <v>0.03</v>
      </c>
      <c r="J19">
        <v>-0.03</v>
      </c>
      <c r="K19">
        <v>0.1</v>
      </c>
      <c r="L19">
        <v>0.01</v>
      </c>
      <c r="M19">
        <v>7.0000000000000007E-2</v>
      </c>
      <c r="O19">
        <v>0.02</v>
      </c>
      <c r="P19">
        <v>0.02</v>
      </c>
      <c r="Q19">
        <v>7.0000000000000007E-2</v>
      </c>
      <c r="R19">
        <v>9.93</v>
      </c>
      <c r="T19">
        <v>-0.08</v>
      </c>
      <c r="U19">
        <v>0.08</v>
      </c>
      <c r="V19">
        <v>0.02</v>
      </c>
      <c r="W19">
        <v>-0.01</v>
      </c>
      <c r="Y19" t="s">
        <v>108</v>
      </c>
      <c r="Z19">
        <v>2020</v>
      </c>
    </row>
    <row r="20" spans="1:26" x14ac:dyDescent="0.75">
      <c r="A20" t="s">
        <v>357</v>
      </c>
      <c r="B20" t="s">
        <v>23</v>
      </c>
      <c r="C20" t="s">
        <v>123</v>
      </c>
      <c r="D20">
        <v>34</v>
      </c>
      <c r="E20">
        <v>1987</v>
      </c>
      <c r="F20">
        <v>4.09</v>
      </c>
      <c r="G20">
        <v>4.09</v>
      </c>
      <c r="H20">
        <v>348.02</v>
      </c>
      <c r="I20">
        <v>3.94</v>
      </c>
      <c r="J20">
        <v>-0.05</v>
      </c>
      <c r="K20">
        <v>0</v>
      </c>
      <c r="L20">
        <v>0.17</v>
      </c>
      <c r="M20">
        <v>0.33</v>
      </c>
      <c r="N20">
        <v>100.06</v>
      </c>
      <c r="O20">
        <v>0.87</v>
      </c>
      <c r="P20">
        <v>0.32</v>
      </c>
      <c r="Q20">
        <v>-0.02</v>
      </c>
      <c r="R20">
        <v>1.03</v>
      </c>
      <c r="S20">
        <v>100.06</v>
      </c>
      <c r="T20">
        <v>0.09</v>
      </c>
      <c r="U20">
        <v>0.1</v>
      </c>
      <c r="V20">
        <v>-0.04</v>
      </c>
      <c r="W20">
        <v>0</v>
      </c>
      <c r="Y20" t="s">
        <v>108</v>
      </c>
      <c r="Z20">
        <v>2020</v>
      </c>
    </row>
    <row r="21" spans="1:26" x14ac:dyDescent="0.75">
      <c r="A21" t="s">
        <v>408</v>
      </c>
      <c r="B21" t="s">
        <v>80</v>
      </c>
      <c r="C21" t="s">
        <v>123</v>
      </c>
      <c r="D21">
        <v>26</v>
      </c>
      <c r="E21">
        <v>1995</v>
      </c>
      <c r="F21">
        <v>6.01</v>
      </c>
      <c r="G21">
        <v>5.07</v>
      </c>
      <c r="H21">
        <v>470.03</v>
      </c>
      <c r="I21">
        <v>5.19</v>
      </c>
      <c r="J21">
        <v>1.56</v>
      </c>
      <c r="K21">
        <v>1.55</v>
      </c>
      <c r="L21">
        <v>4.59</v>
      </c>
      <c r="M21">
        <v>3.67</v>
      </c>
      <c r="N21">
        <v>79.28</v>
      </c>
      <c r="O21">
        <v>0.37</v>
      </c>
      <c r="P21">
        <v>0.34</v>
      </c>
      <c r="Q21">
        <v>0.21</v>
      </c>
      <c r="R21">
        <v>-0.05</v>
      </c>
      <c r="S21">
        <v>0.05</v>
      </c>
      <c r="T21">
        <v>0.51</v>
      </c>
      <c r="U21">
        <v>0.59</v>
      </c>
      <c r="V21">
        <v>-0.02</v>
      </c>
      <c r="W21">
        <v>-0.04</v>
      </c>
      <c r="X21">
        <v>7.0000000000000007E-2</v>
      </c>
      <c r="Y21" t="s">
        <v>108</v>
      </c>
      <c r="Z21">
        <v>2020</v>
      </c>
    </row>
    <row r="22" spans="1:26" x14ac:dyDescent="0.75">
      <c r="A22" t="s">
        <v>409</v>
      </c>
      <c r="B22" t="s">
        <v>80</v>
      </c>
      <c r="C22" t="s">
        <v>123</v>
      </c>
      <c r="D22">
        <v>27</v>
      </c>
      <c r="E22">
        <v>1993</v>
      </c>
      <c r="F22">
        <v>0.96</v>
      </c>
      <c r="G22">
        <v>0.97</v>
      </c>
      <c r="H22">
        <v>66.010000000000005</v>
      </c>
      <c r="I22">
        <v>0.67</v>
      </c>
      <c r="J22">
        <v>7.0000000000000007E-2</v>
      </c>
      <c r="K22">
        <v>-0.05</v>
      </c>
      <c r="L22">
        <v>1.42</v>
      </c>
      <c r="M22">
        <v>1.36</v>
      </c>
      <c r="N22">
        <v>99.92</v>
      </c>
      <c r="O22">
        <v>0.08</v>
      </c>
      <c r="P22">
        <v>1.41</v>
      </c>
      <c r="Q22">
        <v>0.01</v>
      </c>
      <c r="R22">
        <v>0</v>
      </c>
      <c r="S22">
        <v>0.01</v>
      </c>
      <c r="T22">
        <v>-0.09</v>
      </c>
      <c r="U22">
        <v>0.02</v>
      </c>
      <c r="V22">
        <v>0.09</v>
      </c>
      <c r="W22">
        <v>-0.08</v>
      </c>
      <c r="Y22" t="s">
        <v>108</v>
      </c>
      <c r="Z22">
        <v>2020</v>
      </c>
    </row>
    <row r="23" spans="1:26" x14ac:dyDescent="0.75">
      <c r="A23" t="s">
        <v>441</v>
      </c>
      <c r="B23" t="s">
        <v>25</v>
      </c>
      <c r="C23" t="s">
        <v>123</v>
      </c>
      <c r="D23">
        <v>34</v>
      </c>
      <c r="E23">
        <v>1987</v>
      </c>
      <c r="F23">
        <v>0.94</v>
      </c>
      <c r="G23">
        <v>-0.09</v>
      </c>
      <c r="H23">
        <v>45</v>
      </c>
      <c r="I23">
        <v>0.45</v>
      </c>
      <c r="J23">
        <v>1.9</v>
      </c>
      <c r="K23">
        <v>1.91</v>
      </c>
      <c r="L23">
        <v>5.93</v>
      </c>
      <c r="M23">
        <v>3.91</v>
      </c>
      <c r="N23">
        <v>66.739999999999995</v>
      </c>
      <c r="O23">
        <v>0.02</v>
      </c>
      <c r="P23">
        <v>-0.04</v>
      </c>
      <c r="Q23">
        <v>-0.09</v>
      </c>
      <c r="R23">
        <v>-0.08</v>
      </c>
      <c r="T23">
        <v>0.02</v>
      </c>
      <c r="U23">
        <v>0.1</v>
      </c>
      <c r="V23">
        <v>-0.04</v>
      </c>
      <c r="W23">
        <v>7.0000000000000007E-2</v>
      </c>
      <c r="Y23" t="s">
        <v>108</v>
      </c>
      <c r="Z23">
        <v>2020</v>
      </c>
    </row>
    <row r="24" spans="1:26" x14ac:dyDescent="0.75">
      <c r="A24" t="s">
        <v>442</v>
      </c>
      <c r="B24" t="s">
        <v>25</v>
      </c>
      <c r="C24" t="s">
        <v>123</v>
      </c>
      <c r="D24">
        <v>34</v>
      </c>
      <c r="E24">
        <v>1987</v>
      </c>
      <c r="F24">
        <v>4.07</v>
      </c>
      <c r="G24">
        <v>3.9</v>
      </c>
      <c r="H24">
        <v>359.92</v>
      </c>
      <c r="I24">
        <v>4.07</v>
      </c>
      <c r="J24">
        <v>0.92</v>
      </c>
      <c r="K24">
        <v>1.01</v>
      </c>
      <c r="L24">
        <v>4.25</v>
      </c>
      <c r="M24">
        <v>3.16</v>
      </c>
      <c r="N24">
        <v>76.47</v>
      </c>
      <c r="O24">
        <v>0.56999999999999995</v>
      </c>
      <c r="P24">
        <v>0.4</v>
      </c>
      <c r="Q24">
        <v>-0.06</v>
      </c>
      <c r="R24">
        <v>0.16</v>
      </c>
      <c r="S24">
        <v>25.01</v>
      </c>
      <c r="T24">
        <v>7.0000000000000007E-2</v>
      </c>
      <c r="U24">
        <v>0.1</v>
      </c>
      <c r="V24">
        <v>0.02</v>
      </c>
      <c r="W24">
        <v>0.06</v>
      </c>
      <c r="Y24" t="s">
        <v>108</v>
      </c>
      <c r="Z24">
        <v>2020</v>
      </c>
    </row>
    <row r="25" spans="1:26" x14ac:dyDescent="0.75">
      <c r="A25" t="s">
        <v>443</v>
      </c>
      <c r="B25" t="s">
        <v>25</v>
      </c>
      <c r="C25" t="s">
        <v>123</v>
      </c>
      <c r="D25">
        <v>35</v>
      </c>
      <c r="E25">
        <v>1985</v>
      </c>
      <c r="F25">
        <v>2.08</v>
      </c>
      <c r="G25">
        <v>1.92</v>
      </c>
      <c r="H25">
        <v>134.93</v>
      </c>
      <c r="I25">
        <v>1.55</v>
      </c>
      <c r="J25">
        <v>4.76</v>
      </c>
      <c r="K25">
        <v>4.7699999999999996</v>
      </c>
      <c r="L25">
        <v>7.99</v>
      </c>
      <c r="M25">
        <v>4.01</v>
      </c>
      <c r="N25">
        <v>49.92</v>
      </c>
      <c r="O25">
        <v>0.02</v>
      </c>
      <c r="P25">
        <v>0.1</v>
      </c>
      <c r="Q25">
        <v>1.4</v>
      </c>
      <c r="R25">
        <v>-0.03</v>
      </c>
      <c r="S25">
        <v>-0.04</v>
      </c>
      <c r="T25">
        <v>0.61</v>
      </c>
      <c r="U25">
        <v>0.59</v>
      </c>
      <c r="V25">
        <v>-0.03</v>
      </c>
      <c r="W25">
        <v>0.09</v>
      </c>
      <c r="X25">
        <v>-0.04</v>
      </c>
      <c r="Y25" t="s">
        <v>108</v>
      </c>
      <c r="Z25">
        <v>2020</v>
      </c>
    </row>
    <row r="26" spans="1:26" x14ac:dyDescent="0.75">
      <c r="A26" t="s">
        <v>467</v>
      </c>
      <c r="B26" t="s">
        <v>26</v>
      </c>
      <c r="C26" t="s">
        <v>123</v>
      </c>
      <c r="D26">
        <v>35</v>
      </c>
      <c r="E26">
        <v>1986</v>
      </c>
      <c r="F26">
        <v>4.05</v>
      </c>
      <c r="G26">
        <v>4.05</v>
      </c>
      <c r="H26">
        <v>359.92</v>
      </c>
      <c r="I26">
        <v>4.0999999999999996</v>
      </c>
      <c r="J26">
        <v>2.84</v>
      </c>
      <c r="K26">
        <v>2.67</v>
      </c>
      <c r="L26">
        <v>5.21</v>
      </c>
      <c r="M26">
        <v>2.82</v>
      </c>
      <c r="N26">
        <v>52.42</v>
      </c>
      <c r="O26">
        <v>0.41</v>
      </c>
      <c r="P26">
        <v>0.19</v>
      </c>
      <c r="Q26">
        <v>0.19</v>
      </c>
      <c r="R26">
        <v>0.03</v>
      </c>
      <c r="S26">
        <v>-0.06</v>
      </c>
      <c r="T26">
        <v>0.19</v>
      </c>
      <c r="U26">
        <v>0.21</v>
      </c>
      <c r="V26">
        <v>-7.0000000000000007E-2</v>
      </c>
      <c r="W26">
        <v>-0.09</v>
      </c>
      <c r="X26">
        <v>-0.05</v>
      </c>
      <c r="Y26" t="s">
        <v>108</v>
      </c>
      <c r="Z26">
        <v>2020</v>
      </c>
    </row>
    <row r="27" spans="1:26" x14ac:dyDescent="0.75">
      <c r="A27" t="s">
        <v>468</v>
      </c>
      <c r="B27" t="s">
        <v>26</v>
      </c>
      <c r="C27" t="s">
        <v>123</v>
      </c>
      <c r="D27">
        <v>31</v>
      </c>
      <c r="E27">
        <v>1990</v>
      </c>
      <c r="F27">
        <v>0.92</v>
      </c>
      <c r="G27">
        <v>0.98</v>
      </c>
      <c r="H27">
        <v>90.06</v>
      </c>
      <c r="I27">
        <v>0.95</v>
      </c>
      <c r="J27">
        <v>0.97</v>
      </c>
      <c r="K27">
        <v>1.05</v>
      </c>
      <c r="L27">
        <v>5.0599999999999996</v>
      </c>
      <c r="M27">
        <v>3.92</v>
      </c>
      <c r="N27">
        <v>79.98</v>
      </c>
      <c r="O27">
        <v>-0.02</v>
      </c>
      <c r="P27">
        <v>0.96</v>
      </c>
      <c r="Q27">
        <v>-0.05</v>
      </c>
      <c r="R27">
        <v>0.01</v>
      </c>
      <c r="S27">
        <v>-0.1</v>
      </c>
      <c r="T27">
        <v>7.0000000000000007E-2</v>
      </c>
      <c r="U27">
        <v>-7.0000000000000007E-2</v>
      </c>
      <c r="V27">
        <v>0.03</v>
      </c>
      <c r="W27">
        <v>0.06</v>
      </c>
      <c r="Y27" t="s">
        <v>108</v>
      </c>
      <c r="Z27">
        <v>2020</v>
      </c>
    </row>
    <row r="28" spans="1:26" x14ac:dyDescent="0.75">
      <c r="A28" t="s">
        <v>469</v>
      </c>
      <c r="B28" t="s">
        <v>26</v>
      </c>
      <c r="C28" t="s">
        <v>123</v>
      </c>
      <c r="D28">
        <v>29</v>
      </c>
      <c r="E28">
        <v>1992</v>
      </c>
      <c r="F28">
        <v>1.04</v>
      </c>
      <c r="G28">
        <v>1.01</v>
      </c>
      <c r="H28">
        <v>89.97</v>
      </c>
      <c r="I28">
        <v>0.9</v>
      </c>
      <c r="J28">
        <v>0.93</v>
      </c>
      <c r="K28">
        <v>0.97</v>
      </c>
      <c r="L28">
        <v>5.98</v>
      </c>
      <c r="M28">
        <v>5</v>
      </c>
      <c r="N28">
        <v>83.23</v>
      </c>
      <c r="O28">
        <v>-0.02</v>
      </c>
      <c r="P28">
        <v>1.01</v>
      </c>
      <c r="Q28">
        <v>0.04</v>
      </c>
      <c r="R28">
        <v>0.09</v>
      </c>
      <c r="S28">
        <v>0.05</v>
      </c>
      <c r="T28">
        <v>-7.0000000000000007E-2</v>
      </c>
      <c r="U28">
        <v>-7.0000000000000007E-2</v>
      </c>
      <c r="V28">
        <v>0.02</v>
      </c>
      <c r="W28">
        <v>0.04</v>
      </c>
      <c r="Y28" t="s">
        <v>108</v>
      </c>
      <c r="Z28">
        <v>2020</v>
      </c>
    </row>
    <row r="29" spans="1:26" x14ac:dyDescent="0.75">
      <c r="A29" t="s">
        <v>509</v>
      </c>
      <c r="B29" t="s">
        <v>27</v>
      </c>
      <c r="C29" t="s">
        <v>123</v>
      </c>
      <c r="D29">
        <v>29</v>
      </c>
      <c r="E29">
        <v>1992</v>
      </c>
      <c r="F29">
        <v>1.0900000000000001</v>
      </c>
      <c r="G29">
        <v>0.04</v>
      </c>
      <c r="H29">
        <v>45.06</v>
      </c>
      <c r="I29">
        <v>0.45</v>
      </c>
      <c r="J29">
        <v>-0.05</v>
      </c>
      <c r="K29">
        <v>0.08</v>
      </c>
      <c r="L29">
        <v>4.07</v>
      </c>
      <c r="M29">
        <v>4.04</v>
      </c>
      <c r="N29">
        <v>100.09</v>
      </c>
      <c r="O29">
        <v>-0.09</v>
      </c>
      <c r="P29">
        <v>-0.09</v>
      </c>
      <c r="Q29">
        <v>0.02</v>
      </c>
      <c r="R29">
        <v>2</v>
      </c>
      <c r="T29">
        <v>-0.09</v>
      </c>
      <c r="U29">
        <v>0.08</v>
      </c>
      <c r="V29">
        <v>-0.01</v>
      </c>
      <c r="W29">
        <v>7.0000000000000007E-2</v>
      </c>
      <c r="Y29" t="s">
        <v>108</v>
      </c>
      <c r="Z29">
        <v>2020</v>
      </c>
    </row>
    <row r="30" spans="1:26" x14ac:dyDescent="0.75">
      <c r="A30" t="s">
        <v>510</v>
      </c>
      <c r="B30" t="s">
        <v>27</v>
      </c>
      <c r="C30" t="s">
        <v>123</v>
      </c>
      <c r="D30">
        <v>32</v>
      </c>
      <c r="E30">
        <v>1989</v>
      </c>
      <c r="F30">
        <v>4.92</v>
      </c>
      <c r="G30">
        <v>5.04</v>
      </c>
      <c r="H30">
        <v>404.94</v>
      </c>
      <c r="I30">
        <v>4.42</v>
      </c>
      <c r="J30">
        <v>0.67</v>
      </c>
      <c r="K30">
        <v>0.57999999999999996</v>
      </c>
      <c r="L30">
        <v>2.29</v>
      </c>
      <c r="M30">
        <v>1.61</v>
      </c>
      <c r="N30">
        <v>70.09</v>
      </c>
      <c r="O30">
        <v>0.86</v>
      </c>
      <c r="P30">
        <v>0.1</v>
      </c>
      <c r="Q30">
        <v>0.28999999999999998</v>
      </c>
      <c r="R30">
        <v>0.41</v>
      </c>
      <c r="S30">
        <v>40</v>
      </c>
      <c r="T30">
        <v>-0.08</v>
      </c>
      <c r="U30">
        <v>-0.09</v>
      </c>
      <c r="V30">
        <v>-0.06</v>
      </c>
      <c r="W30">
        <v>0.02</v>
      </c>
      <c r="Y30" t="s">
        <v>108</v>
      </c>
      <c r="Z30">
        <v>2020</v>
      </c>
    </row>
    <row r="31" spans="1:26" x14ac:dyDescent="0.75">
      <c r="A31" t="s">
        <v>511</v>
      </c>
      <c r="B31" t="s">
        <v>27</v>
      </c>
      <c r="C31" t="s">
        <v>123</v>
      </c>
      <c r="D31">
        <v>29</v>
      </c>
      <c r="E31">
        <v>1992</v>
      </c>
      <c r="F31">
        <v>1.05</v>
      </c>
      <c r="G31">
        <v>0.93</v>
      </c>
      <c r="H31">
        <v>90.06</v>
      </c>
      <c r="I31">
        <v>0.93</v>
      </c>
      <c r="J31">
        <v>2.1</v>
      </c>
      <c r="K31">
        <v>2.0299999999999998</v>
      </c>
      <c r="L31">
        <v>2.04</v>
      </c>
      <c r="M31">
        <v>1.04</v>
      </c>
      <c r="N31">
        <v>49.93</v>
      </c>
      <c r="O31">
        <v>0.02</v>
      </c>
      <c r="P31">
        <v>-0.01</v>
      </c>
      <c r="Q31">
        <v>0.96</v>
      </c>
      <c r="R31">
        <v>0.06</v>
      </c>
      <c r="S31">
        <v>-0.03</v>
      </c>
      <c r="T31">
        <v>1.02</v>
      </c>
      <c r="U31">
        <v>1.04</v>
      </c>
      <c r="V31">
        <v>-0.08</v>
      </c>
      <c r="W31">
        <v>0.04</v>
      </c>
      <c r="X31">
        <v>0.01</v>
      </c>
      <c r="Y31" t="s">
        <v>108</v>
      </c>
      <c r="Z31">
        <v>2020</v>
      </c>
    </row>
    <row r="32" spans="1:26" x14ac:dyDescent="0.75">
      <c r="A32" t="s">
        <v>538</v>
      </c>
      <c r="B32" t="s">
        <v>28</v>
      </c>
      <c r="C32" t="s">
        <v>123</v>
      </c>
      <c r="D32">
        <v>33</v>
      </c>
      <c r="E32">
        <v>1987</v>
      </c>
      <c r="F32">
        <v>3.98</v>
      </c>
      <c r="G32">
        <v>3.93</v>
      </c>
      <c r="H32">
        <v>360.02</v>
      </c>
      <c r="I32">
        <v>4.08</v>
      </c>
      <c r="J32">
        <v>0.4</v>
      </c>
      <c r="K32">
        <v>0.53</v>
      </c>
      <c r="L32">
        <v>2.16</v>
      </c>
      <c r="M32">
        <v>1.67</v>
      </c>
      <c r="N32">
        <v>77.81</v>
      </c>
      <c r="O32">
        <v>0.75</v>
      </c>
      <c r="P32">
        <v>0.32</v>
      </c>
      <c r="Q32">
        <v>0.05</v>
      </c>
      <c r="R32">
        <v>0.49</v>
      </c>
      <c r="S32">
        <v>50.09</v>
      </c>
      <c r="T32">
        <v>0.01</v>
      </c>
      <c r="U32">
        <v>-7.0000000000000007E-2</v>
      </c>
      <c r="V32">
        <v>-0.06</v>
      </c>
      <c r="W32">
        <v>-0.01</v>
      </c>
      <c r="Y32" t="s">
        <v>108</v>
      </c>
      <c r="Z32">
        <v>2020</v>
      </c>
    </row>
    <row r="33" spans="1:26" x14ac:dyDescent="0.75">
      <c r="A33" t="s">
        <v>539</v>
      </c>
      <c r="B33" t="s">
        <v>28</v>
      </c>
      <c r="C33" t="s">
        <v>123</v>
      </c>
      <c r="D33">
        <v>25</v>
      </c>
      <c r="E33">
        <v>1996</v>
      </c>
      <c r="F33">
        <v>1.92</v>
      </c>
      <c r="G33">
        <v>2.06</v>
      </c>
      <c r="H33">
        <v>180.03</v>
      </c>
      <c r="I33">
        <v>2.06</v>
      </c>
      <c r="J33">
        <v>2.04</v>
      </c>
      <c r="K33">
        <v>2.0099999999999998</v>
      </c>
      <c r="L33">
        <v>2.41</v>
      </c>
      <c r="M33">
        <v>0.51</v>
      </c>
      <c r="N33">
        <v>20.010000000000002</v>
      </c>
      <c r="O33">
        <v>0.45</v>
      </c>
      <c r="P33">
        <v>-0.05</v>
      </c>
      <c r="Q33">
        <v>0.48</v>
      </c>
      <c r="R33">
        <v>0.02</v>
      </c>
      <c r="S33">
        <v>-7.0000000000000007E-2</v>
      </c>
      <c r="T33">
        <v>0.01</v>
      </c>
      <c r="U33">
        <v>-7.0000000000000007E-2</v>
      </c>
      <c r="V33">
        <v>-0.03</v>
      </c>
      <c r="W33">
        <v>-0.05</v>
      </c>
      <c r="Y33" t="s">
        <v>108</v>
      </c>
      <c r="Z33">
        <v>2020</v>
      </c>
    </row>
    <row r="34" spans="1:26" x14ac:dyDescent="0.75">
      <c r="A34" t="s">
        <v>568</v>
      </c>
      <c r="B34" t="s">
        <v>29</v>
      </c>
      <c r="C34" t="s">
        <v>123</v>
      </c>
      <c r="D34">
        <v>33</v>
      </c>
      <c r="E34">
        <v>1988</v>
      </c>
      <c r="F34">
        <v>3.96</v>
      </c>
      <c r="G34">
        <v>3.91</v>
      </c>
      <c r="H34">
        <v>360.05</v>
      </c>
      <c r="I34">
        <v>4.05</v>
      </c>
      <c r="J34">
        <v>0.83</v>
      </c>
      <c r="K34">
        <v>0.72</v>
      </c>
      <c r="L34">
        <v>3.95</v>
      </c>
      <c r="M34">
        <v>3.2</v>
      </c>
      <c r="N34">
        <v>81.3</v>
      </c>
      <c r="O34">
        <v>0.55000000000000004</v>
      </c>
      <c r="P34">
        <v>0.27</v>
      </c>
      <c r="Q34">
        <v>0.24</v>
      </c>
      <c r="R34">
        <v>0.52</v>
      </c>
      <c r="S34">
        <v>49.97</v>
      </c>
      <c r="T34">
        <v>-7.0000000000000007E-2</v>
      </c>
      <c r="U34">
        <v>-0.09</v>
      </c>
      <c r="V34">
        <v>-0.04</v>
      </c>
      <c r="W34">
        <v>0.01</v>
      </c>
      <c r="Y34" t="s">
        <v>108</v>
      </c>
      <c r="Z34">
        <v>2020</v>
      </c>
    </row>
    <row r="35" spans="1:26" x14ac:dyDescent="0.75">
      <c r="A35" t="s">
        <v>569</v>
      </c>
      <c r="B35" t="s">
        <v>29</v>
      </c>
      <c r="C35" t="s">
        <v>123</v>
      </c>
      <c r="D35">
        <v>31</v>
      </c>
      <c r="E35">
        <v>1990</v>
      </c>
      <c r="F35">
        <v>2.06</v>
      </c>
      <c r="G35">
        <v>2.0099999999999998</v>
      </c>
      <c r="H35">
        <v>180.1</v>
      </c>
      <c r="I35">
        <v>1.95</v>
      </c>
      <c r="J35">
        <v>0.54</v>
      </c>
      <c r="K35">
        <v>0.56999999999999995</v>
      </c>
      <c r="L35">
        <v>1.55</v>
      </c>
      <c r="M35">
        <v>1.05</v>
      </c>
      <c r="N35">
        <v>66.599999999999994</v>
      </c>
      <c r="O35">
        <v>1.08</v>
      </c>
      <c r="P35">
        <v>0</v>
      </c>
      <c r="Q35">
        <v>0.09</v>
      </c>
      <c r="R35">
        <v>0.43</v>
      </c>
      <c r="S35">
        <v>49.98</v>
      </c>
      <c r="T35">
        <v>-0.09</v>
      </c>
      <c r="U35">
        <v>-0.02</v>
      </c>
      <c r="V35">
        <v>-0.09</v>
      </c>
      <c r="W35">
        <v>7.0000000000000007E-2</v>
      </c>
      <c r="Y35" t="s">
        <v>108</v>
      </c>
      <c r="Z35">
        <v>2020</v>
      </c>
    </row>
    <row r="36" spans="1:26" x14ac:dyDescent="0.75">
      <c r="A36" t="s">
        <v>588</v>
      </c>
      <c r="B36" t="s">
        <v>578</v>
      </c>
      <c r="C36" t="s">
        <v>123</v>
      </c>
      <c r="D36">
        <v>33</v>
      </c>
      <c r="E36">
        <v>1988</v>
      </c>
      <c r="F36">
        <v>0.94</v>
      </c>
      <c r="G36">
        <v>1.01</v>
      </c>
      <c r="H36">
        <v>90.07</v>
      </c>
      <c r="I36">
        <v>1.05</v>
      </c>
      <c r="J36">
        <v>1</v>
      </c>
      <c r="K36">
        <v>0.98</v>
      </c>
      <c r="L36">
        <v>5.04</v>
      </c>
      <c r="M36">
        <v>4.07</v>
      </c>
      <c r="N36">
        <v>80</v>
      </c>
      <c r="O36">
        <v>-0.06</v>
      </c>
      <c r="P36">
        <v>0.04</v>
      </c>
      <c r="Q36">
        <v>1</v>
      </c>
      <c r="R36">
        <v>0.05</v>
      </c>
      <c r="S36">
        <v>0.1</v>
      </c>
      <c r="T36">
        <v>0.04</v>
      </c>
      <c r="U36">
        <v>-0.01</v>
      </c>
      <c r="V36">
        <v>-0.09</v>
      </c>
      <c r="W36">
        <v>0.05</v>
      </c>
      <c r="Y36" t="s">
        <v>108</v>
      </c>
      <c r="Z36">
        <v>2020</v>
      </c>
    </row>
    <row r="37" spans="1:26" x14ac:dyDescent="0.75">
      <c r="A37" t="s">
        <v>589</v>
      </c>
      <c r="B37" t="s">
        <v>578</v>
      </c>
      <c r="C37" t="s">
        <v>123</v>
      </c>
      <c r="D37">
        <v>37</v>
      </c>
      <c r="E37">
        <v>1984</v>
      </c>
      <c r="F37">
        <v>1.94</v>
      </c>
      <c r="G37">
        <v>1.93</v>
      </c>
      <c r="H37">
        <v>179.98</v>
      </c>
      <c r="I37">
        <v>1.91</v>
      </c>
      <c r="J37">
        <v>1.5</v>
      </c>
      <c r="K37">
        <v>1.5</v>
      </c>
      <c r="L37">
        <v>3.92</v>
      </c>
      <c r="M37">
        <v>2.5299999999999998</v>
      </c>
      <c r="N37">
        <v>62.54</v>
      </c>
      <c r="O37">
        <v>0.05</v>
      </c>
      <c r="P37">
        <v>-0.03</v>
      </c>
      <c r="Q37">
        <v>0.95</v>
      </c>
      <c r="R37">
        <v>-0.06</v>
      </c>
      <c r="S37">
        <v>-0.04</v>
      </c>
      <c r="T37">
        <v>0.03</v>
      </c>
      <c r="U37">
        <v>-0.08</v>
      </c>
      <c r="V37">
        <v>-7.0000000000000007E-2</v>
      </c>
      <c r="W37">
        <v>0.09</v>
      </c>
      <c r="Y37" t="s">
        <v>108</v>
      </c>
      <c r="Z37">
        <v>2020</v>
      </c>
    </row>
    <row r="38" spans="1:26" x14ac:dyDescent="0.75">
      <c r="A38" t="s">
        <v>590</v>
      </c>
      <c r="B38" t="s">
        <v>578</v>
      </c>
      <c r="C38" t="s">
        <v>123</v>
      </c>
      <c r="D38">
        <v>25</v>
      </c>
      <c r="E38">
        <v>1996</v>
      </c>
      <c r="F38">
        <v>2.97</v>
      </c>
      <c r="G38">
        <v>3.04</v>
      </c>
      <c r="H38">
        <v>270.08999999999997</v>
      </c>
      <c r="I38">
        <v>2.95</v>
      </c>
      <c r="J38">
        <v>2.23</v>
      </c>
      <c r="K38">
        <v>2.2999999999999998</v>
      </c>
      <c r="L38">
        <v>6.58</v>
      </c>
      <c r="M38">
        <v>4.3099999999999996</v>
      </c>
      <c r="N38">
        <v>65.040000000000006</v>
      </c>
      <c r="O38">
        <v>0.04</v>
      </c>
      <c r="P38">
        <v>0.59</v>
      </c>
      <c r="Q38">
        <v>0.32</v>
      </c>
      <c r="R38">
        <v>-7.0000000000000007E-2</v>
      </c>
      <c r="S38">
        <v>-0.08</v>
      </c>
      <c r="T38">
        <v>0.09</v>
      </c>
      <c r="U38">
        <v>-0.06</v>
      </c>
      <c r="V38">
        <v>0.03</v>
      </c>
      <c r="W38">
        <v>0.02</v>
      </c>
      <c r="Y38" t="s">
        <v>108</v>
      </c>
      <c r="Z38">
        <v>2020</v>
      </c>
    </row>
    <row r="39" spans="1:26" x14ac:dyDescent="0.75">
      <c r="A39" t="s">
        <v>622</v>
      </c>
      <c r="B39" t="s">
        <v>606</v>
      </c>
      <c r="C39" t="s">
        <v>123</v>
      </c>
      <c r="D39">
        <v>33</v>
      </c>
      <c r="E39">
        <v>1988</v>
      </c>
      <c r="F39">
        <v>3</v>
      </c>
      <c r="G39">
        <v>3.02</v>
      </c>
      <c r="H39">
        <v>269.99</v>
      </c>
      <c r="I39">
        <v>3.02</v>
      </c>
      <c r="J39">
        <v>1.77</v>
      </c>
      <c r="K39">
        <v>1.65</v>
      </c>
      <c r="L39">
        <v>3.01</v>
      </c>
      <c r="M39">
        <v>1.59</v>
      </c>
      <c r="N39">
        <v>55.66</v>
      </c>
      <c r="O39">
        <v>0.43</v>
      </c>
      <c r="P39">
        <v>0.43</v>
      </c>
      <c r="Q39">
        <v>0.3</v>
      </c>
      <c r="R39">
        <v>0.28000000000000003</v>
      </c>
      <c r="S39">
        <v>33.33</v>
      </c>
      <c r="T39">
        <v>0.37</v>
      </c>
      <c r="U39">
        <v>0.41</v>
      </c>
      <c r="V39">
        <v>0.08</v>
      </c>
      <c r="W39">
        <v>-0.01</v>
      </c>
      <c r="X39">
        <v>-7.0000000000000007E-2</v>
      </c>
      <c r="Y39" t="s">
        <v>108</v>
      </c>
      <c r="Z39">
        <v>2020</v>
      </c>
    </row>
    <row r="40" spans="1:26" x14ac:dyDescent="0.75">
      <c r="A40" t="s">
        <v>623</v>
      </c>
      <c r="B40" t="s">
        <v>606</v>
      </c>
      <c r="C40" t="s">
        <v>123</v>
      </c>
      <c r="D40">
        <v>32</v>
      </c>
      <c r="E40">
        <v>1989</v>
      </c>
      <c r="F40">
        <v>3.06</v>
      </c>
      <c r="G40">
        <v>2.99</v>
      </c>
      <c r="H40">
        <v>269.91000000000003</v>
      </c>
      <c r="I40">
        <v>3.01</v>
      </c>
      <c r="J40">
        <v>1.0900000000000001</v>
      </c>
      <c r="K40">
        <v>0.97</v>
      </c>
      <c r="L40">
        <v>3.38</v>
      </c>
      <c r="M40">
        <v>2.42</v>
      </c>
      <c r="N40">
        <v>69.930000000000007</v>
      </c>
      <c r="O40">
        <v>0.68</v>
      </c>
      <c r="P40">
        <v>-0.08</v>
      </c>
      <c r="Q40">
        <v>0.3</v>
      </c>
      <c r="R40">
        <v>0.35</v>
      </c>
      <c r="S40">
        <v>33.4</v>
      </c>
      <c r="T40">
        <v>0.02</v>
      </c>
      <c r="U40">
        <v>-0.04</v>
      </c>
      <c r="V40">
        <v>0.09</v>
      </c>
      <c r="W40">
        <v>-0.02</v>
      </c>
      <c r="Y40" t="s">
        <v>108</v>
      </c>
      <c r="Z40">
        <v>2020</v>
      </c>
    </row>
    <row r="41" spans="1:26" x14ac:dyDescent="0.75">
      <c r="A41" t="s">
        <v>649</v>
      </c>
      <c r="B41" t="s">
        <v>634</v>
      </c>
      <c r="C41" t="s">
        <v>123</v>
      </c>
      <c r="D41">
        <v>35</v>
      </c>
      <c r="E41">
        <v>1986</v>
      </c>
      <c r="F41">
        <v>1.03</v>
      </c>
      <c r="G41">
        <v>1.0900000000000001</v>
      </c>
      <c r="H41">
        <v>90.01</v>
      </c>
      <c r="I41">
        <v>1.0900000000000001</v>
      </c>
      <c r="J41">
        <v>2.0099999999999998</v>
      </c>
      <c r="K41">
        <v>1.93</v>
      </c>
      <c r="L41">
        <v>6.06</v>
      </c>
      <c r="M41">
        <v>4.0199999999999996</v>
      </c>
      <c r="N41">
        <v>66.680000000000007</v>
      </c>
      <c r="O41">
        <v>0.96</v>
      </c>
      <c r="P41">
        <v>0.1</v>
      </c>
      <c r="Q41">
        <v>0.1</v>
      </c>
      <c r="R41">
        <v>-0.05</v>
      </c>
      <c r="S41">
        <v>0.05</v>
      </c>
      <c r="T41">
        <v>0.02</v>
      </c>
      <c r="U41">
        <v>-0.04</v>
      </c>
      <c r="V41">
        <v>0.01</v>
      </c>
      <c r="W41">
        <v>-0.06</v>
      </c>
      <c r="Y41" t="s">
        <v>108</v>
      </c>
      <c r="Z41">
        <v>2020</v>
      </c>
    </row>
    <row r="42" spans="1:26" x14ac:dyDescent="0.75">
      <c r="A42" t="s">
        <v>650</v>
      </c>
      <c r="B42" t="s">
        <v>634</v>
      </c>
      <c r="C42" t="s">
        <v>123</v>
      </c>
      <c r="D42">
        <v>29</v>
      </c>
      <c r="E42">
        <v>1992</v>
      </c>
      <c r="F42">
        <v>5.09</v>
      </c>
      <c r="G42">
        <v>4.93</v>
      </c>
      <c r="H42">
        <v>449.99</v>
      </c>
      <c r="I42">
        <v>5.08</v>
      </c>
      <c r="J42">
        <v>0.57999999999999996</v>
      </c>
      <c r="K42">
        <v>0.5</v>
      </c>
      <c r="L42">
        <v>1.79</v>
      </c>
      <c r="M42">
        <v>1.26</v>
      </c>
      <c r="N42">
        <v>66.8</v>
      </c>
      <c r="O42">
        <v>0.31</v>
      </c>
      <c r="P42">
        <v>0.51</v>
      </c>
      <c r="Q42">
        <v>0.01</v>
      </c>
      <c r="R42">
        <v>0.39</v>
      </c>
      <c r="S42">
        <v>39.979999999999997</v>
      </c>
      <c r="T42">
        <v>0.04</v>
      </c>
      <c r="U42">
        <v>0.05</v>
      </c>
      <c r="V42">
        <v>0.06</v>
      </c>
      <c r="W42">
        <v>0</v>
      </c>
      <c r="Y42" t="s">
        <v>108</v>
      </c>
      <c r="Z42">
        <v>2020</v>
      </c>
    </row>
    <row r="43" spans="1:26" x14ac:dyDescent="0.75">
      <c r="A43" t="s">
        <v>679</v>
      </c>
      <c r="B43" t="s">
        <v>660</v>
      </c>
      <c r="C43" t="s">
        <v>123</v>
      </c>
      <c r="D43">
        <v>27</v>
      </c>
      <c r="E43">
        <v>1994</v>
      </c>
      <c r="F43">
        <v>3.96</v>
      </c>
      <c r="G43">
        <v>3.9</v>
      </c>
      <c r="H43">
        <v>360.01</v>
      </c>
      <c r="I43">
        <v>3.96</v>
      </c>
      <c r="J43">
        <v>7.0000000000000007E-2</v>
      </c>
      <c r="K43">
        <v>0.01</v>
      </c>
      <c r="L43">
        <v>0.79</v>
      </c>
      <c r="M43">
        <v>0.78</v>
      </c>
      <c r="N43">
        <v>99.99</v>
      </c>
      <c r="O43">
        <v>0.44</v>
      </c>
      <c r="P43">
        <v>0.46</v>
      </c>
      <c r="Q43">
        <v>0.05</v>
      </c>
      <c r="R43">
        <v>0.95</v>
      </c>
      <c r="S43">
        <v>100</v>
      </c>
      <c r="T43">
        <v>-0.09</v>
      </c>
      <c r="U43">
        <v>-0.06</v>
      </c>
      <c r="V43">
        <v>0.01</v>
      </c>
      <c r="W43">
        <v>0.02</v>
      </c>
      <c r="Y43" t="s">
        <v>108</v>
      </c>
      <c r="Z43">
        <v>2020</v>
      </c>
    </row>
    <row r="44" spans="1:26" x14ac:dyDescent="0.75">
      <c r="A44" t="s">
        <v>680</v>
      </c>
      <c r="B44" t="s">
        <v>660</v>
      </c>
      <c r="C44" t="s">
        <v>123</v>
      </c>
      <c r="D44">
        <v>27</v>
      </c>
      <c r="E44">
        <v>1994</v>
      </c>
      <c r="F44">
        <v>2.04</v>
      </c>
      <c r="G44">
        <v>1.95</v>
      </c>
      <c r="H44">
        <v>179.98</v>
      </c>
      <c r="I44">
        <v>1.95</v>
      </c>
      <c r="J44">
        <v>0.5</v>
      </c>
      <c r="K44">
        <v>0.59</v>
      </c>
      <c r="L44">
        <v>2.97</v>
      </c>
      <c r="M44">
        <v>2.59</v>
      </c>
      <c r="N44">
        <v>83.39</v>
      </c>
      <c r="O44">
        <v>0.56000000000000005</v>
      </c>
      <c r="P44">
        <v>0.41</v>
      </c>
      <c r="Q44">
        <v>0.03</v>
      </c>
      <c r="R44">
        <v>0.54</v>
      </c>
      <c r="S44">
        <v>50.01</v>
      </c>
      <c r="T44">
        <v>-7.0000000000000007E-2</v>
      </c>
      <c r="U44">
        <v>-0.05</v>
      </c>
      <c r="V44">
        <v>-0.01</v>
      </c>
      <c r="W44">
        <v>0</v>
      </c>
      <c r="Y44" t="s">
        <v>108</v>
      </c>
      <c r="Z44">
        <v>2020</v>
      </c>
    </row>
    <row r="45" spans="1:26" x14ac:dyDescent="0.75">
      <c r="A45" t="s">
        <v>706</v>
      </c>
      <c r="B45" t="s">
        <v>690</v>
      </c>
      <c r="C45" t="s">
        <v>123</v>
      </c>
      <c r="D45">
        <v>28</v>
      </c>
      <c r="E45">
        <v>1992</v>
      </c>
      <c r="F45">
        <v>6.04</v>
      </c>
      <c r="G45">
        <v>6.06</v>
      </c>
      <c r="H45">
        <v>539.99</v>
      </c>
      <c r="I45">
        <v>5.97</v>
      </c>
      <c r="J45">
        <v>1.43</v>
      </c>
      <c r="K45">
        <v>1.56</v>
      </c>
      <c r="L45">
        <v>5.09</v>
      </c>
      <c r="M45">
        <v>3.75</v>
      </c>
      <c r="N45">
        <v>74.27</v>
      </c>
      <c r="O45">
        <v>0.25</v>
      </c>
      <c r="P45">
        <v>0.19</v>
      </c>
      <c r="Q45">
        <v>0.66</v>
      </c>
      <c r="R45">
        <v>0.36</v>
      </c>
      <c r="S45">
        <v>33.299999999999997</v>
      </c>
      <c r="T45">
        <v>0.23</v>
      </c>
      <c r="U45">
        <v>7.0000000000000007E-2</v>
      </c>
      <c r="V45">
        <v>-0.1</v>
      </c>
      <c r="W45">
        <v>-0.05</v>
      </c>
      <c r="X45">
        <v>0</v>
      </c>
      <c r="Y45" t="s">
        <v>108</v>
      </c>
      <c r="Z45">
        <v>2020</v>
      </c>
    </row>
    <row r="46" spans="1:26" x14ac:dyDescent="0.75">
      <c r="A46" t="s">
        <v>732</v>
      </c>
      <c r="B46" t="s">
        <v>719</v>
      </c>
      <c r="C46" t="s">
        <v>123</v>
      </c>
      <c r="D46">
        <v>35</v>
      </c>
      <c r="E46">
        <v>1986</v>
      </c>
      <c r="F46">
        <v>5.96</v>
      </c>
      <c r="G46">
        <v>5.96</v>
      </c>
      <c r="H46">
        <v>540.07000000000005</v>
      </c>
      <c r="I46">
        <v>5.98</v>
      </c>
      <c r="J46">
        <v>1.01</v>
      </c>
      <c r="K46">
        <v>1.03</v>
      </c>
      <c r="L46">
        <v>3.07</v>
      </c>
      <c r="M46">
        <v>2.41</v>
      </c>
      <c r="N46">
        <v>83.22</v>
      </c>
      <c r="O46">
        <v>0.42</v>
      </c>
      <c r="P46">
        <v>0.35</v>
      </c>
      <c r="Q46">
        <v>0.18</v>
      </c>
      <c r="R46">
        <v>0.42</v>
      </c>
      <c r="S46">
        <v>33.22</v>
      </c>
      <c r="T46">
        <v>0.47</v>
      </c>
      <c r="U46">
        <v>0.51</v>
      </c>
      <c r="V46">
        <v>0.08</v>
      </c>
      <c r="W46">
        <v>0.03</v>
      </c>
      <c r="X46">
        <v>7.0000000000000007E-2</v>
      </c>
      <c r="Y46" t="s">
        <v>108</v>
      </c>
      <c r="Z46">
        <v>2020</v>
      </c>
    </row>
    <row r="47" spans="1:26" x14ac:dyDescent="0.75">
      <c r="A47" t="s">
        <v>756</v>
      </c>
      <c r="B47" t="s">
        <v>746</v>
      </c>
      <c r="C47" t="s">
        <v>123</v>
      </c>
      <c r="D47">
        <v>36</v>
      </c>
      <c r="E47">
        <v>1985</v>
      </c>
      <c r="F47">
        <v>4.0199999999999996</v>
      </c>
      <c r="G47">
        <v>3.95</v>
      </c>
      <c r="H47">
        <v>359.96</v>
      </c>
      <c r="I47">
        <v>4.0199999999999996</v>
      </c>
      <c r="J47">
        <v>0.82</v>
      </c>
      <c r="K47">
        <v>0.79</v>
      </c>
      <c r="L47">
        <v>2.29</v>
      </c>
      <c r="M47">
        <v>1.5</v>
      </c>
      <c r="N47">
        <v>66.78</v>
      </c>
      <c r="O47">
        <v>0</v>
      </c>
      <c r="P47">
        <v>0.69</v>
      </c>
      <c r="Q47">
        <v>0.17</v>
      </c>
      <c r="R47">
        <v>0.25</v>
      </c>
      <c r="S47">
        <v>24.98</v>
      </c>
      <c r="T47">
        <v>0.04</v>
      </c>
      <c r="U47">
        <v>0.1</v>
      </c>
      <c r="V47">
        <v>0.04</v>
      </c>
      <c r="W47">
        <v>0.09</v>
      </c>
      <c r="Y47" t="s">
        <v>108</v>
      </c>
      <c r="Z47">
        <v>2020</v>
      </c>
    </row>
    <row r="48" spans="1:26" x14ac:dyDescent="0.75">
      <c r="A48" t="s">
        <v>757</v>
      </c>
      <c r="B48" t="s">
        <v>746</v>
      </c>
      <c r="C48" t="s">
        <v>123</v>
      </c>
      <c r="D48">
        <v>26</v>
      </c>
      <c r="E48">
        <v>1995</v>
      </c>
      <c r="F48">
        <v>1.91</v>
      </c>
      <c r="G48">
        <v>2.09</v>
      </c>
      <c r="H48">
        <v>179.93</v>
      </c>
      <c r="I48">
        <v>1.9</v>
      </c>
      <c r="J48">
        <v>0.56000000000000005</v>
      </c>
      <c r="K48">
        <v>0.59</v>
      </c>
      <c r="L48">
        <v>3.41</v>
      </c>
      <c r="M48">
        <v>2.94</v>
      </c>
      <c r="N48">
        <v>85.77</v>
      </c>
      <c r="O48">
        <v>0.4</v>
      </c>
      <c r="P48">
        <v>0.44</v>
      </c>
      <c r="Q48">
        <v>0.08</v>
      </c>
      <c r="R48">
        <v>0.59</v>
      </c>
      <c r="S48">
        <v>50.02</v>
      </c>
      <c r="T48">
        <v>0.01</v>
      </c>
      <c r="U48">
        <v>-0.1</v>
      </c>
      <c r="V48">
        <v>0.04</v>
      </c>
      <c r="W48">
        <v>-0.02</v>
      </c>
      <c r="Y48" t="s">
        <v>108</v>
      </c>
      <c r="Z48">
        <v>2020</v>
      </c>
    </row>
    <row r="49" spans="1:26" x14ac:dyDescent="0.75">
      <c r="A49" t="s">
        <v>790</v>
      </c>
      <c r="B49" t="s">
        <v>773</v>
      </c>
      <c r="C49" t="s">
        <v>123</v>
      </c>
      <c r="D49">
        <v>34</v>
      </c>
      <c r="E49">
        <v>1986</v>
      </c>
      <c r="F49">
        <v>4.09</v>
      </c>
      <c r="G49">
        <v>3.98</v>
      </c>
      <c r="H49">
        <v>360.04</v>
      </c>
      <c r="I49">
        <v>4.03</v>
      </c>
      <c r="J49">
        <v>2.2799999999999998</v>
      </c>
      <c r="K49">
        <v>2.2000000000000002</v>
      </c>
      <c r="L49">
        <v>6.16</v>
      </c>
      <c r="M49">
        <v>4.7300000000000004</v>
      </c>
      <c r="N49">
        <v>76.05</v>
      </c>
      <c r="O49">
        <v>-0.03</v>
      </c>
      <c r="P49">
        <v>-0.08</v>
      </c>
      <c r="Q49">
        <v>1.06</v>
      </c>
      <c r="R49">
        <v>0.09</v>
      </c>
      <c r="S49">
        <v>0.06</v>
      </c>
      <c r="T49">
        <v>0.79</v>
      </c>
      <c r="U49">
        <v>0.71</v>
      </c>
      <c r="V49">
        <v>0.04</v>
      </c>
      <c r="W49">
        <v>-7.0000000000000007E-2</v>
      </c>
      <c r="X49">
        <v>-0.05</v>
      </c>
      <c r="Y49" t="s">
        <v>108</v>
      </c>
      <c r="Z49">
        <v>2020</v>
      </c>
    </row>
    <row r="50" spans="1:26" x14ac:dyDescent="0.75">
      <c r="A50" t="s">
        <v>791</v>
      </c>
      <c r="B50" t="s">
        <v>773</v>
      </c>
      <c r="C50" t="s">
        <v>123</v>
      </c>
      <c r="D50">
        <v>27</v>
      </c>
      <c r="E50">
        <v>1993</v>
      </c>
      <c r="F50">
        <v>2.0699999999999998</v>
      </c>
      <c r="G50">
        <v>2.09</v>
      </c>
      <c r="H50">
        <v>179.98</v>
      </c>
      <c r="I50">
        <v>1.99</v>
      </c>
      <c r="J50">
        <v>1.06</v>
      </c>
      <c r="K50">
        <v>0.91</v>
      </c>
      <c r="L50">
        <v>4.49</v>
      </c>
      <c r="M50">
        <v>3.56</v>
      </c>
      <c r="N50">
        <v>77.75</v>
      </c>
      <c r="O50">
        <v>0.02</v>
      </c>
      <c r="P50">
        <v>0.56000000000000005</v>
      </c>
      <c r="Q50">
        <v>0.45</v>
      </c>
      <c r="R50">
        <v>0.05</v>
      </c>
      <c r="S50">
        <v>-0.03</v>
      </c>
      <c r="T50">
        <v>0.08</v>
      </c>
      <c r="U50">
        <v>0.06</v>
      </c>
      <c r="V50">
        <v>-0.04</v>
      </c>
      <c r="W50">
        <v>0.08</v>
      </c>
      <c r="Y50" t="s">
        <v>108</v>
      </c>
      <c r="Z50">
        <v>2020</v>
      </c>
    </row>
    <row r="51" spans="1:26" x14ac:dyDescent="0.75">
      <c r="A51" t="s">
        <v>816</v>
      </c>
      <c r="B51" t="s">
        <v>803</v>
      </c>
      <c r="C51" t="s">
        <v>123</v>
      </c>
      <c r="D51">
        <v>19</v>
      </c>
      <c r="E51">
        <v>2002</v>
      </c>
      <c r="F51">
        <v>5.98</v>
      </c>
      <c r="G51">
        <v>5.98</v>
      </c>
      <c r="H51">
        <v>540.08000000000004</v>
      </c>
      <c r="I51">
        <v>6.05</v>
      </c>
      <c r="J51">
        <v>1.48</v>
      </c>
      <c r="K51">
        <v>1.48</v>
      </c>
      <c r="L51">
        <v>4.25</v>
      </c>
      <c r="M51">
        <v>2.6</v>
      </c>
      <c r="N51">
        <v>64.03</v>
      </c>
      <c r="O51">
        <v>0.09</v>
      </c>
      <c r="P51">
        <v>0.4</v>
      </c>
      <c r="Q51">
        <v>0.54</v>
      </c>
      <c r="R51">
        <v>0.26</v>
      </c>
      <c r="S51">
        <v>16.62</v>
      </c>
      <c r="T51">
        <v>-7.0000000000000007E-2</v>
      </c>
      <c r="U51">
        <v>0.01</v>
      </c>
      <c r="V51">
        <v>0.02</v>
      </c>
      <c r="W51">
        <v>-0.04</v>
      </c>
      <c r="Y51" t="s">
        <v>108</v>
      </c>
      <c r="Z51">
        <v>2020</v>
      </c>
    </row>
    <row r="52" spans="1:26" x14ac:dyDescent="0.75">
      <c r="A52" t="s">
        <v>849</v>
      </c>
      <c r="B52" t="s">
        <v>833</v>
      </c>
      <c r="C52" t="s">
        <v>123</v>
      </c>
      <c r="D52">
        <v>35</v>
      </c>
      <c r="E52">
        <v>1985</v>
      </c>
      <c r="F52">
        <v>5.98</v>
      </c>
      <c r="G52">
        <v>6.05</v>
      </c>
      <c r="H52">
        <v>540.01</v>
      </c>
      <c r="I52">
        <v>5.99</v>
      </c>
      <c r="J52">
        <v>1.86</v>
      </c>
      <c r="K52">
        <v>1.76</v>
      </c>
      <c r="L52">
        <v>4.09</v>
      </c>
      <c r="M52">
        <v>2.67</v>
      </c>
      <c r="N52">
        <v>62.46</v>
      </c>
      <c r="O52">
        <v>-7.0000000000000007E-2</v>
      </c>
      <c r="P52">
        <v>0.28999999999999998</v>
      </c>
      <c r="Q52">
        <v>0.68</v>
      </c>
      <c r="R52">
        <v>0.27</v>
      </c>
      <c r="S52">
        <v>33.24</v>
      </c>
      <c r="T52">
        <v>0.68</v>
      </c>
      <c r="U52">
        <v>0.28999999999999998</v>
      </c>
      <c r="V52">
        <v>0.28999999999999998</v>
      </c>
      <c r="W52">
        <v>0.04</v>
      </c>
      <c r="X52">
        <v>50.06</v>
      </c>
      <c r="Y52" t="s">
        <v>108</v>
      </c>
      <c r="Z52">
        <v>2020</v>
      </c>
    </row>
    <row r="53" spans="1:26" x14ac:dyDescent="0.75">
      <c r="A53" t="s">
        <v>874</v>
      </c>
      <c r="B53" t="s">
        <v>77</v>
      </c>
      <c r="C53" t="s">
        <v>123</v>
      </c>
      <c r="D53">
        <v>24</v>
      </c>
      <c r="E53">
        <v>1996</v>
      </c>
      <c r="F53">
        <v>2.9</v>
      </c>
      <c r="G53">
        <v>3.01</v>
      </c>
      <c r="H53">
        <v>270.02</v>
      </c>
      <c r="I53">
        <v>3.07</v>
      </c>
      <c r="J53">
        <v>0.99</v>
      </c>
      <c r="K53">
        <v>0.95</v>
      </c>
      <c r="L53">
        <v>5.62</v>
      </c>
      <c r="M53">
        <v>4.66</v>
      </c>
      <c r="N53">
        <v>82.33</v>
      </c>
      <c r="O53">
        <v>0.39</v>
      </c>
      <c r="P53">
        <v>0.4</v>
      </c>
      <c r="Q53">
        <v>0.23</v>
      </c>
      <c r="R53">
        <v>0.35</v>
      </c>
      <c r="S53">
        <v>33.340000000000003</v>
      </c>
      <c r="T53">
        <v>7.0000000000000007E-2</v>
      </c>
      <c r="U53">
        <v>-0.1</v>
      </c>
      <c r="V53">
        <v>0.06</v>
      </c>
      <c r="W53">
        <v>0.08</v>
      </c>
      <c r="Y53" t="s">
        <v>108</v>
      </c>
      <c r="Z53">
        <v>2020</v>
      </c>
    </row>
    <row r="54" spans="1:26" x14ac:dyDescent="0.75">
      <c r="A54" t="s">
        <v>875</v>
      </c>
      <c r="B54" t="s">
        <v>77</v>
      </c>
      <c r="C54" t="s">
        <v>123</v>
      </c>
      <c r="D54">
        <v>36</v>
      </c>
      <c r="E54">
        <v>1985</v>
      </c>
      <c r="F54">
        <v>1.04</v>
      </c>
      <c r="G54">
        <v>1.01</v>
      </c>
      <c r="H54">
        <v>89.98</v>
      </c>
      <c r="I54">
        <v>1.0900000000000001</v>
      </c>
      <c r="J54">
        <v>0.93</v>
      </c>
      <c r="K54">
        <v>1.05</v>
      </c>
      <c r="L54">
        <v>1.02</v>
      </c>
      <c r="M54">
        <v>-0.06</v>
      </c>
      <c r="N54">
        <v>0.05</v>
      </c>
      <c r="O54">
        <v>7.0000000000000007E-2</v>
      </c>
      <c r="P54">
        <v>0.09</v>
      </c>
      <c r="Q54">
        <v>1.0900000000000001</v>
      </c>
      <c r="R54">
        <v>-0.03</v>
      </c>
      <c r="S54">
        <v>-0.06</v>
      </c>
      <c r="T54">
        <v>-0.02</v>
      </c>
      <c r="U54">
        <v>-0.01</v>
      </c>
      <c r="V54">
        <v>0</v>
      </c>
      <c r="W54">
        <v>0.06</v>
      </c>
      <c r="Y54" t="s">
        <v>108</v>
      </c>
      <c r="Z54">
        <v>2020</v>
      </c>
    </row>
    <row r="55" spans="1:26" x14ac:dyDescent="0.75">
      <c r="A55" t="s">
        <v>876</v>
      </c>
      <c r="B55" t="s">
        <v>77</v>
      </c>
      <c r="C55" t="s">
        <v>123</v>
      </c>
      <c r="D55">
        <v>24</v>
      </c>
      <c r="E55">
        <v>1997</v>
      </c>
      <c r="F55">
        <v>2.06</v>
      </c>
      <c r="G55">
        <v>2.0699999999999998</v>
      </c>
      <c r="H55">
        <v>179.92</v>
      </c>
      <c r="I55">
        <v>2.0299999999999998</v>
      </c>
      <c r="J55">
        <v>2.94</v>
      </c>
      <c r="K55">
        <v>2.96</v>
      </c>
      <c r="L55">
        <v>5.42</v>
      </c>
      <c r="M55">
        <v>3.05</v>
      </c>
      <c r="N55">
        <v>54.41</v>
      </c>
      <c r="O55">
        <v>-0.01</v>
      </c>
      <c r="P55">
        <v>0.01</v>
      </c>
      <c r="Q55">
        <v>0.95</v>
      </c>
      <c r="R55">
        <v>-7.0000000000000007E-2</v>
      </c>
      <c r="S55">
        <v>0.01</v>
      </c>
      <c r="T55">
        <v>0.51</v>
      </c>
      <c r="U55">
        <v>0.45</v>
      </c>
      <c r="V55">
        <v>-7.0000000000000007E-2</v>
      </c>
      <c r="W55">
        <v>-7.0000000000000007E-2</v>
      </c>
      <c r="X55">
        <v>0.1</v>
      </c>
      <c r="Y55" t="s">
        <v>108</v>
      </c>
      <c r="Z55">
        <v>2020</v>
      </c>
    </row>
    <row r="56" spans="1:26" x14ac:dyDescent="0.75">
      <c r="A56" t="s">
        <v>903</v>
      </c>
      <c r="B56" t="s">
        <v>76</v>
      </c>
      <c r="C56" t="s">
        <v>123</v>
      </c>
      <c r="D56">
        <v>31</v>
      </c>
      <c r="E56">
        <v>1989</v>
      </c>
      <c r="F56">
        <v>5.94</v>
      </c>
      <c r="G56">
        <v>6.09</v>
      </c>
      <c r="H56">
        <v>540.08000000000004</v>
      </c>
      <c r="I56">
        <v>6.01</v>
      </c>
      <c r="J56">
        <v>0.84</v>
      </c>
      <c r="K56">
        <v>0.91</v>
      </c>
      <c r="L56">
        <v>4.4400000000000004</v>
      </c>
      <c r="M56">
        <v>3.62</v>
      </c>
      <c r="N56">
        <v>85.1</v>
      </c>
      <c r="O56">
        <v>0.65</v>
      </c>
      <c r="P56">
        <v>0.01</v>
      </c>
      <c r="Q56">
        <v>0.28000000000000003</v>
      </c>
      <c r="R56">
        <v>0.41</v>
      </c>
      <c r="S56">
        <v>49.95</v>
      </c>
      <c r="T56">
        <v>0.3</v>
      </c>
      <c r="U56">
        <v>0.19</v>
      </c>
      <c r="V56">
        <v>0.08</v>
      </c>
      <c r="W56">
        <v>0.24</v>
      </c>
      <c r="X56">
        <v>0.02</v>
      </c>
      <c r="Y56" t="s">
        <v>108</v>
      </c>
      <c r="Z56">
        <v>2020</v>
      </c>
    </row>
    <row r="57" spans="1:26" x14ac:dyDescent="0.75">
      <c r="A57" t="s">
        <v>928</v>
      </c>
      <c r="B57" t="s">
        <v>916</v>
      </c>
      <c r="C57" t="s">
        <v>123</v>
      </c>
      <c r="D57">
        <v>31</v>
      </c>
      <c r="E57">
        <v>1990</v>
      </c>
      <c r="F57">
        <v>4.91</v>
      </c>
      <c r="G57">
        <v>5.05</v>
      </c>
      <c r="H57">
        <v>449.99</v>
      </c>
      <c r="I57">
        <v>5.01</v>
      </c>
      <c r="J57">
        <v>0.93</v>
      </c>
      <c r="K57">
        <v>1.08</v>
      </c>
      <c r="L57">
        <v>3.13</v>
      </c>
      <c r="M57">
        <v>2.33</v>
      </c>
      <c r="N57">
        <v>81.209999999999994</v>
      </c>
      <c r="O57">
        <v>0.6</v>
      </c>
      <c r="P57">
        <v>0.01</v>
      </c>
      <c r="Q57">
        <v>0.44</v>
      </c>
      <c r="R57">
        <v>0.2</v>
      </c>
      <c r="S57">
        <v>20.07</v>
      </c>
      <c r="T57">
        <v>0.42</v>
      </c>
      <c r="U57">
        <v>0.35</v>
      </c>
      <c r="V57">
        <v>-0.05</v>
      </c>
      <c r="W57">
        <v>-0.02</v>
      </c>
      <c r="X57">
        <v>-0.08</v>
      </c>
      <c r="Y57" t="s">
        <v>108</v>
      </c>
      <c r="Z57">
        <v>2020</v>
      </c>
    </row>
    <row r="58" spans="1:26" x14ac:dyDescent="0.75">
      <c r="A58" t="s">
        <v>929</v>
      </c>
      <c r="B58" t="s">
        <v>916</v>
      </c>
      <c r="C58" t="s">
        <v>123</v>
      </c>
      <c r="D58">
        <v>31</v>
      </c>
      <c r="E58">
        <v>1990</v>
      </c>
      <c r="F58">
        <v>0.96</v>
      </c>
      <c r="G58">
        <v>1.07</v>
      </c>
      <c r="H58">
        <v>90.07</v>
      </c>
      <c r="I58">
        <v>1.07</v>
      </c>
      <c r="J58">
        <v>-0.05</v>
      </c>
      <c r="K58">
        <v>-7.0000000000000007E-2</v>
      </c>
      <c r="L58">
        <v>1.05</v>
      </c>
      <c r="M58">
        <v>1.06</v>
      </c>
      <c r="N58">
        <v>100</v>
      </c>
      <c r="O58">
        <v>-0.06</v>
      </c>
      <c r="P58">
        <v>0.99</v>
      </c>
      <c r="Q58">
        <v>-7.0000000000000007E-2</v>
      </c>
      <c r="R58">
        <v>0.96</v>
      </c>
      <c r="S58">
        <v>99.91</v>
      </c>
      <c r="T58">
        <v>0.02</v>
      </c>
      <c r="U58">
        <v>0.03</v>
      </c>
      <c r="V58">
        <v>-0.05</v>
      </c>
      <c r="W58">
        <v>-0.05</v>
      </c>
      <c r="Y58" t="s">
        <v>108</v>
      </c>
      <c r="Z58">
        <v>2020</v>
      </c>
    </row>
    <row r="59" spans="1:26" x14ac:dyDescent="0.75">
      <c r="A59" t="s">
        <v>949</v>
      </c>
      <c r="B59" t="s">
        <v>938</v>
      </c>
      <c r="C59" t="s">
        <v>123</v>
      </c>
      <c r="D59">
        <v>23</v>
      </c>
      <c r="E59">
        <v>1998</v>
      </c>
      <c r="F59">
        <v>4.01</v>
      </c>
      <c r="G59">
        <v>4.0999999999999996</v>
      </c>
      <c r="H59">
        <v>359.95</v>
      </c>
      <c r="I59">
        <v>3.99</v>
      </c>
      <c r="J59">
        <v>1.01</v>
      </c>
      <c r="K59">
        <v>1.03</v>
      </c>
      <c r="L59">
        <v>3.09</v>
      </c>
      <c r="M59">
        <v>2.2400000000000002</v>
      </c>
      <c r="N59">
        <v>74.91</v>
      </c>
      <c r="O59">
        <v>0.03</v>
      </c>
      <c r="P59">
        <v>0.51</v>
      </c>
      <c r="Q59">
        <v>0.45</v>
      </c>
      <c r="R59">
        <v>0.3</v>
      </c>
      <c r="S59">
        <v>25.01</v>
      </c>
      <c r="T59">
        <v>0.48</v>
      </c>
      <c r="U59">
        <v>0.33</v>
      </c>
      <c r="V59">
        <v>0.01</v>
      </c>
      <c r="W59">
        <v>0.25</v>
      </c>
      <c r="X59">
        <v>0</v>
      </c>
      <c r="Y59" t="s">
        <v>108</v>
      </c>
      <c r="Z59">
        <v>2020</v>
      </c>
    </row>
    <row r="60" spans="1:26" x14ac:dyDescent="0.75">
      <c r="A60" t="s">
        <v>950</v>
      </c>
      <c r="B60" t="s">
        <v>938</v>
      </c>
      <c r="C60" t="s">
        <v>123</v>
      </c>
      <c r="D60">
        <v>33</v>
      </c>
      <c r="E60">
        <v>1988</v>
      </c>
      <c r="F60">
        <v>1.92</v>
      </c>
      <c r="G60">
        <v>2.08</v>
      </c>
      <c r="H60">
        <v>179.97</v>
      </c>
      <c r="I60">
        <v>1.92</v>
      </c>
      <c r="J60">
        <v>1.07</v>
      </c>
      <c r="K60">
        <v>1.0900000000000001</v>
      </c>
      <c r="L60">
        <v>2.5</v>
      </c>
      <c r="M60">
        <v>1.52</v>
      </c>
      <c r="N60">
        <v>60.01</v>
      </c>
      <c r="O60">
        <v>0.54</v>
      </c>
      <c r="P60">
        <v>-0.04</v>
      </c>
      <c r="Q60">
        <v>0.54</v>
      </c>
      <c r="R60">
        <v>0.46</v>
      </c>
      <c r="S60">
        <v>49.91</v>
      </c>
      <c r="T60">
        <v>0.02</v>
      </c>
      <c r="U60">
        <v>0.06</v>
      </c>
      <c r="V60">
        <v>-0.03</v>
      </c>
      <c r="W60">
        <v>7.0000000000000007E-2</v>
      </c>
      <c r="Y60" t="s">
        <v>108</v>
      </c>
      <c r="Z60">
        <v>2020</v>
      </c>
    </row>
    <row r="61" spans="1:26" x14ac:dyDescent="0.75">
      <c r="A61" t="s">
        <v>978</v>
      </c>
      <c r="B61" t="s">
        <v>966</v>
      </c>
      <c r="C61" t="s">
        <v>123</v>
      </c>
      <c r="D61">
        <v>33</v>
      </c>
      <c r="E61">
        <v>1988</v>
      </c>
      <c r="F61">
        <v>6.02</v>
      </c>
      <c r="G61">
        <v>6.02</v>
      </c>
      <c r="H61">
        <v>540.03</v>
      </c>
      <c r="I61">
        <v>5.95</v>
      </c>
      <c r="J61">
        <v>1.06</v>
      </c>
      <c r="K61">
        <v>1.05</v>
      </c>
      <c r="L61">
        <v>3.77</v>
      </c>
      <c r="M61">
        <v>2.61</v>
      </c>
      <c r="N61">
        <v>73.819999999999993</v>
      </c>
      <c r="O61">
        <v>0.25</v>
      </c>
      <c r="P61">
        <v>0.51</v>
      </c>
      <c r="Q61">
        <v>0.2</v>
      </c>
      <c r="R61">
        <v>0.28999999999999998</v>
      </c>
      <c r="S61">
        <v>33.299999999999997</v>
      </c>
      <c r="T61">
        <v>0.06</v>
      </c>
      <c r="U61">
        <v>-0.06</v>
      </c>
      <c r="V61">
        <v>0.05</v>
      </c>
      <c r="W61">
        <v>0.01</v>
      </c>
      <c r="Y61" t="s">
        <v>108</v>
      </c>
      <c r="Z61">
        <v>2020</v>
      </c>
    </row>
    <row r="62" spans="1:26" x14ac:dyDescent="0.75">
      <c r="A62" t="s">
        <v>1004</v>
      </c>
      <c r="B62" t="s">
        <v>30</v>
      </c>
      <c r="C62" t="s">
        <v>123</v>
      </c>
      <c r="D62">
        <v>26</v>
      </c>
      <c r="E62">
        <v>1995</v>
      </c>
      <c r="F62">
        <v>5.95</v>
      </c>
      <c r="G62">
        <v>5.96</v>
      </c>
      <c r="H62">
        <v>540.02</v>
      </c>
      <c r="I62">
        <v>5.96</v>
      </c>
      <c r="J62">
        <v>2.75</v>
      </c>
      <c r="K62">
        <v>2.61</v>
      </c>
      <c r="L62">
        <v>6.18</v>
      </c>
      <c r="M62">
        <v>3.74</v>
      </c>
      <c r="N62">
        <v>59.4</v>
      </c>
      <c r="O62">
        <v>0.11</v>
      </c>
      <c r="P62">
        <v>0.01</v>
      </c>
      <c r="Q62">
        <v>0.87</v>
      </c>
      <c r="R62">
        <v>0.02</v>
      </c>
      <c r="S62">
        <v>-0.06</v>
      </c>
      <c r="T62">
        <v>0.22</v>
      </c>
      <c r="U62">
        <v>0.09</v>
      </c>
      <c r="V62">
        <v>0.02</v>
      </c>
      <c r="W62">
        <v>-0.08</v>
      </c>
      <c r="X62">
        <v>-0.05</v>
      </c>
      <c r="Y62" t="s">
        <v>108</v>
      </c>
      <c r="Z62">
        <v>2020</v>
      </c>
    </row>
    <row r="63" spans="1:26" x14ac:dyDescent="0.75">
      <c r="A63" t="s">
        <v>1033</v>
      </c>
      <c r="B63" t="s">
        <v>31</v>
      </c>
      <c r="C63" t="s">
        <v>123</v>
      </c>
      <c r="D63">
        <v>35</v>
      </c>
      <c r="E63">
        <v>1986</v>
      </c>
      <c r="F63">
        <v>5.94</v>
      </c>
      <c r="G63">
        <v>6.02</v>
      </c>
      <c r="H63">
        <v>495</v>
      </c>
      <c r="I63">
        <v>5.5</v>
      </c>
      <c r="J63">
        <v>1.1100000000000001</v>
      </c>
      <c r="K63">
        <v>1.17</v>
      </c>
      <c r="L63">
        <v>3.47</v>
      </c>
      <c r="M63">
        <v>2.2599999999999998</v>
      </c>
      <c r="N63">
        <v>68.45</v>
      </c>
      <c r="O63">
        <v>0.48</v>
      </c>
      <c r="P63">
        <v>0.27</v>
      </c>
      <c r="Q63">
        <v>0.28999999999999998</v>
      </c>
      <c r="R63">
        <v>0.6</v>
      </c>
      <c r="S63">
        <v>49.92</v>
      </c>
      <c r="T63">
        <v>0.08</v>
      </c>
      <c r="U63">
        <v>-0.08</v>
      </c>
      <c r="V63">
        <v>-7.0000000000000007E-2</v>
      </c>
      <c r="W63">
        <v>-0.08</v>
      </c>
      <c r="Y63" t="s">
        <v>108</v>
      </c>
      <c r="Z63">
        <v>2020</v>
      </c>
    </row>
    <row r="64" spans="1:26" x14ac:dyDescent="0.75">
      <c r="A64" t="s">
        <v>1034</v>
      </c>
      <c r="B64" t="s">
        <v>31</v>
      </c>
      <c r="C64" t="s">
        <v>123</v>
      </c>
      <c r="D64">
        <v>29</v>
      </c>
      <c r="E64">
        <v>1992</v>
      </c>
      <c r="F64">
        <v>0.97</v>
      </c>
      <c r="G64">
        <v>0.01</v>
      </c>
      <c r="H64">
        <v>45.03</v>
      </c>
      <c r="I64">
        <v>0.59</v>
      </c>
      <c r="J64">
        <v>1.95</v>
      </c>
      <c r="K64">
        <v>1.95</v>
      </c>
      <c r="L64">
        <v>6.02</v>
      </c>
      <c r="M64">
        <v>3.98</v>
      </c>
      <c r="N64">
        <v>66.63</v>
      </c>
      <c r="O64">
        <v>0.09</v>
      </c>
      <c r="P64">
        <v>0.09</v>
      </c>
      <c r="Q64">
        <v>-0.02</v>
      </c>
      <c r="R64">
        <v>0.01</v>
      </c>
      <c r="T64">
        <v>-0.06</v>
      </c>
      <c r="U64">
        <v>-7.0000000000000007E-2</v>
      </c>
      <c r="V64">
        <v>-0.02</v>
      </c>
      <c r="W64">
        <v>0.03</v>
      </c>
      <c r="Y64" t="s">
        <v>108</v>
      </c>
      <c r="Z64">
        <v>2020</v>
      </c>
    </row>
    <row r="65" spans="1:26" x14ac:dyDescent="0.75">
      <c r="A65" t="s">
        <v>1058</v>
      </c>
      <c r="B65" t="s">
        <v>1041</v>
      </c>
      <c r="C65" t="s">
        <v>123</v>
      </c>
      <c r="D65">
        <v>32</v>
      </c>
      <c r="E65">
        <v>1989</v>
      </c>
      <c r="F65">
        <v>3.97</v>
      </c>
      <c r="G65">
        <v>4.08</v>
      </c>
      <c r="H65">
        <v>360.1</v>
      </c>
      <c r="I65">
        <v>3.93</v>
      </c>
      <c r="J65">
        <v>0.69</v>
      </c>
      <c r="K65">
        <v>0.78</v>
      </c>
      <c r="L65">
        <v>3.01</v>
      </c>
      <c r="M65">
        <v>2.2599999999999998</v>
      </c>
      <c r="N65">
        <v>74.989999999999995</v>
      </c>
      <c r="O65">
        <v>0.47</v>
      </c>
      <c r="P65">
        <v>0.54</v>
      </c>
      <c r="Q65">
        <v>-0.01</v>
      </c>
      <c r="R65">
        <v>0.47</v>
      </c>
      <c r="S65">
        <v>50.1</v>
      </c>
      <c r="T65">
        <v>-0.04</v>
      </c>
      <c r="U65">
        <v>0.1</v>
      </c>
      <c r="V65">
        <v>0.06</v>
      </c>
      <c r="W65">
        <v>7.0000000000000007E-2</v>
      </c>
      <c r="Y65" t="s">
        <v>108</v>
      </c>
      <c r="Z65">
        <v>2020</v>
      </c>
    </row>
    <row r="66" spans="1:26" x14ac:dyDescent="0.75">
      <c r="A66" t="s">
        <v>1059</v>
      </c>
      <c r="B66" t="s">
        <v>1041</v>
      </c>
      <c r="C66" t="s">
        <v>123</v>
      </c>
      <c r="D66">
        <v>26</v>
      </c>
      <c r="E66">
        <v>1995</v>
      </c>
      <c r="F66">
        <v>1.92</v>
      </c>
      <c r="G66">
        <v>1.99</v>
      </c>
      <c r="H66">
        <v>180</v>
      </c>
      <c r="I66">
        <v>1.96</v>
      </c>
      <c r="J66">
        <v>0.56000000000000005</v>
      </c>
      <c r="K66">
        <v>0.56999999999999995</v>
      </c>
      <c r="L66">
        <v>3.06</v>
      </c>
      <c r="M66">
        <v>2.58</v>
      </c>
      <c r="N66">
        <v>83.34</v>
      </c>
      <c r="O66">
        <v>0.43</v>
      </c>
      <c r="P66">
        <v>-7.0000000000000007E-2</v>
      </c>
      <c r="Q66">
        <v>0.56999999999999995</v>
      </c>
      <c r="R66">
        <v>0.42</v>
      </c>
      <c r="S66">
        <v>49.99</v>
      </c>
      <c r="T66">
        <v>0.06</v>
      </c>
      <c r="U66">
        <v>-0.05</v>
      </c>
      <c r="V66">
        <v>-0.03</v>
      </c>
      <c r="W66">
        <v>-0.06</v>
      </c>
      <c r="Y66" t="s">
        <v>108</v>
      </c>
      <c r="Z66">
        <v>2020</v>
      </c>
    </row>
    <row r="67" spans="1:26" x14ac:dyDescent="0.75">
      <c r="A67" t="s">
        <v>1083</v>
      </c>
      <c r="B67" t="s">
        <v>1073</v>
      </c>
      <c r="C67" t="s">
        <v>123</v>
      </c>
      <c r="D67">
        <v>32</v>
      </c>
      <c r="E67">
        <v>1989</v>
      </c>
      <c r="F67">
        <v>0.9</v>
      </c>
      <c r="G67">
        <v>1</v>
      </c>
      <c r="H67">
        <v>89.97</v>
      </c>
      <c r="I67">
        <v>0.97</v>
      </c>
      <c r="J67">
        <v>2.02</v>
      </c>
      <c r="K67">
        <v>2</v>
      </c>
      <c r="L67">
        <v>5.03</v>
      </c>
      <c r="M67">
        <v>3.02</v>
      </c>
      <c r="N67">
        <v>60.03</v>
      </c>
      <c r="O67">
        <v>0.05</v>
      </c>
      <c r="P67">
        <v>-0.06</v>
      </c>
      <c r="Q67">
        <v>1</v>
      </c>
      <c r="R67">
        <v>-0.04</v>
      </c>
      <c r="S67">
        <v>0.06</v>
      </c>
      <c r="T67">
        <v>-0.1</v>
      </c>
      <c r="U67">
        <v>0.08</v>
      </c>
      <c r="V67">
        <v>-7.0000000000000007E-2</v>
      </c>
      <c r="W67">
        <v>-0.06</v>
      </c>
      <c r="Y67" t="s">
        <v>108</v>
      </c>
      <c r="Z67">
        <v>2020</v>
      </c>
    </row>
    <row r="68" spans="1:26" x14ac:dyDescent="0.75">
      <c r="A68" t="s">
        <v>1084</v>
      </c>
      <c r="B68" t="s">
        <v>1073</v>
      </c>
      <c r="C68" t="s">
        <v>123</v>
      </c>
      <c r="D68">
        <v>27</v>
      </c>
      <c r="E68">
        <v>1994</v>
      </c>
      <c r="F68">
        <v>5.03</v>
      </c>
      <c r="G68">
        <v>4.97</v>
      </c>
      <c r="H68">
        <v>450.04</v>
      </c>
      <c r="I68">
        <v>5.04</v>
      </c>
      <c r="J68">
        <v>0.96</v>
      </c>
      <c r="K68">
        <v>0.93</v>
      </c>
      <c r="L68">
        <v>2.38</v>
      </c>
      <c r="M68">
        <v>1.65</v>
      </c>
      <c r="N68">
        <v>66.650000000000006</v>
      </c>
      <c r="O68">
        <v>0.32</v>
      </c>
      <c r="P68">
        <v>0.37</v>
      </c>
      <c r="Q68">
        <v>0.12</v>
      </c>
      <c r="R68">
        <v>0.47</v>
      </c>
      <c r="S68">
        <v>39.9</v>
      </c>
      <c r="T68">
        <v>0.15</v>
      </c>
      <c r="U68">
        <v>0.27</v>
      </c>
      <c r="V68">
        <v>0.09</v>
      </c>
      <c r="W68">
        <v>-0.04</v>
      </c>
      <c r="X68">
        <v>-0.1</v>
      </c>
      <c r="Y68" t="s">
        <v>108</v>
      </c>
      <c r="Z68">
        <v>2020</v>
      </c>
    </row>
    <row r="69" spans="1:26" x14ac:dyDescent="0.75">
      <c r="A69" t="s">
        <v>1109</v>
      </c>
      <c r="B69" t="s">
        <v>78</v>
      </c>
      <c r="C69" t="s">
        <v>123</v>
      </c>
      <c r="D69">
        <v>31</v>
      </c>
      <c r="E69">
        <v>1990</v>
      </c>
      <c r="F69">
        <v>3.02</v>
      </c>
      <c r="G69">
        <v>2.95</v>
      </c>
      <c r="H69">
        <v>270.08</v>
      </c>
      <c r="I69">
        <v>3.02</v>
      </c>
      <c r="J69">
        <v>0.93</v>
      </c>
      <c r="K69">
        <v>0.98</v>
      </c>
      <c r="L69">
        <v>3.38</v>
      </c>
      <c r="M69">
        <v>2.4300000000000002</v>
      </c>
      <c r="N69">
        <v>70.02</v>
      </c>
      <c r="O69">
        <v>0.76</v>
      </c>
      <c r="P69">
        <v>0.06</v>
      </c>
      <c r="Q69">
        <v>0.36</v>
      </c>
      <c r="R69">
        <v>0.77</v>
      </c>
      <c r="S69">
        <v>66.599999999999994</v>
      </c>
      <c r="T69">
        <v>0.01</v>
      </c>
      <c r="U69">
        <v>-0.01</v>
      </c>
      <c r="V69">
        <v>-0.03</v>
      </c>
      <c r="W69">
        <v>7.0000000000000007E-2</v>
      </c>
      <c r="Y69" t="s">
        <v>108</v>
      </c>
      <c r="Z69">
        <v>2020</v>
      </c>
    </row>
    <row r="70" spans="1:26" x14ac:dyDescent="0.75">
      <c r="A70" t="s">
        <v>1110</v>
      </c>
      <c r="B70" t="s">
        <v>78</v>
      </c>
      <c r="C70" t="s">
        <v>123</v>
      </c>
      <c r="D70">
        <v>30</v>
      </c>
      <c r="E70">
        <v>1990</v>
      </c>
      <c r="F70">
        <v>3.06</v>
      </c>
      <c r="G70">
        <v>2.92</v>
      </c>
      <c r="H70">
        <v>270.08</v>
      </c>
      <c r="I70">
        <v>2.94</v>
      </c>
      <c r="J70">
        <v>0.39</v>
      </c>
      <c r="K70">
        <v>0.42</v>
      </c>
      <c r="L70">
        <v>3.38</v>
      </c>
      <c r="M70">
        <v>2.99</v>
      </c>
      <c r="N70">
        <v>90</v>
      </c>
      <c r="O70">
        <v>0.26</v>
      </c>
      <c r="P70">
        <v>0.69</v>
      </c>
      <c r="Q70">
        <v>0.02</v>
      </c>
      <c r="R70">
        <v>0.57999999999999996</v>
      </c>
      <c r="S70">
        <v>66.650000000000006</v>
      </c>
      <c r="T70">
        <v>0.08</v>
      </c>
      <c r="U70">
        <v>0.03</v>
      </c>
      <c r="V70">
        <v>0.01</v>
      </c>
      <c r="W70">
        <v>-0.06</v>
      </c>
      <c r="Y70" t="s">
        <v>108</v>
      </c>
      <c r="Z70">
        <v>2020</v>
      </c>
    </row>
    <row r="71" spans="1:26" x14ac:dyDescent="0.75">
      <c r="A71" t="s">
        <v>1146</v>
      </c>
      <c r="B71" t="s">
        <v>32</v>
      </c>
      <c r="C71" t="s">
        <v>123</v>
      </c>
      <c r="D71">
        <v>24</v>
      </c>
      <c r="E71">
        <v>1997</v>
      </c>
      <c r="F71">
        <v>4.0999999999999996</v>
      </c>
      <c r="G71">
        <v>3.99</v>
      </c>
      <c r="H71">
        <v>359.97</v>
      </c>
      <c r="I71">
        <v>3.92</v>
      </c>
      <c r="J71">
        <v>0.19</v>
      </c>
      <c r="K71">
        <v>0.24</v>
      </c>
      <c r="L71">
        <v>0.77</v>
      </c>
      <c r="M71">
        <v>0.41</v>
      </c>
      <c r="N71">
        <v>66.78</v>
      </c>
      <c r="O71">
        <v>0.46</v>
      </c>
      <c r="P71">
        <v>0.33</v>
      </c>
      <c r="Q71">
        <v>0.18</v>
      </c>
      <c r="R71">
        <v>0.24</v>
      </c>
      <c r="S71">
        <v>25.09</v>
      </c>
      <c r="T71">
        <v>0.01</v>
      </c>
      <c r="U71">
        <v>0.08</v>
      </c>
      <c r="V71">
        <v>0</v>
      </c>
      <c r="W71">
        <v>-0.04</v>
      </c>
      <c r="Y71" t="s">
        <v>108</v>
      </c>
      <c r="Z71">
        <v>2020</v>
      </c>
    </row>
    <row r="72" spans="1:26" x14ac:dyDescent="0.75">
      <c r="A72" t="s">
        <v>1147</v>
      </c>
      <c r="B72" t="s">
        <v>32</v>
      </c>
      <c r="C72" t="s">
        <v>123</v>
      </c>
      <c r="D72">
        <v>31</v>
      </c>
      <c r="E72">
        <v>1990</v>
      </c>
      <c r="F72">
        <v>3.91</v>
      </c>
      <c r="G72">
        <v>3.93</v>
      </c>
      <c r="H72">
        <v>359.99</v>
      </c>
      <c r="I72">
        <v>3.97</v>
      </c>
      <c r="J72">
        <v>0.42</v>
      </c>
      <c r="K72">
        <v>0.59</v>
      </c>
      <c r="L72">
        <v>2.9</v>
      </c>
      <c r="M72">
        <v>2.4300000000000002</v>
      </c>
      <c r="N72">
        <v>83.21</v>
      </c>
      <c r="O72">
        <v>0.44</v>
      </c>
      <c r="P72">
        <v>0.22</v>
      </c>
      <c r="Q72">
        <v>0.18</v>
      </c>
      <c r="R72">
        <v>0.47</v>
      </c>
      <c r="S72">
        <v>49.93</v>
      </c>
      <c r="T72">
        <v>-0.1</v>
      </c>
      <c r="U72">
        <v>0.04</v>
      </c>
      <c r="V72">
        <v>0.03</v>
      </c>
      <c r="W72">
        <v>-0.04</v>
      </c>
      <c r="Y72" t="s">
        <v>108</v>
      </c>
      <c r="Z72">
        <v>2020</v>
      </c>
    </row>
    <row r="73" spans="1:26" x14ac:dyDescent="0.75">
      <c r="A73" t="s">
        <v>1177</v>
      </c>
      <c r="B73" t="s">
        <v>79</v>
      </c>
      <c r="C73" t="s">
        <v>123</v>
      </c>
      <c r="D73">
        <v>38</v>
      </c>
      <c r="E73">
        <v>1982</v>
      </c>
      <c r="F73">
        <v>0.96</v>
      </c>
      <c r="G73">
        <v>0.91</v>
      </c>
      <c r="H73">
        <v>90.03</v>
      </c>
      <c r="I73">
        <v>0.98</v>
      </c>
      <c r="J73">
        <v>1</v>
      </c>
      <c r="K73">
        <v>0.96</v>
      </c>
      <c r="L73">
        <v>4.95</v>
      </c>
      <c r="M73">
        <v>3.99</v>
      </c>
      <c r="N73">
        <v>80.02</v>
      </c>
      <c r="O73">
        <v>-0.09</v>
      </c>
      <c r="P73">
        <v>-0.03</v>
      </c>
      <c r="Q73">
        <v>0.91</v>
      </c>
      <c r="R73">
        <v>-0.08</v>
      </c>
      <c r="S73">
        <v>-0.05</v>
      </c>
      <c r="T73">
        <v>0.09</v>
      </c>
      <c r="U73">
        <v>-0.1</v>
      </c>
      <c r="V73">
        <v>-0.06</v>
      </c>
      <c r="W73">
        <v>0</v>
      </c>
      <c r="Y73" t="s">
        <v>108</v>
      </c>
      <c r="Z73">
        <v>2020</v>
      </c>
    </row>
    <row r="74" spans="1:26" x14ac:dyDescent="0.75">
      <c r="A74" t="s">
        <v>1178</v>
      </c>
      <c r="B74" t="s">
        <v>79</v>
      </c>
      <c r="C74" t="s">
        <v>123</v>
      </c>
      <c r="D74">
        <v>36</v>
      </c>
      <c r="E74">
        <v>1985</v>
      </c>
      <c r="F74">
        <v>4.93</v>
      </c>
      <c r="G74">
        <v>4.9400000000000004</v>
      </c>
      <c r="H74">
        <v>449.98</v>
      </c>
      <c r="I74">
        <v>5.0599999999999996</v>
      </c>
      <c r="J74">
        <v>0.61</v>
      </c>
      <c r="K74">
        <v>0.59</v>
      </c>
      <c r="L74">
        <v>3.41</v>
      </c>
      <c r="M74">
        <v>2.46</v>
      </c>
      <c r="N74">
        <v>82.45</v>
      </c>
      <c r="O74">
        <v>0.66</v>
      </c>
      <c r="P74">
        <v>0.18</v>
      </c>
      <c r="Q74">
        <v>0.13</v>
      </c>
      <c r="R74">
        <v>0.44</v>
      </c>
      <c r="S74">
        <v>39.99</v>
      </c>
      <c r="T74">
        <v>-0.04</v>
      </c>
      <c r="U74">
        <v>-0.09</v>
      </c>
      <c r="V74">
        <v>-0.1</v>
      </c>
      <c r="W74">
        <v>0.03</v>
      </c>
      <c r="Y74" t="s">
        <v>108</v>
      </c>
      <c r="Z74">
        <v>2020</v>
      </c>
    </row>
    <row r="75" spans="1:26" x14ac:dyDescent="0.75">
      <c r="A75" t="s">
        <v>1199</v>
      </c>
      <c r="B75" t="s">
        <v>33</v>
      </c>
      <c r="C75" t="s">
        <v>123</v>
      </c>
      <c r="D75">
        <v>31</v>
      </c>
      <c r="E75">
        <v>1990</v>
      </c>
      <c r="F75">
        <v>2.98</v>
      </c>
      <c r="G75">
        <v>2.91</v>
      </c>
      <c r="H75">
        <v>269.98</v>
      </c>
      <c r="I75">
        <v>3.07</v>
      </c>
      <c r="J75">
        <v>1.07</v>
      </c>
      <c r="K75">
        <v>1.08</v>
      </c>
      <c r="L75">
        <v>3.01</v>
      </c>
      <c r="M75">
        <v>2.27</v>
      </c>
      <c r="N75">
        <v>77.819999999999993</v>
      </c>
      <c r="O75">
        <v>0.34</v>
      </c>
      <c r="P75">
        <v>-7.0000000000000007E-2</v>
      </c>
      <c r="Q75">
        <v>0.75</v>
      </c>
      <c r="R75">
        <v>0.33</v>
      </c>
      <c r="S75">
        <v>33.32</v>
      </c>
      <c r="T75">
        <v>0.4</v>
      </c>
      <c r="U75">
        <v>0.28999999999999998</v>
      </c>
      <c r="V75">
        <v>0.05</v>
      </c>
      <c r="W75">
        <v>7.0000000000000007E-2</v>
      </c>
      <c r="X75">
        <v>0.01</v>
      </c>
      <c r="Y75" t="s">
        <v>108</v>
      </c>
      <c r="Z75">
        <v>2020</v>
      </c>
    </row>
    <row r="76" spans="1:26" x14ac:dyDescent="0.75">
      <c r="A76" t="s">
        <v>1200</v>
      </c>
      <c r="B76" t="s">
        <v>33</v>
      </c>
      <c r="C76" t="s">
        <v>123</v>
      </c>
      <c r="D76">
        <v>36</v>
      </c>
      <c r="E76">
        <v>1985</v>
      </c>
      <c r="F76">
        <v>2.97</v>
      </c>
      <c r="G76">
        <v>3.06</v>
      </c>
      <c r="H76">
        <v>270.06</v>
      </c>
      <c r="I76">
        <v>2.93</v>
      </c>
      <c r="J76">
        <v>1.07</v>
      </c>
      <c r="K76">
        <v>0.97</v>
      </c>
      <c r="L76">
        <v>2.77</v>
      </c>
      <c r="M76">
        <v>2.2599999999999998</v>
      </c>
      <c r="N76">
        <v>87.49</v>
      </c>
      <c r="O76">
        <v>0.25</v>
      </c>
      <c r="P76">
        <v>0.24</v>
      </c>
      <c r="Q76">
        <v>0.27</v>
      </c>
      <c r="R76">
        <v>0.28000000000000003</v>
      </c>
      <c r="S76">
        <v>33.35</v>
      </c>
      <c r="T76">
        <v>0.72</v>
      </c>
      <c r="U76">
        <v>0.69</v>
      </c>
      <c r="V76">
        <v>0.04</v>
      </c>
      <c r="W76">
        <v>-0.03</v>
      </c>
      <c r="X76">
        <v>0.06</v>
      </c>
      <c r="Y76" t="s">
        <v>108</v>
      </c>
      <c r="Z76">
        <v>2020</v>
      </c>
    </row>
    <row r="77" spans="1:26" x14ac:dyDescent="0.75">
      <c r="A77" t="s">
        <v>1226</v>
      </c>
      <c r="B77" t="s">
        <v>1213</v>
      </c>
      <c r="C77" t="s">
        <v>123</v>
      </c>
      <c r="D77">
        <v>34</v>
      </c>
      <c r="E77">
        <v>1987</v>
      </c>
      <c r="F77">
        <v>5.92</v>
      </c>
      <c r="G77">
        <v>5.98</v>
      </c>
      <c r="H77">
        <v>539.98</v>
      </c>
      <c r="I77">
        <v>6.06</v>
      </c>
      <c r="J77">
        <v>0.28999999999999998</v>
      </c>
      <c r="K77">
        <v>0.35</v>
      </c>
      <c r="L77">
        <v>3.52</v>
      </c>
      <c r="M77">
        <v>2.98</v>
      </c>
      <c r="N77">
        <v>90.48</v>
      </c>
      <c r="O77">
        <v>0.72</v>
      </c>
      <c r="P77">
        <v>0.21</v>
      </c>
      <c r="Q77">
        <v>0.24</v>
      </c>
      <c r="R77">
        <v>0.76</v>
      </c>
      <c r="S77">
        <v>83.36</v>
      </c>
      <c r="T77">
        <v>0.04</v>
      </c>
      <c r="U77">
        <v>-0.01</v>
      </c>
      <c r="V77">
        <v>0.06</v>
      </c>
      <c r="W77">
        <v>-0.01</v>
      </c>
      <c r="Y77" t="s">
        <v>108</v>
      </c>
      <c r="Z77">
        <v>2020</v>
      </c>
    </row>
    <row r="78" spans="1:26" x14ac:dyDescent="0.75">
      <c r="A78" t="s">
        <v>1251</v>
      </c>
      <c r="B78" t="s">
        <v>34</v>
      </c>
      <c r="C78" t="s">
        <v>123</v>
      </c>
      <c r="D78">
        <v>27</v>
      </c>
      <c r="E78">
        <v>1994</v>
      </c>
      <c r="F78">
        <v>6.05</v>
      </c>
      <c r="G78">
        <v>5.93</v>
      </c>
      <c r="H78">
        <v>539.9</v>
      </c>
      <c r="I78">
        <v>6.09</v>
      </c>
      <c r="J78">
        <v>0.7</v>
      </c>
      <c r="K78">
        <v>0.56999999999999995</v>
      </c>
      <c r="L78">
        <v>1.51</v>
      </c>
      <c r="M78">
        <v>1.2</v>
      </c>
      <c r="N78">
        <v>77.790000000000006</v>
      </c>
      <c r="O78">
        <v>0.53</v>
      </c>
      <c r="P78">
        <v>0.1</v>
      </c>
      <c r="Q78">
        <v>0.31</v>
      </c>
      <c r="R78">
        <v>0.42</v>
      </c>
      <c r="S78">
        <v>49.92</v>
      </c>
      <c r="T78">
        <v>0.5</v>
      </c>
      <c r="U78">
        <v>0.35</v>
      </c>
      <c r="V78">
        <v>0.06</v>
      </c>
      <c r="W78">
        <v>0.22</v>
      </c>
      <c r="X78">
        <v>-0.04</v>
      </c>
      <c r="Y78" t="s">
        <v>108</v>
      </c>
      <c r="Z78">
        <v>2020</v>
      </c>
    </row>
    <row r="79" spans="1:26" x14ac:dyDescent="0.75">
      <c r="A79" t="s">
        <v>1277</v>
      </c>
      <c r="B79" t="s">
        <v>1268</v>
      </c>
      <c r="C79" t="s">
        <v>123</v>
      </c>
      <c r="D79">
        <v>32</v>
      </c>
      <c r="E79">
        <v>1989</v>
      </c>
      <c r="F79">
        <v>3.02</v>
      </c>
      <c r="G79">
        <v>2.93</v>
      </c>
      <c r="H79">
        <v>269.94</v>
      </c>
      <c r="I79">
        <v>2.97</v>
      </c>
      <c r="J79">
        <v>0.25</v>
      </c>
      <c r="K79">
        <v>0.3</v>
      </c>
      <c r="L79">
        <v>3.41</v>
      </c>
      <c r="M79">
        <v>2.9</v>
      </c>
      <c r="N79">
        <v>90.09</v>
      </c>
      <c r="O79">
        <v>0.38</v>
      </c>
      <c r="P79">
        <v>0.41</v>
      </c>
      <c r="Q79">
        <v>0.4</v>
      </c>
      <c r="R79">
        <v>0.76</v>
      </c>
      <c r="S79">
        <v>66.61</v>
      </c>
      <c r="T79">
        <v>-0.1</v>
      </c>
      <c r="U79">
        <v>0.08</v>
      </c>
      <c r="V79">
        <v>0.09</v>
      </c>
      <c r="W79">
        <v>0.04</v>
      </c>
      <c r="Y79" t="s">
        <v>108</v>
      </c>
      <c r="Z79">
        <v>2020</v>
      </c>
    </row>
    <row r="80" spans="1:26" x14ac:dyDescent="0.75">
      <c r="A80" t="s">
        <v>1278</v>
      </c>
      <c r="B80" t="s">
        <v>1268</v>
      </c>
      <c r="C80" t="s">
        <v>123</v>
      </c>
      <c r="D80">
        <v>28</v>
      </c>
      <c r="E80">
        <v>1993</v>
      </c>
      <c r="F80">
        <v>0.96</v>
      </c>
      <c r="G80">
        <v>1.0900000000000001</v>
      </c>
      <c r="H80">
        <v>90.06</v>
      </c>
      <c r="I80">
        <v>1.05</v>
      </c>
      <c r="J80">
        <v>0.94</v>
      </c>
      <c r="K80">
        <v>1.07</v>
      </c>
      <c r="L80">
        <v>1.02</v>
      </c>
      <c r="M80">
        <v>-0.05</v>
      </c>
      <c r="N80">
        <v>0.03</v>
      </c>
      <c r="O80">
        <v>0.02</v>
      </c>
      <c r="P80">
        <v>0.91</v>
      </c>
      <c r="Q80">
        <v>0.03</v>
      </c>
      <c r="R80">
        <v>-7.0000000000000007E-2</v>
      </c>
      <c r="S80">
        <v>-0.01</v>
      </c>
      <c r="T80">
        <v>-7.0000000000000007E-2</v>
      </c>
      <c r="U80">
        <v>-0.06</v>
      </c>
      <c r="V80">
        <v>0.05</v>
      </c>
      <c r="W80">
        <v>0.06</v>
      </c>
      <c r="Y80" t="s">
        <v>108</v>
      </c>
      <c r="Z80">
        <v>2020</v>
      </c>
    </row>
    <row r="81" spans="1:26" x14ac:dyDescent="0.75">
      <c r="A81" t="s">
        <v>1304</v>
      </c>
      <c r="B81" t="s">
        <v>35</v>
      </c>
      <c r="C81" t="s">
        <v>123</v>
      </c>
      <c r="D81">
        <v>32</v>
      </c>
      <c r="E81">
        <v>1988</v>
      </c>
      <c r="F81">
        <v>5.0599999999999996</v>
      </c>
      <c r="G81">
        <v>4.9400000000000004</v>
      </c>
      <c r="H81">
        <v>450.09</v>
      </c>
      <c r="I81">
        <v>5</v>
      </c>
      <c r="J81">
        <v>1.59</v>
      </c>
      <c r="K81">
        <v>1.56</v>
      </c>
      <c r="L81">
        <v>4.04</v>
      </c>
      <c r="M81">
        <v>2.81</v>
      </c>
      <c r="N81">
        <v>59.98</v>
      </c>
      <c r="O81">
        <v>-0.02</v>
      </c>
      <c r="P81">
        <v>0.7</v>
      </c>
      <c r="Q81">
        <v>0.33</v>
      </c>
      <c r="R81">
        <v>0.06</v>
      </c>
      <c r="S81">
        <v>0.04</v>
      </c>
      <c r="T81">
        <v>0.47</v>
      </c>
      <c r="U81">
        <v>-0.05</v>
      </c>
      <c r="V81">
        <v>0.5</v>
      </c>
      <c r="W81">
        <v>0.05</v>
      </c>
      <c r="X81">
        <v>99.91</v>
      </c>
      <c r="Y81" t="s">
        <v>108</v>
      </c>
      <c r="Z81">
        <v>2020</v>
      </c>
    </row>
    <row r="82" spans="1:26" x14ac:dyDescent="0.75">
      <c r="A82" t="s">
        <v>1337</v>
      </c>
      <c r="B82" t="s">
        <v>1315</v>
      </c>
      <c r="C82" t="s">
        <v>123</v>
      </c>
      <c r="D82">
        <v>31</v>
      </c>
      <c r="E82">
        <v>1989</v>
      </c>
      <c r="F82">
        <v>1.06</v>
      </c>
      <c r="G82">
        <v>0.95</v>
      </c>
      <c r="H82">
        <v>89.99</v>
      </c>
      <c r="I82">
        <v>0.95</v>
      </c>
      <c r="J82">
        <v>0.04</v>
      </c>
      <c r="K82">
        <v>0.04</v>
      </c>
      <c r="L82">
        <v>4.01</v>
      </c>
      <c r="M82">
        <v>4.07</v>
      </c>
      <c r="N82">
        <v>99.96</v>
      </c>
      <c r="O82">
        <v>0.92</v>
      </c>
      <c r="P82">
        <v>0.05</v>
      </c>
      <c r="Q82">
        <v>-0.08</v>
      </c>
      <c r="R82">
        <v>1.07</v>
      </c>
      <c r="S82">
        <v>100</v>
      </c>
      <c r="T82">
        <v>0.09</v>
      </c>
      <c r="U82">
        <v>0.04</v>
      </c>
      <c r="V82">
        <v>0.05</v>
      </c>
      <c r="W82">
        <v>0.01</v>
      </c>
      <c r="Y82" t="s">
        <v>108</v>
      </c>
      <c r="Z82">
        <v>2020</v>
      </c>
    </row>
    <row r="83" spans="1:26" x14ac:dyDescent="0.75">
      <c r="A83" t="s">
        <v>1338</v>
      </c>
      <c r="B83" t="s">
        <v>1315</v>
      </c>
      <c r="C83" t="s">
        <v>123</v>
      </c>
      <c r="D83">
        <v>25</v>
      </c>
      <c r="E83">
        <v>1996</v>
      </c>
      <c r="F83">
        <v>0.98</v>
      </c>
      <c r="G83">
        <v>1.04</v>
      </c>
      <c r="H83">
        <v>90.07</v>
      </c>
      <c r="I83">
        <v>1.04</v>
      </c>
      <c r="J83">
        <v>0.98</v>
      </c>
      <c r="K83">
        <v>0.92</v>
      </c>
      <c r="L83">
        <v>5.9</v>
      </c>
      <c r="M83">
        <v>4.93</v>
      </c>
      <c r="N83">
        <v>83.4</v>
      </c>
      <c r="O83">
        <v>-0.05</v>
      </c>
      <c r="P83">
        <v>0.93</v>
      </c>
      <c r="Q83">
        <v>0.06</v>
      </c>
      <c r="R83">
        <v>0.06</v>
      </c>
      <c r="S83">
        <v>0.04</v>
      </c>
      <c r="T83">
        <v>0.01</v>
      </c>
      <c r="U83">
        <v>7.0000000000000007E-2</v>
      </c>
      <c r="V83">
        <v>-0.03</v>
      </c>
      <c r="W83">
        <v>0.05</v>
      </c>
      <c r="Y83" t="s">
        <v>108</v>
      </c>
      <c r="Z83">
        <v>2020</v>
      </c>
    </row>
    <row r="84" spans="1:26" x14ac:dyDescent="0.75">
      <c r="A84" t="s">
        <v>1339</v>
      </c>
      <c r="B84" t="s">
        <v>1315</v>
      </c>
      <c r="C84" t="s">
        <v>123</v>
      </c>
      <c r="D84">
        <v>37</v>
      </c>
      <c r="E84">
        <v>1984</v>
      </c>
      <c r="F84">
        <v>2.98</v>
      </c>
      <c r="G84">
        <v>2.96</v>
      </c>
      <c r="H84">
        <v>270.06</v>
      </c>
      <c r="I84">
        <v>3.05</v>
      </c>
      <c r="J84">
        <v>1.0900000000000001</v>
      </c>
      <c r="K84">
        <v>1</v>
      </c>
      <c r="L84">
        <v>3.57</v>
      </c>
      <c r="M84">
        <v>3.06</v>
      </c>
      <c r="N84">
        <v>81.72</v>
      </c>
      <c r="O84">
        <v>0.65</v>
      </c>
      <c r="P84">
        <v>0</v>
      </c>
      <c r="Q84">
        <v>0.32</v>
      </c>
      <c r="R84">
        <v>0.4</v>
      </c>
      <c r="S84">
        <v>33.36</v>
      </c>
      <c r="T84">
        <v>0.4</v>
      </c>
      <c r="U84">
        <v>0.25</v>
      </c>
      <c r="V84">
        <v>-0.05</v>
      </c>
      <c r="W84">
        <v>0.09</v>
      </c>
      <c r="X84">
        <v>0.04</v>
      </c>
      <c r="Y84" t="s">
        <v>108</v>
      </c>
      <c r="Z84">
        <v>2020</v>
      </c>
    </row>
    <row r="85" spans="1:26" x14ac:dyDescent="0.75">
      <c r="A85" t="s">
        <v>1366</v>
      </c>
      <c r="B85" t="s">
        <v>1355</v>
      </c>
      <c r="C85" t="s">
        <v>123</v>
      </c>
      <c r="D85">
        <v>26</v>
      </c>
      <c r="E85">
        <v>1995</v>
      </c>
      <c r="F85">
        <v>3.09</v>
      </c>
      <c r="G85">
        <v>3.01</v>
      </c>
      <c r="H85">
        <v>270.08999999999997</v>
      </c>
      <c r="I85">
        <v>3.07</v>
      </c>
      <c r="J85">
        <v>0.31</v>
      </c>
      <c r="K85">
        <v>0.25</v>
      </c>
      <c r="L85">
        <v>4.67</v>
      </c>
      <c r="M85">
        <v>4.3499999999999996</v>
      </c>
      <c r="N85">
        <v>92.82</v>
      </c>
      <c r="O85">
        <v>0.25</v>
      </c>
      <c r="P85">
        <v>0.24</v>
      </c>
      <c r="Q85">
        <v>0.31</v>
      </c>
      <c r="R85">
        <v>0.69</v>
      </c>
      <c r="S85">
        <v>66.739999999999995</v>
      </c>
      <c r="T85">
        <v>-0.01</v>
      </c>
      <c r="U85">
        <v>0.03</v>
      </c>
      <c r="V85">
        <v>-0.06</v>
      </c>
      <c r="W85">
        <v>0.06</v>
      </c>
      <c r="Y85" t="s">
        <v>108</v>
      </c>
      <c r="Z85">
        <v>2020</v>
      </c>
    </row>
    <row r="86" spans="1:26" x14ac:dyDescent="0.75">
      <c r="A86" t="s">
        <v>1367</v>
      </c>
      <c r="B86" t="s">
        <v>1355</v>
      </c>
      <c r="C86" t="s">
        <v>123</v>
      </c>
      <c r="D86">
        <v>29</v>
      </c>
      <c r="E86">
        <v>1992</v>
      </c>
      <c r="F86">
        <v>2.93</v>
      </c>
      <c r="G86">
        <v>2.91</v>
      </c>
      <c r="H86">
        <v>269.95</v>
      </c>
      <c r="I86">
        <v>3.02</v>
      </c>
      <c r="J86">
        <v>1.94</v>
      </c>
      <c r="K86">
        <v>2.04</v>
      </c>
      <c r="L86">
        <v>4.67</v>
      </c>
      <c r="M86">
        <v>3</v>
      </c>
      <c r="N86">
        <v>64.34</v>
      </c>
      <c r="O86">
        <v>0.04</v>
      </c>
      <c r="P86">
        <v>0.61</v>
      </c>
      <c r="Q86">
        <v>0.34</v>
      </c>
      <c r="R86">
        <v>-0.09</v>
      </c>
      <c r="S86">
        <v>-0.03</v>
      </c>
      <c r="T86">
        <v>0.28999999999999998</v>
      </c>
      <c r="U86">
        <v>0.25</v>
      </c>
      <c r="V86">
        <v>-0.09</v>
      </c>
      <c r="W86">
        <v>0.09</v>
      </c>
      <c r="X86">
        <v>0.06</v>
      </c>
      <c r="Y86" t="s">
        <v>108</v>
      </c>
      <c r="Z86">
        <v>2020</v>
      </c>
    </row>
    <row r="87" spans="1:26" x14ac:dyDescent="0.75">
      <c r="A87" t="s">
        <v>1395</v>
      </c>
      <c r="B87" t="s">
        <v>1384</v>
      </c>
      <c r="C87" t="s">
        <v>123</v>
      </c>
      <c r="D87">
        <v>31</v>
      </c>
      <c r="E87">
        <v>1990</v>
      </c>
      <c r="F87">
        <v>1.08</v>
      </c>
      <c r="G87">
        <v>0.93</v>
      </c>
      <c r="H87">
        <v>90.02</v>
      </c>
      <c r="I87">
        <v>0.91</v>
      </c>
      <c r="J87">
        <v>1.0900000000000001</v>
      </c>
      <c r="K87">
        <v>0.94</v>
      </c>
      <c r="L87">
        <v>2.0099999999999998</v>
      </c>
      <c r="M87">
        <v>1.05</v>
      </c>
      <c r="N87">
        <v>50.01</v>
      </c>
      <c r="O87">
        <v>0.99</v>
      </c>
      <c r="P87">
        <v>0.01</v>
      </c>
      <c r="Q87">
        <v>-0.08</v>
      </c>
      <c r="R87">
        <v>0.02</v>
      </c>
      <c r="S87">
        <v>0.01</v>
      </c>
      <c r="T87">
        <v>0.08</v>
      </c>
      <c r="U87">
        <v>0.09</v>
      </c>
      <c r="V87">
        <v>-0.08</v>
      </c>
      <c r="W87">
        <v>0.06</v>
      </c>
      <c r="Y87" t="s">
        <v>108</v>
      </c>
      <c r="Z87">
        <v>2020</v>
      </c>
    </row>
    <row r="88" spans="1:26" x14ac:dyDescent="0.75">
      <c r="A88" t="s">
        <v>1396</v>
      </c>
      <c r="B88" t="s">
        <v>1384</v>
      </c>
      <c r="C88" t="s">
        <v>123</v>
      </c>
      <c r="D88">
        <v>28</v>
      </c>
      <c r="E88">
        <v>1993</v>
      </c>
      <c r="F88">
        <v>5.09</v>
      </c>
      <c r="G88">
        <v>5.08</v>
      </c>
      <c r="H88">
        <v>450.04</v>
      </c>
      <c r="I88">
        <v>5.04</v>
      </c>
      <c r="J88">
        <v>-0.02</v>
      </c>
      <c r="K88">
        <v>0.08</v>
      </c>
      <c r="L88">
        <v>3.34</v>
      </c>
      <c r="M88">
        <v>3.49</v>
      </c>
      <c r="N88">
        <v>100.03</v>
      </c>
      <c r="O88">
        <v>0.66</v>
      </c>
      <c r="P88">
        <v>0.42</v>
      </c>
      <c r="Q88">
        <v>-0.05</v>
      </c>
      <c r="R88">
        <v>1.04</v>
      </c>
      <c r="S88">
        <v>100.08</v>
      </c>
      <c r="T88">
        <v>0.02</v>
      </c>
      <c r="U88">
        <v>-0.08</v>
      </c>
      <c r="V88">
        <v>-0.08</v>
      </c>
      <c r="W88">
        <v>0.06</v>
      </c>
      <c r="Y88" t="s">
        <v>108</v>
      </c>
      <c r="Z88">
        <v>2020</v>
      </c>
    </row>
    <row r="89" spans="1:26" x14ac:dyDescent="0.75">
      <c r="A89" t="s">
        <v>1434</v>
      </c>
      <c r="B89" t="s">
        <v>36</v>
      </c>
      <c r="C89" t="s">
        <v>123</v>
      </c>
      <c r="D89">
        <v>22</v>
      </c>
      <c r="E89">
        <v>1999</v>
      </c>
      <c r="F89">
        <v>7.94</v>
      </c>
      <c r="G89">
        <v>7.93</v>
      </c>
      <c r="H89">
        <v>719.93</v>
      </c>
      <c r="I89">
        <v>8.0500000000000007</v>
      </c>
      <c r="J89">
        <v>0.19</v>
      </c>
      <c r="K89">
        <v>0.21</v>
      </c>
      <c r="L89">
        <v>1.57</v>
      </c>
      <c r="M89">
        <v>1.43</v>
      </c>
      <c r="N89">
        <v>84.55</v>
      </c>
      <c r="O89">
        <v>0.54</v>
      </c>
      <c r="P89">
        <v>0.28000000000000003</v>
      </c>
      <c r="Q89">
        <v>0.03</v>
      </c>
      <c r="R89">
        <v>0.5</v>
      </c>
      <c r="S89">
        <v>50.07</v>
      </c>
      <c r="T89">
        <v>-0.01</v>
      </c>
      <c r="U89">
        <v>0.09</v>
      </c>
      <c r="V89">
        <v>0.05</v>
      </c>
      <c r="W89">
        <v>0.1</v>
      </c>
      <c r="Y89" t="s">
        <v>108</v>
      </c>
      <c r="Z89">
        <v>2020</v>
      </c>
    </row>
    <row r="90" spans="1:26" x14ac:dyDescent="0.75">
      <c r="A90" t="s">
        <v>1454</v>
      </c>
      <c r="B90" t="s">
        <v>37</v>
      </c>
      <c r="C90" t="s">
        <v>123</v>
      </c>
      <c r="D90">
        <v>33</v>
      </c>
      <c r="E90">
        <v>1988</v>
      </c>
      <c r="F90">
        <v>4.08</v>
      </c>
      <c r="G90">
        <v>2.94</v>
      </c>
      <c r="H90">
        <v>304.92</v>
      </c>
      <c r="I90">
        <v>3.37</v>
      </c>
      <c r="J90">
        <v>0.83</v>
      </c>
      <c r="K90">
        <v>0.96</v>
      </c>
      <c r="L90">
        <v>1.86</v>
      </c>
      <c r="M90">
        <v>1.1599999999999999</v>
      </c>
      <c r="N90">
        <v>66.760000000000005</v>
      </c>
      <c r="O90">
        <v>0.68</v>
      </c>
      <c r="P90">
        <v>-0.01</v>
      </c>
      <c r="Q90">
        <v>0.25</v>
      </c>
      <c r="R90">
        <v>0.37</v>
      </c>
      <c r="S90">
        <v>33.380000000000003</v>
      </c>
      <c r="T90">
        <v>0.34</v>
      </c>
      <c r="U90">
        <v>0.22</v>
      </c>
      <c r="V90">
        <v>-7.0000000000000007E-2</v>
      </c>
      <c r="W90">
        <v>0.05</v>
      </c>
      <c r="X90">
        <v>-0.01</v>
      </c>
      <c r="Y90" t="s">
        <v>108</v>
      </c>
      <c r="Z90">
        <v>2020</v>
      </c>
    </row>
    <row r="91" spans="1:26" x14ac:dyDescent="0.75">
      <c r="A91" t="s">
        <v>1455</v>
      </c>
      <c r="B91" t="s">
        <v>37</v>
      </c>
      <c r="C91" t="s">
        <v>123</v>
      </c>
      <c r="D91">
        <v>29</v>
      </c>
      <c r="E91">
        <v>1992</v>
      </c>
      <c r="F91">
        <v>0.96</v>
      </c>
      <c r="G91">
        <v>0.98</v>
      </c>
      <c r="H91">
        <v>54.98</v>
      </c>
      <c r="I91">
        <v>0.66</v>
      </c>
      <c r="J91">
        <v>1.7</v>
      </c>
      <c r="K91">
        <v>1.69</v>
      </c>
      <c r="L91">
        <v>3.27</v>
      </c>
      <c r="M91">
        <v>1.64</v>
      </c>
      <c r="N91">
        <v>50</v>
      </c>
      <c r="O91">
        <v>1.68</v>
      </c>
      <c r="P91">
        <v>0.04</v>
      </c>
      <c r="Q91">
        <v>-0.01</v>
      </c>
      <c r="R91">
        <v>0.03</v>
      </c>
      <c r="S91">
        <v>-0.03</v>
      </c>
      <c r="T91">
        <v>-0.02</v>
      </c>
      <c r="U91">
        <v>0.1</v>
      </c>
      <c r="V91">
        <v>-7.0000000000000007E-2</v>
      </c>
      <c r="W91">
        <v>-0.01</v>
      </c>
      <c r="Y91" t="s">
        <v>108</v>
      </c>
      <c r="Z91">
        <v>2020</v>
      </c>
    </row>
    <row r="92" spans="1:26" x14ac:dyDescent="0.75">
      <c r="A92" t="s">
        <v>1456</v>
      </c>
      <c r="B92" t="s">
        <v>37</v>
      </c>
      <c r="C92" t="s">
        <v>123</v>
      </c>
      <c r="D92">
        <v>29</v>
      </c>
      <c r="E92">
        <v>1992</v>
      </c>
      <c r="F92">
        <v>4.08</v>
      </c>
      <c r="G92">
        <v>3.99</v>
      </c>
      <c r="H92">
        <v>360.04</v>
      </c>
      <c r="I92">
        <v>4</v>
      </c>
      <c r="J92">
        <v>0.43</v>
      </c>
      <c r="K92">
        <v>0.56999999999999995</v>
      </c>
      <c r="L92">
        <v>1.55</v>
      </c>
      <c r="M92">
        <v>1.04</v>
      </c>
      <c r="N92">
        <v>99.9</v>
      </c>
      <c r="O92">
        <v>0.46</v>
      </c>
      <c r="P92">
        <v>0.08</v>
      </c>
      <c r="Q92">
        <v>0.51</v>
      </c>
      <c r="R92">
        <v>0.34</v>
      </c>
      <c r="S92">
        <v>24.98</v>
      </c>
      <c r="T92">
        <v>0.43</v>
      </c>
      <c r="U92">
        <v>0.43</v>
      </c>
      <c r="V92">
        <v>0.02</v>
      </c>
      <c r="W92">
        <v>7.0000000000000007E-2</v>
      </c>
      <c r="X92">
        <v>-0.04</v>
      </c>
      <c r="Y92" t="s">
        <v>108</v>
      </c>
      <c r="Z92">
        <v>2020</v>
      </c>
    </row>
    <row r="93" spans="1:26" x14ac:dyDescent="0.75">
      <c r="A93" t="s">
        <v>1490</v>
      </c>
      <c r="B93" t="s">
        <v>1470</v>
      </c>
      <c r="C93" t="s">
        <v>123</v>
      </c>
      <c r="D93">
        <v>34</v>
      </c>
      <c r="E93">
        <v>1987</v>
      </c>
      <c r="F93">
        <v>5.9</v>
      </c>
      <c r="G93">
        <v>5.97</v>
      </c>
      <c r="H93">
        <v>539.96</v>
      </c>
      <c r="I93">
        <v>6.02</v>
      </c>
      <c r="J93">
        <v>0.63</v>
      </c>
      <c r="K93">
        <v>0.66</v>
      </c>
      <c r="L93">
        <v>3.23</v>
      </c>
      <c r="M93">
        <v>2.72</v>
      </c>
      <c r="N93">
        <v>79.98</v>
      </c>
      <c r="O93">
        <v>-7.0000000000000007E-2</v>
      </c>
      <c r="P93">
        <v>0.47</v>
      </c>
      <c r="Q93">
        <v>0.56999999999999995</v>
      </c>
      <c r="R93">
        <v>0.31</v>
      </c>
      <c r="S93">
        <v>33.26</v>
      </c>
      <c r="T93">
        <v>-0.1</v>
      </c>
      <c r="U93">
        <v>0.04</v>
      </c>
      <c r="V93">
        <v>0.09</v>
      </c>
      <c r="W93">
        <v>-0.02</v>
      </c>
      <c r="Y93" t="s">
        <v>108</v>
      </c>
      <c r="Z93">
        <v>2020</v>
      </c>
    </row>
    <row r="94" spans="1:26" x14ac:dyDescent="0.75">
      <c r="A94" t="s">
        <v>1516</v>
      </c>
      <c r="B94" t="s">
        <v>1500</v>
      </c>
      <c r="C94" t="s">
        <v>123</v>
      </c>
      <c r="D94">
        <v>31</v>
      </c>
      <c r="E94">
        <v>1990</v>
      </c>
      <c r="F94">
        <v>1.95</v>
      </c>
      <c r="G94">
        <v>1.98</v>
      </c>
      <c r="H94">
        <v>180.03</v>
      </c>
      <c r="I94">
        <v>1.99</v>
      </c>
      <c r="J94">
        <v>2.0299999999999998</v>
      </c>
      <c r="K94">
        <v>2.0299999999999998</v>
      </c>
      <c r="L94">
        <v>2.93</v>
      </c>
      <c r="M94">
        <v>1.59</v>
      </c>
      <c r="N94">
        <v>49.91</v>
      </c>
      <c r="O94">
        <v>-7.0000000000000007E-2</v>
      </c>
      <c r="P94">
        <v>0.55000000000000004</v>
      </c>
      <c r="Q94">
        <v>0.52</v>
      </c>
      <c r="R94">
        <v>0.05</v>
      </c>
      <c r="S94">
        <v>0.05</v>
      </c>
      <c r="T94">
        <v>0.57999999999999996</v>
      </c>
      <c r="U94">
        <v>0.48</v>
      </c>
      <c r="V94">
        <v>0.01</v>
      </c>
      <c r="W94">
        <v>0.05</v>
      </c>
      <c r="X94">
        <v>0.01</v>
      </c>
      <c r="Y94" t="s">
        <v>108</v>
      </c>
      <c r="Z94">
        <v>2020</v>
      </c>
    </row>
    <row r="95" spans="1:26" x14ac:dyDescent="0.75">
      <c r="A95" t="s">
        <v>1517</v>
      </c>
      <c r="B95" t="s">
        <v>1500</v>
      </c>
      <c r="C95" t="s">
        <v>123</v>
      </c>
      <c r="D95">
        <v>35</v>
      </c>
      <c r="E95">
        <v>1986</v>
      </c>
      <c r="F95">
        <v>4</v>
      </c>
      <c r="G95">
        <v>4.05</v>
      </c>
      <c r="H95">
        <v>359.94</v>
      </c>
      <c r="I95">
        <v>4.0199999999999996</v>
      </c>
      <c r="J95">
        <v>0.59</v>
      </c>
      <c r="K95">
        <v>0.44</v>
      </c>
      <c r="L95">
        <v>0.44</v>
      </c>
      <c r="M95">
        <v>0.28999999999999998</v>
      </c>
      <c r="N95">
        <v>49.91</v>
      </c>
      <c r="O95">
        <v>0.28999999999999998</v>
      </c>
      <c r="P95">
        <v>0.74</v>
      </c>
      <c r="Q95">
        <v>0</v>
      </c>
      <c r="R95">
        <v>0.42</v>
      </c>
      <c r="S95">
        <v>50.02</v>
      </c>
      <c r="T95">
        <v>0.17</v>
      </c>
      <c r="U95">
        <v>0.24</v>
      </c>
      <c r="V95">
        <v>0.04</v>
      </c>
      <c r="W95">
        <v>0.06</v>
      </c>
      <c r="X95">
        <v>0.05</v>
      </c>
      <c r="Y95" t="s">
        <v>108</v>
      </c>
      <c r="Z95">
        <v>2020</v>
      </c>
    </row>
    <row r="96" spans="1:26" x14ac:dyDescent="0.75">
      <c r="A96" t="s">
        <v>1543</v>
      </c>
      <c r="B96" t="s">
        <v>1532</v>
      </c>
      <c r="C96" t="s">
        <v>123</v>
      </c>
      <c r="D96">
        <v>27</v>
      </c>
      <c r="E96">
        <v>1994</v>
      </c>
      <c r="F96">
        <v>3.05</v>
      </c>
      <c r="G96">
        <v>3.05</v>
      </c>
      <c r="H96">
        <v>269.91000000000003</v>
      </c>
      <c r="I96">
        <v>3.04</v>
      </c>
      <c r="J96">
        <v>1.34</v>
      </c>
      <c r="K96">
        <v>1.3</v>
      </c>
      <c r="L96">
        <v>4.6500000000000004</v>
      </c>
      <c r="M96">
        <v>3.6</v>
      </c>
      <c r="N96">
        <v>78.569999999999993</v>
      </c>
      <c r="O96">
        <v>0.31</v>
      </c>
      <c r="P96">
        <v>-0.04</v>
      </c>
      <c r="Q96">
        <v>0.73</v>
      </c>
      <c r="R96">
        <v>0.28999999999999998</v>
      </c>
      <c r="S96">
        <v>33.26</v>
      </c>
      <c r="T96">
        <v>0.35</v>
      </c>
      <c r="U96">
        <v>0.28000000000000003</v>
      </c>
      <c r="V96">
        <v>7.0000000000000007E-2</v>
      </c>
      <c r="W96">
        <v>0.03</v>
      </c>
      <c r="X96">
        <v>0.04</v>
      </c>
      <c r="Y96" t="s">
        <v>108</v>
      </c>
      <c r="Z96">
        <v>2020</v>
      </c>
    </row>
    <row r="97" spans="1:26" x14ac:dyDescent="0.75">
      <c r="A97" t="s">
        <v>1544</v>
      </c>
      <c r="B97" t="s">
        <v>1532</v>
      </c>
      <c r="C97" t="s">
        <v>123</v>
      </c>
      <c r="D97">
        <v>27</v>
      </c>
      <c r="E97">
        <v>1994</v>
      </c>
      <c r="F97">
        <v>3.01</v>
      </c>
      <c r="G97">
        <v>3.06</v>
      </c>
      <c r="H97">
        <v>269.95</v>
      </c>
      <c r="I97">
        <v>3.02</v>
      </c>
      <c r="J97">
        <v>-0.03</v>
      </c>
      <c r="K97">
        <v>-0.03</v>
      </c>
      <c r="L97">
        <v>2.34</v>
      </c>
      <c r="M97">
        <v>2</v>
      </c>
      <c r="N97">
        <v>100.1</v>
      </c>
      <c r="O97">
        <v>-0.09</v>
      </c>
      <c r="P97">
        <v>1.04</v>
      </c>
      <c r="Q97">
        <v>0.01</v>
      </c>
      <c r="R97">
        <v>0.93</v>
      </c>
      <c r="S97">
        <v>100.02</v>
      </c>
      <c r="T97">
        <v>0.33</v>
      </c>
      <c r="U97">
        <v>-0.09</v>
      </c>
      <c r="V97">
        <v>-0.04</v>
      </c>
      <c r="W97">
        <v>0.43</v>
      </c>
      <c r="Y97" t="s">
        <v>108</v>
      </c>
      <c r="Z97">
        <v>2020</v>
      </c>
    </row>
    <row r="98" spans="1:26" x14ac:dyDescent="0.75">
      <c r="A98" t="s">
        <v>1581</v>
      </c>
      <c r="B98" t="s">
        <v>38</v>
      </c>
      <c r="C98" t="s">
        <v>123</v>
      </c>
      <c r="D98">
        <v>34</v>
      </c>
      <c r="E98">
        <v>1987</v>
      </c>
      <c r="F98">
        <v>0.92</v>
      </c>
      <c r="G98">
        <v>0.9</v>
      </c>
      <c r="H98">
        <v>89.98</v>
      </c>
      <c r="I98">
        <v>0.95</v>
      </c>
      <c r="J98">
        <v>1.95</v>
      </c>
      <c r="K98">
        <v>1.91</v>
      </c>
      <c r="L98">
        <v>4.92</v>
      </c>
      <c r="M98">
        <v>2.9</v>
      </c>
      <c r="N98">
        <v>59.94</v>
      </c>
      <c r="O98">
        <v>-0.04</v>
      </c>
      <c r="P98">
        <v>0</v>
      </c>
      <c r="Q98">
        <v>0.99</v>
      </c>
      <c r="R98">
        <v>0.08</v>
      </c>
      <c r="S98">
        <v>-0.09</v>
      </c>
      <c r="T98">
        <v>-0.02</v>
      </c>
      <c r="U98">
        <v>0.02</v>
      </c>
      <c r="V98">
        <v>0.06</v>
      </c>
      <c r="W98">
        <v>0</v>
      </c>
      <c r="Y98" t="s">
        <v>108</v>
      </c>
      <c r="Z98">
        <v>2020</v>
      </c>
    </row>
    <row r="99" spans="1:26" x14ac:dyDescent="0.75">
      <c r="A99" t="s">
        <v>1582</v>
      </c>
      <c r="B99" t="s">
        <v>38</v>
      </c>
      <c r="C99" t="s">
        <v>123</v>
      </c>
      <c r="D99">
        <v>27</v>
      </c>
      <c r="E99">
        <v>1994</v>
      </c>
      <c r="F99">
        <v>0.97</v>
      </c>
      <c r="G99">
        <v>1.06</v>
      </c>
      <c r="H99">
        <v>89.97</v>
      </c>
      <c r="I99">
        <v>0.94</v>
      </c>
      <c r="J99">
        <v>1.94</v>
      </c>
      <c r="K99">
        <v>2.09</v>
      </c>
      <c r="L99">
        <v>4.04</v>
      </c>
      <c r="M99">
        <v>2</v>
      </c>
      <c r="N99">
        <v>49.98</v>
      </c>
      <c r="O99">
        <v>-0.06</v>
      </c>
      <c r="P99">
        <v>-0.08</v>
      </c>
      <c r="Q99">
        <v>0.95</v>
      </c>
      <c r="R99">
        <v>0.02</v>
      </c>
      <c r="S99">
        <v>0.08</v>
      </c>
      <c r="T99">
        <v>0.08</v>
      </c>
      <c r="U99">
        <v>0</v>
      </c>
      <c r="V99">
        <v>-0.01</v>
      </c>
      <c r="W99">
        <v>-0.04</v>
      </c>
      <c r="Y99" t="s">
        <v>108</v>
      </c>
      <c r="Z99">
        <v>2020</v>
      </c>
    </row>
    <row r="100" spans="1:26" x14ac:dyDescent="0.75">
      <c r="A100" t="s">
        <v>1583</v>
      </c>
      <c r="B100" t="s">
        <v>38</v>
      </c>
      <c r="C100" t="s">
        <v>1584</v>
      </c>
      <c r="D100">
        <v>33</v>
      </c>
      <c r="E100">
        <v>1988</v>
      </c>
      <c r="F100">
        <v>4.09</v>
      </c>
      <c r="G100">
        <v>4.04</v>
      </c>
      <c r="H100">
        <v>360.1</v>
      </c>
      <c r="I100">
        <v>3.95</v>
      </c>
      <c r="J100">
        <v>1.72</v>
      </c>
      <c r="K100">
        <v>1.66</v>
      </c>
      <c r="L100">
        <v>6.42</v>
      </c>
      <c r="M100">
        <v>4.67</v>
      </c>
      <c r="N100">
        <v>73.16</v>
      </c>
      <c r="O100">
        <v>-7.0000000000000007E-2</v>
      </c>
      <c r="P100">
        <v>0.43</v>
      </c>
      <c r="Q100">
        <v>0.56000000000000005</v>
      </c>
      <c r="R100">
        <v>0.17</v>
      </c>
      <c r="S100">
        <v>25.04</v>
      </c>
      <c r="T100">
        <v>-0.1</v>
      </c>
      <c r="U100">
        <v>-0.04</v>
      </c>
      <c r="V100">
        <v>0.06</v>
      </c>
      <c r="W100">
        <v>0.1</v>
      </c>
      <c r="Y100" t="s">
        <v>108</v>
      </c>
      <c r="Z100">
        <v>2020</v>
      </c>
    </row>
    <row r="101" spans="1:26" x14ac:dyDescent="0.75">
      <c r="A101" t="s">
        <v>1608</v>
      </c>
      <c r="B101" t="s">
        <v>81</v>
      </c>
      <c r="C101" t="s">
        <v>123</v>
      </c>
      <c r="D101">
        <v>32</v>
      </c>
      <c r="E101">
        <v>1989</v>
      </c>
      <c r="F101">
        <v>5.09</v>
      </c>
      <c r="G101">
        <v>5.04</v>
      </c>
      <c r="H101">
        <v>449.97</v>
      </c>
      <c r="I101">
        <v>5</v>
      </c>
      <c r="J101">
        <v>1.45</v>
      </c>
      <c r="K101">
        <v>1.47</v>
      </c>
      <c r="L101">
        <v>3.85</v>
      </c>
      <c r="M101">
        <v>2.57</v>
      </c>
      <c r="N101">
        <v>68.41</v>
      </c>
      <c r="O101">
        <v>0.28000000000000003</v>
      </c>
      <c r="P101">
        <v>0.62</v>
      </c>
      <c r="Q101">
        <v>0.18</v>
      </c>
      <c r="R101">
        <v>0.24</v>
      </c>
      <c r="S101">
        <v>20.03</v>
      </c>
      <c r="T101">
        <v>0.18</v>
      </c>
      <c r="U101">
        <v>0.18</v>
      </c>
      <c r="V101">
        <v>0.03</v>
      </c>
      <c r="W101">
        <v>-0.06</v>
      </c>
      <c r="X101">
        <v>0.03</v>
      </c>
      <c r="Y101" t="s">
        <v>108</v>
      </c>
      <c r="Z101">
        <v>2020</v>
      </c>
    </row>
    <row r="102" spans="1:26" x14ac:dyDescent="0.75">
      <c r="A102" t="s">
        <v>1609</v>
      </c>
      <c r="B102" t="s">
        <v>81</v>
      </c>
      <c r="C102" t="s">
        <v>123</v>
      </c>
      <c r="D102">
        <v>25</v>
      </c>
      <c r="E102">
        <v>1996</v>
      </c>
      <c r="F102">
        <v>1.08</v>
      </c>
      <c r="G102">
        <v>0.9</v>
      </c>
      <c r="H102">
        <v>89.94</v>
      </c>
      <c r="I102">
        <v>1</v>
      </c>
      <c r="J102">
        <v>0.98</v>
      </c>
      <c r="K102">
        <v>1.05</v>
      </c>
      <c r="L102">
        <v>4.97</v>
      </c>
      <c r="M102">
        <v>4.07</v>
      </c>
      <c r="N102">
        <v>80.069999999999993</v>
      </c>
      <c r="O102">
        <v>0.04</v>
      </c>
      <c r="P102">
        <v>0.08</v>
      </c>
      <c r="Q102">
        <v>1.0900000000000001</v>
      </c>
      <c r="R102">
        <v>0.01</v>
      </c>
      <c r="S102">
        <v>0</v>
      </c>
      <c r="T102">
        <v>0.05</v>
      </c>
      <c r="U102">
        <v>-0.03</v>
      </c>
      <c r="V102">
        <v>0.06</v>
      </c>
      <c r="W102">
        <v>-0.06</v>
      </c>
      <c r="Y102" t="s">
        <v>108</v>
      </c>
      <c r="Z102">
        <v>2020</v>
      </c>
    </row>
    <row r="103" spans="1:26" x14ac:dyDescent="0.75">
      <c r="A103" t="s">
        <v>1643</v>
      </c>
      <c r="B103" t="s">
        <v>1628</v>
      </c>
      <c r="C103" t="s">
        <v>123</v>
      </c>
      <c r="D103">
        <v>36</v>
      </c>
      <c r="E103">
        <v>1985</v>
      </c>
      <c r="F103">
        <v>0.98</v>
      </c>
      <c r="G103">
        <v>0.97</v>
      </c>
      <c r="H103">
        <v>89.97</v>
      </c>
      <c r="I103">
        <v>1.03</v>
      </c>
      <c r="J103">
        <v>-0.06</v>
      </c>
      <c r="K103">
        <v>0.04</v>
      </c>
      <c r="L103">
        <v>6.01</v>
      </c>
      <c r="M103">
        <v>5.98</v>
      </c>
      <c r="N103">
        <v>99.93</v>
      </c>
      <c r="O103">
        <v>0.96</v>
      </c>
      <c r="P103">
        <v>-0.05</v>
      </c>
      <c r="Q103">
        <v>0.05</v>
      </c>
      <c r="R103">
        <v>1.08</v>
      </c>
      <c r="S103">
        <v>99.94</v>
      </c>
      <c r="T103">
        <v>-0.08</v>
      </c>
      <c r="U103">
        <v>0.06</v>
      </c>
      <c r="V103">
        <v>-0.03</v>
      </c>
      <c r="W103">
        <v>0.01</v>
      </c>
      <c r="Y103" t="s">
        <v>108</v>
      </c>
      <c r="Z103">
        <v>2020</v>
      </c>
    </row>
    <row r="104" spans="1:26" x14ac:dyDescent="0.75">
      <c r="A104" t="s">
        <v>1644</v>
      </c>
      <c r="B104" t="s">
        <v>1628</v>
      </c>
      <c r="C104" t="s">
        <v>123</v>
      </c>
      <c r="D104">
        <v>25</v>
      </c>
      <c r="E104">
        <v>1996</v>
      </c>
      <c r="F104">
        <v>2.99</v>
      </c>
      <c r="G104">
        <v>2.93</v>
      </c>
      <c r="H104">
        <v>270.08</v>
      </c>
      <c r="I104">
        <v>2.96</v>
      </c>
      <c r="J104">
        <v>0.43</v>
      </c>
      <c r="K104">
        <v>0.4</v>
      </c>
      <c r="L104">
        <v>1.62</v>
      </c>
      <c r="M104">
        <v>1.36</v>
      </c>
      <c r="N104">
        <v>79.989999999999995</v>
      </c>
      <c r="O104">
        <v>0.38</v>
      </c>
      <c r="P104">
        <v>0.75</v>
      </c>
      <c r="Q104">
        <v>0.04</v>
      </c>
      <c r="R104">
        <v>0.57999999999999996</v>
      </c>
      <c r="S104">
        <v>66.650000000000006</v>
      </c>
      <c r="T104">
        <v>-0.08</v>
      </c>
      <c r="U104">
        <v>-0.05</v>
      </c>
      <c r="V104">
        <v>-0.01</v>
      </c>
      <c r="W104">
        <v>0.06</v>
      </c>
      <c r="Y104" t="s">
        <v>108</v>
      </c>
      <c r="Z104">
        <v>2020</v>
      </c>
    </row>
    <row r="105" spans="1:26" x14ac:dyDescent="0.75">
      <c r="A105" t="s">
        <v>1665</v>
      </c>
      <c r="B105" t="s">
        <v>39</v>
      </c>
      <c r="C105" t="s">
        <v>123</v>
      </c>
      <c r="D105">
        <v>31</v>
      </c>
      <c r="E105">
        <v>1990</v>
      </c>
      <c r="F105">
        <v>6.05</v>
      </c>
      <c r="G105">
        <v>6.1</v>
      </c>
      <c r="H105">
        <v>540.07000000000005</v>
      </c>
      <c r="I105">
        <v>5.94</v>
      </c>
      <c r="J105">
        <v>2.17</v>
      </c>
      <c r="K105">
        <v>2.23</v>
      </c>
      <c r="L105">
        <v>5.5</v>
      </c>
      <c r="M105">
        <v>3.28</v>
      </c>
      <c r="N105">
        <v>60.58</v>
      </c>
      <c r="O105">
        <v>0.26</v>
      </c>
      <c r="P105">
        <v>-0.04</v>
      </c>
      <c r="Q105">
        <v>0.8</v>
      </c>
      <c r="R105">
        <v>-0.01</v>
      </c>
      <c r="S105">
        <v>0.09</v>
      </c>
      <c r="T105">
        <v>0.1</v>
      </c>
      <c r="U105">
        <v>0.05</v>
      </c>
      <c r="V105">
        <v>0.04</v>
      </c>
      <c r="W105">
        <v>0.25</v>
      </c>
      <c r="Y105" t="s">
        <v>108</v>
      </c>
      <c r="Z105">
        <v>2020</v>
      </c>
    </row>
    <row r="106" spans="1:26" x14ac:dyDescent="0.75">
      <c r="A106" t="s">
        <v>122</v>
      </c>
      <c r="B106" t="s">
        <v>20</v>
      </c>
      <c r="C106" t="s">
        <v>123</v>
      </c>
      <c r="D106">
        <v>26</v>
      </c>
      <c r="E106">
        <v>1994</v>
      </c>
      <c r="F106">
        <v>4.9400000000000004</v>
      </c>
      <c r="G106">
        <v>5.04</v>
      </c>
      <c r="H106">
        <v>479.96</v>
      </c>
      <c r="I106">
        <v>5.21</v>
      </c>
      <c r="J106">
        <v>1.92</v>
      </c>
      <c r="K106">
        <v>1.97</v>
      </c>
      <c r="L106">
        <v>4.45</v>
      </c>
      <c r="M106">
        <v>2.5099999999999998</v>
      </c>
      <c r="N106">
        <v>58.23</v>
      </c>
      <c r="O106">
        <v>0.45</v>
      </c>
      <c r="P106">
        <v>-0.1</v>
      </c>
      <c r="Q106">
        <v>0.53</v>
      </c>
      <c r="R106">
        <v>0.08</v>
      </c>
      <c r="S106">
        <v>0.02</v>
      </c>
      <c r="T106">
        <v>0.13</v>
      </c>
      <c r="U106">
        <v>0.08</v>
      </c>
      <c r="V106">
        <v>0.1</v>
      </c>
      <c r="W106">
        <v>-0.03</v>
      </c>
      <c r="X106">
        <v>100</v>
      </c>
      <c r="Y106" t="s">
        <v>108</v>
      </c>
      <c r="Z106">
        <v>2021</v>
      </c>
    </row>
    <row r="107" spans="1:26" x14ac:dyDescent="0.75">
      <c r="A107" t="s">
        <v>1681</v>
      </c>
      <c r="B107" t="s">
        <v>21</v>
      </c>
      <c r="C107" t="s">
        <v>123</v>
      </c>
      <c r="D107">
        <v>38</v>
      </c>
      <c r="E107">
        <v>1982</v>
      </c>
      <c r="F107">
        <v>4.07</v>
      </c>
      <c r="G107">
        <v>3.97</v>
      </c>
      <c r="H107">
        <v>359.95</v>
      </c>
      <c r="I107">
        <v>4.09</v>
      </c>
      <c r="J107">
        <v>1.02</v>
      </c>
      <c r="K107">
        <v>0.93</v>
      </c>
      <c r="L107">
        <v>3.04</v>
      </c>
      <c r="M107">
        <v>1.98</v>
      </c>
      <c r="N107">
        <v>66.790000000000006</v>
      </c>
      <c r="O107">
        <v>0.7</v>
      </c>
      <c r="P107">
        <v>-0.04</v>
      </c>
      <c r="Q107">
        <v>0.27</v>
      </c>
      <c r="R107">
        <v>0.57999999999999996</v>
      </c>
      <c r="S107">
        <v>50</v>
      </c>
      <c r="T107">
        <v>-0.04</v>
      </c>
      <c r="U107">
        <v>0.09</v>
      </c>
      <c r="V107">
        <v>0.05</v>
      </c>
      <c r="W107">
        <v>-0.08</v>
      </c>
      <c r="Y107" t="s">
        <v>108</v>
      </c>
      <c r="Z107">
        <v>2021</v>
      </c>
    </row>
    <row r="108" spans="1:26" x14ac:dyDescent="0.75">
      <c r="A108" t="s">
        <v>355</v>
      </c>
      <c r="B108" t="s">
        <v>23</v>
      </c>
      <c r="C108" t="s">
        <v>123</v>
      </c>
      <c r="D108">
        <v>27</v>
      </c>
      <c r="E108">
        <v>1993</v>
      </c>
      <c r="F108">
        <v>3.96</v>
      </c>
      <c r="G108">
        <v>3.96</v>
      </c>
      <c r="H108">
        <v>360.09</v>
      </c>
      <c r="I108">
        <v>3.94</v>
      </c>
      <c r="J108">
        <v>1.57</v>
      </c>
      <c r="K108">
        <v>1.41</v>
      </c>
      <c r="L108">
        <v>6.08</v>
      </c>
      <c r="M108">
        <v>4.47</v>
      </c>
      <c r="N108">
        <v>74.959999999999994</v>
      </c>
      <c r="O108">
        <v>0.28999999999999998</v>
      </c>
      <c r="P108">
        <v>0.21</v>
      </c>
      <c r="Q108">
        <v>0.55000000000000004</v>
      </c>
      <c r="R108">
        <v>0.3</v>
      </c>
      <c r="S108">
        <v>25.07</v>
      </c>
      <c r="T108">
        <v>7.0000000000000007E-2</v>
      </c>
      <c r="U108">
        <v>7.0000000000000007E-2</v>
      </c>
      <c r="V108">
        <v>-0.06</v>
      </c>
      <c r="W108">
        <v>0.01</v>
      </c>
      <c r="Y108" t="s">
        <v>108</v>
      </c>
      <c r="Z108">
        <v>2021</v>
      </c>
    </row>
    <row r="109" spans="1:26" x14ac:dyDescent="0.75">
      <c r="A109" t="s">
        <v>409</v>
      </c>
      <c r="B109" t="s">
        <v>80</v>
      </c>
      <c r="C109" t="s">
        <v>123</v>
      </c>
      <c r="D109">
        <v>27</v>
      </c>
      <c r="E109">
        <v>1993</v>
      </c>
      <c r="F109">
        <v>2.94</v>
      </c>
      <c r="G109">
        <v>3.03</v>
      </c>
      <c r="H109">
        <v>270.02999999999997</v>
      </c>
      <c r="I109">
        <v>3.06</v>
      </c>
      <c r="J109">
        <v>2.61</v>
      </c>
      <c r="K109">
        <v>2.68</v>
      </c>
      <c r="L109">
        <v>7.09</v>
      </c>
      <c r="M109">
        <v>4.41</v>
      </c>
      <c r="N109">
        <v>61.92</v>
      </c>
      <c r="O109">
        <v>-7.0000000000000007E-2</v>
      </c>
      <c r="P109">
        <v>-0.06</v>
      </c>
      <c r="Q109">
        <v>0.99</v>
      </c>
      <c r="R109">
        <v>-0.05</v>
      </c>
      <c r="S109">
        <v>-0.08</v>
      </c>
      <c r="T109">
        <v>0.41</v>
      </c>
      <c r="U109">
        <v>-0.1</v>
      </c>
      <c r="V109">
        <v>0.36</v>
      </c>
      <c r="W109">
        <v>0.03</v>
      </c>
      <c r="X109">
        <v>100.07</v>
      </c>
      <c r="Y109" t="s">
        <v>108</v>
      </c>
      <c r="Z109">
        <v>2021</v>
      </c>
    </row>
    <row r="110" spans="1:26" x14ac:dyDescent="0.75">
      <c r="A110" t="s">
        <v>442</v>
      </c>
      <c r="B110" t="s">
        <v>25</v>
      </c>
      <c r="C110" t="s">
        <v>123</v>
      </c>
      <c r="D110">
        <v>34</v>
      </c>
      <c r="E110">
        <v>1987</v>
      </c>
      <c r="F110">
        <v>1.02</v>
      </c>
      <c r="G110">
        <v>1.07</v>
      </c>
      <c r="H110">
        <v>89.91</v>
      </c>
      <c r="I110">
        <v>0.91</v>
      </c>
      <c r="J110">
        <v>3.03</v>
      </c>
      <c r="K110">
        <v>2.9</v>
      </c>
      <c r="L110">
        <v>4.01</v>
      </c>
      <c r="M110">
        <v>1</v>
      </c>
      <c r="N110">
        <v>25.09</v>
      </c>
      <c r="O110">
        <v>-0.02</v>
      </c>
      <c r="P110">
        <v>0.03</v>
      </c>
      <c r="Q110">
        <v>1.03</v>
      </c>
      <c r="R110">
        <v>-0.03</v>
      </c>
      <c r="S110">
        <v>0.01</v>
      </c>
      <c r="T110">
        <v>-0.1</v>
      </c>
      <c r="U110">
        <v>-0.01</v>
      </c>
      <c r="V110">
        <v>0.04</v>
      </c>
      <c r="W110">
        <v>0</v>
      </c>
      <c r="Y110" t="s">
        <v>108</v>
      </c>
      <c r="Z110">
        <v>2021</v>
      </c>
    </row>
    <row r="111" spans="1:26" x14ac:dyDescent="0.75">
      <c r="A111" t="s">
        <v>1691</v>
      </c>
      <c r="B111" t="s">
        <v>25</v>
      </c>
      <c r="C111" t="s">
        <v>123</v>
      </c>
      <c r="D111">
        <v>21</v>
      </c>
      <c r="E111">
        <v>1999</v>
      </c>
      <c r="F111">
        <v>2.09</v>
      </c>
      <c r="G111">
        <v>1.96</v>
      </c>
      <c r="H111">
        <v>180.05</v>
      </c>
      <c r="I111">
        <v>2.0099999999999998</v>
      </c>
      <c r="J111">
        <v>2.08</v>
      </c>
      <c r="K111">
        <v>2.0699999999999998</v>
      </c>
      <c r="L111">
        <v>5.01</v>
      </c>
      <c r="M111">
        <v>2.91</v>
      </c>
      <c r="N111">
        <v>59.93</v>
      </c>
      <c r="O111">
        <v>0.55000000000000004</v>
      </c>
      <c r="P111">
        <v>-0.03</v>
      </c>
      <c r="Q111">
        <v>0.57999999999999996</v>
      </c>
      <c r="R111">
        <v>0.49</v>
      </c>
      <c r="S111">
        <v>50.08</v>
      </c>
      <c r="T111">
        <v>-0.08</v>
      </c>
      <c r="U111">
        <v>0.01</v>
      </c>
      <c r="V111">
        <v>-0.1</v>
      </c>
      <c r="W111">
        <v>7.0000000000000007E-2</v>
      </c>
      <c r="Y111" t="s">
        <v>108</v>
      </c>
      <c r="Z111">
        <v>2021</v>
      </c>
    </row>
    <row r="112" spans="1:26" x14ac:dyDescent="0.75">
      <c r="A112" t="s">
        <v>467</v>
      </c>
      <c r="B112" t="s">
        <v>26</v>
      </c>
      <c r="C112" t="s">
        <v>123</v>
      </c>
      <c r="D112">
        <v>34</v>
      </c>
      <c r="E112">
        <v>1986</v>
      </c>
      <c r="F112">
        <v>4.03</v>
      </c>
      <c r="G112">
        <v>3.99</v>
      </c>
      <c r="H112">
        <v>360</v>
      </c>
      <c r="I112">
        <v>4.04</v>
      </c>
      <c r="J112">
        <v>1.7</v>
      </c>
      <c r="K112">
        <v>1.81</v>
      </c>
      <c r="L112">
        <v>2.48</v>
      </c>
      <c r="M112">
        <v>0.93</v>
      </c>
      <c r="N112">
        <v>30.01</v>
      </c>
      <c r="O112">
        <v>0.2</v>
      </c>
      <c r="P112">
        <v>0.18</v>
      </c>
      <c r="Q112">
        <v>0.54</v>
      </c>
      <c r="R112">
        <v>0.04</v>
      </c>
      <c r="S112">
        <v>-0.04</v>
      </c>
      <c r="T112">
        <v>-0.09</v>
      </c>
      <c r="U112">
        <v>-0.04</v>
      </c>
      <c r="V112">
        <v>0.06</v>
      </c>
      <c r="W112">
        <v>0.05</v>
      </c>
      <c r="Y112" t="s">
        <v>108</v>
      </c>
      <c r="Z112">
        <v>2021</v>
      </c>
    </row>
    <row r="113" spans="1:26" x14ac:dyDescent="0.75">
      <c r="A113" t="s">
        <v>510</v>
      </c>
      <c r="B113" t="s">
        <v>27</v>
      </c>
      <c r="C113" t="s">
        <v>123</v>
      </c>
      <c r="D113">
        <v>31</v>
      </c>
      <c r="E113">
        <v>1989</v>
      </c>
      <c r="F113">
        <v>4.9400000000000004</v>
      </c>
      <c r="G113">
        <v>4.93</v>
      </c>
      <c r="H113">
        <v>449.99</v>
      </c>
      <c r="I113">
        <v>5.03</v>
      </c>
      <c r="J113">
        <v>0.71</v>
      </c>
      <c r="K113">
        <v>0.77</v>
      </c>
      <c r="L113">
        <v>3.21</v>
      </c>
      <c r="M113">
        <v>2.2799999999999998</v>
      </c>
      <c r="N113">
        <v>75.010000000000005</v>
      </c>
      <c r="O113">
        <v>0.48</v>
      </c>
      <c r="P113">
        <v>0.25</v>
      </c>
      <c r="Q113">
        <v>0.5</v>
      </c>
      <c r="R113">
        <v>0.3</v>
      </c>
      <c r="S113">
        <v>40.04</v>
      </c>
      <c r="T113">
        <v>-0.04</v>
      </c>
      <c r="U113">
        <v>0.04</v>
      </c>
      <c r="V113">
        <v>0.03</v>
      </c>
      <c r="W113">
        <v>0.01</v>
      </c>
      <c r="Y113" t="s">
        <v>108</v>
      </c>
      <c r="Z113">
        <v>2021</v>
      </c>
    </row>
    <row r="114" spans="1:26" x14ac:dyDescent="0.75">
      <c r="A114" t="s">
        <v>1705</v>
      </c>
      <c r="B114" t="s">
        <v>28</v>
      </c>
      <c r="C114" t="s">
        <v>123</v>
      </c>
      <c r="D114">
        <v>26</v>
      </c>
      <c r="E114">
        <v>1994</v>
      </c>
      <c r="F114">
        <v>4.0999999999999996</v>
      </c>
      <c r="G114">
        <v>4</v>
      </c>
      <c r="H114">
        <v>389.92</v>
      </c>
      <c r="I114">
        <v>4.3099999999999996</v>
      </c>
      <c r="J114">
        <v>1.0900000000000001</v>
      </c>
      <c r="K114">
        <v>1.17</v>
      </c>
      <c r="L114">
        <v>2.62</v>
      </c>
      <c r="M114">
        <v>1.55</v>
      </c>
      <c r="N114">
        <v>63.57</v>
      </c>
      <c r="O114">
        <v>0.53</v>
      </c>
      <c r="P114">
        <v>-7.0000000000000007E-2</v>
      </c>
      <c r="Q114">
        <v>0.55000000000000004</v>
      </c>
      <c r="R114">
        <v>0.27</v>
      </c>
      <c r="S114">
        <v>24.93</v>
      </c>
      <c r="T114">
        <v>0.31</v>
      </c>
      <c r="U114">
        <v>0.16</v>
      </c>
      <c r="V114">
        <v>0.01</v>
      </c>
      <c r="W114">
        <v>-0.04</v>
      </c>
      <c r="X114">
        <v>-0.02</v>
      </c>
      <c r="Y114" t="s">
        <v>108</v>
      </c>
      <c r="Z114">
        <v>2021</v>
      </c>
    </row>
    <row r="115" spans="1:26" x14ac:dyDescent="0.75">
      <c r="A115" t="s">
        <v>568</v>
      </c>
      <c r="B115" t="s">
        <v>29</v>
      </c>
      <c r="C115" t="s">
        <v>123</v>
      </c>
      <c r="D115">
        <v>32</v>
      </c>
      <c r="E115">
        <v>1988</v>
      </c>
      <c r="F115">
        <v>4.03</v>
      </c>
      <c r="G115">
        <v>3.98</v>
      </c>
      <c r="H115">
        <v>360</v>
      </c>
      <c r="I115">
        <v>3.98</v>
      </c>
      <c r="J115">
        <v>1.73</v>
      </c>
      <c r="K115">
        <v>1.7</v>
      </c>
      <c r="L115">
        <v>3.83</v>
      </c>
      <c r="M115">
        <v>2.5299999999999998</v>
      </c>
      <c r="N115">
        <v>59.98</v>
      </c>
      <c r="O115">
        <v>0.26</v>
      </c>
      <c r="P115">
        <v>0.18</v>
      </c>
      <c r="Q115">
        <v>0.48</v>
      </c>
      <c r="R115">
        <v>0.28999999999999998</v>
      </c>
      <c r="S115">
        <v>24.93</v>
      </c>
      <c r="T115">
        <v>0.21</v>
      </c>
      <c r="U115">
        <v>0.22</v>
      </c>
      <c r="V115">
        <v>0.06</v>
      </c>
      <c r="W115">
        <v>0.01</v>
      </c>
      <c r="X115">
        <v>0.05</v>
      </c>
      <c r="Y115" t="s">
        <v>108</v>
      </c>
      <c r="Z115">
        <v>2021</v>
      </c>
    </row>
    <row r="116" spans="1:26" x14ac:dyDescent="0.75">
      <c r="A116" t="s">
        <v>1709</v>
      </c>
      <c r="B116" t="s">
        <v>77</v>
      </c>
      <c r="C116" t="s">
        <v>123</v>
      </c>
      <c r="D116">
        <v>32</v>
      </c>
      <c r="E116">
        <v>1989</v>
      </c>
      <c r="F116">
        <v>2.91</v>
      </c>
      <c r="G116">
        <v>2.93</v>
      </c>
      <c r="H116">
        <v>269.94</v>
      </c>
      <c r="I116">
        <v>2.94</v>
      </c>
      <c r="J116">
        <v>2.33</v>
      </c>
      <c r="K116">
        <v>2.23</v>
      </c>
      <c r="L116">
        <v>4.92</v>
      </c>
      <c r="M116">
        <v>3.68</v>
      </c>
      <c r="N116">
        <v>60.03</v>
      </c>
      <c r="O116">
        <v>0.28000000000000003</v>
      </c>
      <c r="P116">
        <v>-0.05</v>
      </c>
      <c r="Q116">
        <v>0.63</v>
      </c>
      <c r="R116">
        <v>-0.02</v>
      </c>
      <c r="S116">
        <v>-0.04</v>
      </c>
      <c r="T116">
        <v>0.68</v>
      </c>
      <c r="U116">
        <v>0.39</v>
      </c>
      <c r="V116">
        <v>0.28999999999999998</v>
      </c>
      <c r="W116">
        <v>0.05</v>
      </c>
      <c r="X116">
        <v>50.08</v>
      </c>
      <c r="Y116" t="s">
        <v>108</v>
      </c>
      <c r="Z116">
        <v>2021</v>
      </c>
    </row>
    <row r="117" spans="1:26" x14ac:dyDescent="0.75">
      <c r="A117" t="s">
        <v>903</v>
      </c>
      <c r="B117" t="s">
        <v>76</v>
      </c>
      <c r="C117" t="s">
        <v>123</v>
      </c>
      <c r="D117">
        <v>31</v>
      </c>
      <c r="E117">
        <v>1989</v>
      </c>
      <c r="F117">
        <v>3.05</v>
      </c>
      <c r="G117">
        <v>2.97</v>
      </c>
      <c r="H117">
        <v>270.10000000000002</v>
      </c>
      <c r="I117">
        <v>3.03</v>
      </c>
      <c r="J117">
        <v>0.98</v>
      </c>
      <c r="K117">
        <v>1.07</v>
      </c>
      <c r="L117">
        <v>4.95</v>
      </c>
      <c r="M117">
        <v>4.3</v>
      </c>
      <c r="N117">
        <v>80.040000000000006</v>
      </c>
      <c r="O117">
        <v>0.36</v>
      </c>
      <c r="P117">
        <v>-0.1</v>
      </c>
      <c r="Q117">
        <v>0.64</v>
      </c>
      <c r="R117">
        <v>0.27</v>
      </c>
      <c r="S117">
        <v>33.33</v>
      </c>
      <c r="T117">
        <v>0.28000000000000003</v>
      </c>
      <c r="U117">
        <v>-0.05</v>
      </c>
      <c r="V117">
        <v>0.31</v>
      </c>
      <c r="W117">
        <v>7.0000000000000007E-2</v>
      </c>
      <c r="X117">
        <v>99.91</v>
      </c>
      <c r="Y117" t="s">
        <v>108</v>
      </c>
      <c r="Z117">
        <v>2021</v>
      </c>
    </row>
    <row r="118" spans="1:26" x14ac:dyDescent="0.75">
      <c r="A118" t="s">
        <v>1004</v>
      </c>
      <c r="B118" t="s">
        <v>30</v>
      </c>
      <c r="C118" t="s">
        <v>123</v>
      </c>
      <c r="D118">
        <v>26</v>
      </c>
      <c r="E118">
        <v>1995</v>
      </c>
      <c r="F118">
        <v>4.0599999999999996</v>
      </c>
      <c r="G118">
        <v>4.0999999999999996</v>
      </c>
      <c r="H118">
        <v>390.08</v>
      </c>
      <c r="I118">
        <v>4.34</v>
      </c>
      <c r="J118">
        <v>1.93</v>
      </c>
      <c r="K118">
        <v>1.78</v>
      </c>
      <c r="L118">
        <v>3.43</v>
      </c>
      <c r="M118">
        <v>1.89</v>
      </c>
      <c r="N118">
        <v>53.25</v>
      </c>
      <c r="O118">
        <v>0.22</v>
      </c>
      <c r="P118">
        <v>0.26</v>
      </c>
      <c r="Q118">
        <v>0.54</v>
      </c>
      <c r="R118">
        <v>0.01</v>
      </c>
      <c r="S118">
        <v>0.1</v>
      </c>
      <c r="T118">
        <v>0.23</v>
      </c>
      <c r="U118">
        <v>0.27</v>
      </c>
      <c r="V118">
        <v>-7.0000000000000007E-2</v>
      </c>
      <c r="W118">
        <v>-7.0000000000000007E-2</v>
      </c>
      <c r="X118">
        <v>0.1</v>
      </c>
      <c r="Y118" t="s">
        <v>108</v>
      </c>
      <c r="Z118">
        <v>2021</v>
      </c>
    </row>
    <row r="119" spans="1:26" x14ac:dyDescent="0.75">
      <c r="A119" t="s">
        <v>1033</v>
      </c>
      <c r="B119" t="s">
        <v>31</v>
      </c>
      <c r="C119" t="s">
        <v>123</v>
      </c>
      <c r="D119">
        <v>34</v>
      </c>
      <c r="E119">
        <v>1986</v>
      </c>
      <c r="F119">
        <v>6.06</v>
      </c>
      <c r="G119">
        <v>5.92</v>
      </c>
      <c r="H119">
        <v>569.99</v>
      </c>
      <c r="I119">
        <v>6.21</v>
      </c>
      <c r="J119">
        <v>1.1299999999999999</v>
      </c>
      <c r="K119">
        <v>1.1599999999999999</v>
      </c>
      <c r="L119">
        <v>3.34</v>
      </c>
      <c r="M119">
        <v>2.59</v>
      </c>
      <c r="N119">
        <v>71.48</v>
      </c>
      <c r="O119">
        <v>0.56000000000000005</v>
      </c>
      <c r="P119">
        <v>-0.09</v>
      </c>
      <c r="Q119">
        <v>0.54</v>
      </c>
      <c r="R119">
        <v>7.0000000000000007E-2</v>
      </c>
      <c r="S119">
        <v>16.739999999999998</v>
      </c>
      <c r="T119">
        <v>0.24</v>
      </c>
      <c r="U119">
        <v>0.23</v>
      </c>
      <c r="V119">
        <v>0.17</v>
      </c>
      <c r="W119">
        <v>-0.02</v>
      </c>
      <c r="X119">
        <v>49.94</v>
      </c>
      <c r="Y119" t="s">
        <v>108</v>
      </c>
      <c r="Z119">
        <v>2021</v>
      </c>
    </row>
    <row r="120" spans="1:26" x14ac:dyDescent="0.75">
      <c r="A120" t="s">
        <v>1109</v>
      </c>
      <c r="B120" t="s">
        <v>78</v>
      </c>
      <c r="C120" t="s">
        <v>123</v>
      </c>
      <c r="D120">
        <v>30</v>
      </c>
      <c r="E120">
        <v>1990</v>
      </c>
      <c r="F120">
        <v>3.07</v>
      </c>
      <c r="G120">
        <v>3.03</v>
      </c>
      <c r="H120">
        <v>270</v>
      </c>
      <c r="I120">
        <v>3</v>
      </c>
      <c r="J120">
        <v>1.91</v>
      </c>
      <c r="K120">
        <v>2.1</v>
      </c>
      <c r="L120">
        <v>5.33</v>
      </c>
      <c r="M120">
        <v>3.64</v>
      </c>
      <c r="N120">
        <v>68.77</v>
      </c>
      <c r="O120">
        <v>-0.08</v>
      </c>
      <c r="P120">
        <v>0.74</v>
      </c>
      <c r="Q120">
        <v>0.27</v>
      </c>
      <c r="R120">
        <v>-0.01</v>
      </c>
      <c r="S120">
        <v>-0.1</v>
      </c>
      <c r="T120">
        <v>0.24</v>
      </c>
      <c r="U120">
        <v>0.36</v>
      </c>
      <c r="V120">
        <v>0.02</v>
      </c>
      <c r="W120">
        <v>-0.1</v>
      </c>
      <c r="X120">
        <v>0.05</v>
      </c>
      <c r="Y120" t="s">
        <v>108</v>
      </c>
      <c r="Z120">
        <v>2021</v>
      </c>
    </row>
    <row r="121" spans="1:26" x14ac:dyDescent="0.75">
      <c r="A121" t="s">
        <v>1146</v>
      </c>
      <c r="B121" t="s">
        <v>32</v>
      </c>
      <c r="C121" t="s">
        <v>123</v>
      </c>
      <c r="D121">
        <v>23</v>
      </c>
      <c r="E121">
        <v>1997</v>
      </c>
      <c r="F121">
        <v>5.95</v>
      </c>
      <c r="G121">
        <v>5.96</v>
      </c>
      <c r="H121">
        <v>629.94000000000005</v>
      </c>
      <c r="I121">
        <v>7.01</v>
      </c>
      <c r="J121">
        <v>0.78</v>
      </c>
      <c r="K121">
        <v>0.94</v>
      </c>
      <c r="L121">
        <v>1.96</v>
      </c>
      <c r="M121">
        <v>1.36</v>
      </c>
      <c r="N121">
        <v>57.16</v>
      </c>
      <c r="O121">
        <v>0.33</v>
      </c>
      <c r="P121">
        <v>0.52</v>
      </c>
      <c r="Q121">
        <v>-0.05</v>
      </c>
      <c r="R121">
        <v>0.28999999999999998</v>
      </c>
      <c r="S121">
        <v>33.380000000000003</v>
      </c>
      <c r="T121">
        <v>-0.05</v>
      </c>
      <c r="U121">
        <v>-0.01</v>
      </c>
      <c r="V121">
        <v>0</v>
      </c>
      <c r="W121">
        <v>0</v>
      </c>
      <c r="Y121" t="s">
        <v>108</v>
      </c>
      <c r="Z121">
        <v>2021</v>
      </c>
    </row>
    <row r="122" spans="1:26" x14ac:dyDescent="0.75">
      <c r="A122" t="s">
        <v>1178</v>
      </c>
      <c r="B122" t="s">
        <v>79</v>
      </c>
      <c r="C122" t="s">
        <v>123</v>
      </c>
      <c r="D122">
        <v>35</v>
      </c>
      <c r="E122">
        <v>1985</v>
      </c>
      <c r="F122">
        <v>3.07</v>
      </c>
      <c r="G122">
        <v>3.09</v>
      </c>
      <c r="H122">
        <v>270</v>
      </c>
      <c r="I122">
        <v>3.07</v>
      </c>
      <c r="J122">
        <v>1.65</v>
      </c>
      <c r="K122">
        <v>1.6</v>
      </c>
      <c r="L122">
        <v>5.04</v>
      </c>
      <c r="M122">
        <v>3.37</v>
      </c>
      <c r="N122">
        <v>66.709999999999994</v>
      </c>
      <c r="O122">
        <v>0.04</v>
      </c>
      <c r="P122">
        <v>0.35</v>
      </c>
      <c r="Q122">
        <v>0.71</v>
      </c>
      <c r="R122">
        <v>0.41</v>
      </c>
      <c r="S122">
        <v>33.31</v>
      </c>
      <c r="T122">
        <v>-0.02</v>
      </c>
      <c r="U122">
        <v>-7.0000000000000007E-2</v>
      </c>
      <c r="V122">
        <v>-0.01</v>
      </c>
      <c r="W122">
        <v>0.04</v>
      </c>
      <c r="Y122" t="s">
        <v>108</v>
      </c>
      <c r="Z122">
        <v>2021</v>
      </c>
    </row>
    <row r="123" spans="1:26" x14ac:dyDescent="0.75">
      <c r="A123" t="s">
        <v>1199</v>
      </c>
      <c r="B123" t="s">
        <v>33</v>
      </c>
      <c r="C123" t="s">
        <v>123</v>
      </c>
      <c r="D123">
        <v>30</v>
      </c>
      <c r="E123">
        <v>1990</v>
      </c>
      <c r="F123">
        <v>2.93</v>
      </c>
      <c r="G123">
        <v>3.1</v>
      </c>
      <c r="H123">
        <v>269.92</v>
      </c>
      <c r="I123">
        <v>3.06</v>
      </c>
      <c r="J123">
        <v>2.0099999999999998</v>
      </c>
      <c r="K123">
        <v>2.06</v>
      </c>
      <c r="L123">
        <v>3.69</v>
      </c>
      <c r="M123">
        <v>1.98</v>
      </c>
      <c r="N123">
        <v>45.49</v>
      </c>
      <c r="O123">
        <v>7.0000000000000007E-2</v>
      </c>
      <c r="P123">
        <v>0.39</v>
      </c>
      <c r="Q123">
        <v>0.67</v>
      </c>
      <c r="R123">
        <v>-0.04</v>
      </c>
      <c r="S123">
        <v>-0.04</v>
      </c>
      <c r="T123">
        <v>0.41</v>
      </c>
      <c r="U123">
        <v>-0.05</v>
      </c>
      <c r="V123">
        <v>-0.08</v>
      </c>
      <c r="W123">
        <v>0.4</v>
      </c>
      <c r="Y123" t="s">
        <v>108</v>
      </c>
      <c r="Z123">
        <v>2021</v>
      </c>
    </row>
    <row r="124" spans="1:26" x14ac:dyDescent="0.75">
      <c r="A124" t="s">
        <v>1251</v>
      </c>
      <c r="B124" t="s">
        <v>34</v>
      </c>
      <c r="C124" t="s">
        <v>123</v>
      </c>
      <c r="D124">
        <v>26</v>
      </c>
      <c r="E124">
        <v>1994</v>
      </c>
      <c r="F124">
        <v>6.98</v>
      </c>
      <c r="G124">
        <v>6.92</v>
      </c>
      <c r="H124">
        <v>690.05</v>
      </c>
      <c r="I124">
        <v>7.62</v>
      </c>
      <c r="J124">
        <v>0.28999999999999998</v>
      </c>
      <c r="K124">
        <v>0.33</v>
      </c>
      <c r="L124">
        <v>2.2599999999999998</v>
      </c>
      <c r="M124">
        <v>1.75</v>
      </c>
      <c r="N124">
        <v>88.16</v>
      </c>
      <c r="O124">
        <v>0.57999999999999996</v>
      </c>
      <c r="P124">
        <v>0.32</v>
      </c>
      <c r="Q124">
        <v>-7.0000000000000007E-2</v>
      </c>
      <c r="R124">
        <v>0.57999999999999996</v>
      </c>
      <c r="S124">
        <v>71.400000000000006</v>
      </c>
      <c r="T124">
        <v>0.09</v>
      </c>
      <c r="U124">
        <v>-0.02</v>
      </c>
      <c r="V124">
        <v>0.06</v>
      </c>
      <c r="W124">
        <v>-0.08</v>
      </c>
      <c r="Y124" t="s">
        <v>108</v>
      </c>
      <c r="Z124">
        <v>2021</v>
      </c>
    </row>
    <row r="125" spans="1:26" x14ac:dyDescent="0.75">
      <c r="A125" t="s">
        <v>1304</v>
      </c>
      <c r="B125" t="s">
        <v>35</v>
      </c>
      <c r="C125" t="s">
        <v>123</v>
      </c>
      <c r="D125">
        <v>32</v>
      </c>
      <c r="E125">
        <v>1988</v>
      </c>
      <c r="F125">
        <v>5.04</v>
      </c>
      <c r="G125">
        <v>5.07</v>
      </c>
      <c r="H125">
        <v>509.98</v>
      </c>
      <c r="I125">
        <v>5.79</v>
      </c>
      <c r="J125">
        <v>1.52</v>
      </c>
      <c r="K125">
        <v>1.62</v>
      </c>
      <c r="L125">
        <v>5.29</v>
      </c>
      <c r="M125">
        <v>3.8</v>
      </c>
      <c r="N125">
        <v>70.040000000000006</v>
      </c>
      <c r="O125">
        <v>0.17</v>
      </c>
      <c r="P125">
        <v>0.56999999999999995</v>
      </c>
      <c r="Q125">
        <v>0.26</v>
      </c>
      <c r="R125">
        <v>-0.06</v>
      </c>
      <c r="S125">
        <v>0</v>
      </c>
      <c r="T125">
        <v>-0.08</v>
      </c>
      <c r="U125">
        <v>-0.08</v>
      </c>
      <c r="V125">
        <v>0</v>
      </c>
      <c r="W125">
        <v>-0.01</v>
      </c>
      <c r="Y125" t="s">
        <v>108</v>
      </c>
      <c r="Z125">
        <v>2021</v>
      </c>
    </row>
    <row r="126" spans="1:26" x14ac:dyDescent="0.75">
      <c r="A126" t="s">
        <v>1434</v>
      </c>
      <c r="B126" t="s">
        <v>36</v>
      </c>
      <c r="C126" t="s">
        <v>123</v>
      </c>
      <c r="D126">
        <v>21</v>
      </c>
      <c r="E126">
        <v>1999</v>
      </c>
      <c r="F126">
        <v>6.99</v>
      </c>
      <c r="G126">
        <v>7.1</v>
      </c>
      <c r="H126">
        <v>718.01</v>
      </c>
      <c r="I126">
        <v>8.09</v>
      </c>
      <c r="J126">
        <v>0.44</v>
      </c>
      <c r="K126">
        <v>0.57999999999999996</v>
      </c>
      <c r="L126">
        <v>1.55</v>
      </c>
      <c r="M126">
        <v>1.07</v>
      </c>
      <c r="N126">
        <v>74.92</v>
      </c>
      <c r="O126">
        <v>0.65</v>
      </c>
      <c r="P126">
        <v>0.23</v>
      </c>
      <c r="Q126">
        <v>0.04</v>
      </c>
      <c r="R126">
        <v>0.37</v>
      </c>
      <c r="S126">
        <v>42.96</v>
      </c>
      <c r="T126">
        <v>0.11</v>
      </c>
      <c r="U126">
        <v>7.0000000000000007E-2</v>
      </c>
      <c r="V126">
        <v>0.08</v>
      </c>
      <c r="W126">
        <v>-7.0000000000000007E-2</v>
      </c>
      <c r="X126">
        <v>0.04</v>
      </c>
      <c r="Y126" t="s">
        <v>108</v>
      </c>
      <c r="Z126">
        <v>2021</v>
      </c>
    </row>
    <row r="127" spans="1:26" x14ac:dyDescent="0.75">
      <c r="A127" t="s">
        <v>1744</v>
      </c>
      <c r="B127" t="s">
        <v>36</v>
      </c>
      <c r="C127" t="s">
        <v>123</v>
      </c>
      <c r="D127">
        <v>34</v>
      </c>
      <c r="E127">
        <v>1987</v>
      </c>
      <c r="F127">
        <v>1.03</v>
      </c>
      <c r="G127">
        <v>-0.02</v>
      </c>
      <c r="H127">
        <v>2.0699999999999998</v>
      </c>
      <c r="I127">
        <v>0.09</v>
      </c>
      <c r="J127">
        <v>0.04</v>
      </c>
      <c r="K127">
        <v>-0.04</v>
      </c>
      <c r="L127">
        <v>-0.09</v>
      </c>
      <c r="M127">
        <v>0.03</v>
      </c>
      <c r="O127">
        <v>0.03</v>
      </c>
      <c r="P127">
        <v>-0.06</v>
      </c>
      <c r="Q127">
        <v>-0.08</v>
      </c>
      <c r="R127">
        <v>0.92</v>
      </c>
      <c r="T127">
        <v>-0.01</v>
      </c>
      <c r="U127">
        <v>-0.05</v>
      </c>
      <c r="V127">
        <v>-0.09</v>
      </c>
      <c r="W127">
        <v>0.03</v>
      </c>
      <c r="Y127" t="s">
        <v>108</v>
      </c>
      <c r="Z127">
        <v>2021</v>
      </c>
    </row>
    <row r="128" spans="1:26" x14ac:dyDescent="0.75">
      <c r="A128" t="s">
        <v>1456</v>
      </c>
      <c r="B128" t="s">
        <v>37</v>
      </c>
      <c r="C128" t="s">
        <v>123</v>
      </c>
      <c r="D128">
        <v>28</v>
      </c>
      <c r="E128">
        <v>1992</v>
      </c>
      <c r="F128">
        <v>5.05</v>
      </c>
      <c r="G128">
        <v>4.92</v>
      </c>
      <c r="H128">
        <v>449.97</v>
      </c>
      <c r="I128">
        <v>5.08</v>
      </c>
      <c r="J128">
        <v>0.67</v>
      </c>
      <c r="K128">
        <v>0.64</v>
      </c>
      <c r="L128">
        <v>3.06</v>
      </c>
      <c r="M128">
        <v>2.34</v>
      </c>
      <c r="N128">
        <v>79.95</v>
      </c>
      <c r="O128">
        <v>0.79</v>
      </c>
      <c r="P128">
        <v>0.06</v>
      </c>
      <c r="Q128">
        <v>0.22</v>
      </c>
      <c r="R128">
        <v>0.62</v>
      </c>
      <c r="S128">
        <v>59.92</v>
      </c>
      <c r="T128">
        <v>-0.1</v>
      </c>
      <c r="U128">
        <v>7.0000000000000007E-2</v>
      </c>
      <c r="V128">
        <v>0.04</v>
      </c>
      <c r="W128">
        <v>-0.04</v>
      </c>
      <c r="Y128" t="s">
        <v>108</v>
      </c>
      <c r="Z128">
        <v>2021</v>
      </c>
    </row>
    <row r="129" spans="1:26" x14ac:dyDescent="0.75">
      <c r="A129" t="s">
        <v>1609</v>
      </c>
      <c r="B129" t="s">
        <v>81</v>
      </c>
      <c r="C129" t="s">
        <v>123</v>
      </c>
      <c r="D129">
        <v>24</v>
      </c>
      <c r="E129">
        <v>1996</v>
      </c>
      <c r="F129">
        <v>3.05</v>
      </c>
      <c r="G129">
        <v>2.96</v>
      </c>
      <c r="H129">
        <v>269.95999999999998</v>
      </c>
      <c r="I129">
        <v>2.97</v>
      </c>
      <c r="J129">
        <v>2.59</v>
      </c>
      <c r="K129">
        <v>2.66</v>
      </c>
      <c r="L129">
        <v>8.2799999999999994</v>
      </c>
      <c r="M129">
        <v>5.92</v>
      </c>
      <c r="N129">
        <v>67.989999999999995</v>
      </c>
      <c r="O129">
        <v>0.03</v>
      </c>
      <c r="P129">
        <v>0.02</v>
      </c>
      <c r="Q129">
        <v>0.96</v>
      </c>
      <c r="R129">
        <v>-0.09</v>
      </c>
      <c r="S129">
        <v>-0.02</v>
      </c>
      <c r="T129">
        <v>0.38</v>
      </c>
      <c r="U129">
        <v>-0.1</v>
      </c>
      <c r="V129">
        <v>0</v>
      </c>
      <c r="W129">
        <v>0.35</v>
      </c>
      <c r="Y129" t="s">
        <v>108</v>
      </c>
      <c r="Z129">
        <v>2021</v>
      </c>
    </row>
    <row r="130" spans="1:26" x14ac:dyDescent="0.75">
      <c r="A130" t="s">
        <v>1665</v>
      </c>
      <c r="B130" t="s">
        <v>39</v>
      </c>
      <c r="C130" t="s">
        <v>123</v>
      </c>
      <c r="D130">
        <v>31</v>
      </c>
      <c r="E130">
        <v>1990</v>
      </c>
      <c r="F130">
        <v>4.04</v>
      </c>
      <c r="G130">
        <v>3.94</v>
      </c>
      <c r="H130">
        <v>390.02</v>
      </c>
      <c r="I130">
        <v>4.32</v>
      </c>
      <c r="J130">
        <v>0.98</v>
      </c>
      <c r="K130">
        <v>0.98</v>
      </c>
      <c r="L130">
        <v>3.49</v>
      </c>
      <c r="M130">
        <v>2.58</v>
      </c>
      <c r="N130">
        <v>73.28</v>
      </c>
      <c r="O130">
        <v>0.45</v>
      </c>
      <c r="P130">
        <v>0.15</v>
      </c>
      <c r="Q130">
        <v>0.32</v>
      </c>
      <c r="R130">
        <v>0.44</v>
      </c>
      <c r="S130">
        <v>50.09</v>
      </c>
      <c r="T130">
        <v>-0.01</v>
      </c>
      <c r="U130">
        <v>0.05</v>
      </c>
      <c r="V130">
        <v>-0.04</v>
      </c>
      <c r="W130">
        <v>0</v>
      </c>
      <c r="Y130" t="s">
        <v>108</v>
      </c>
      <c r="Z130">
        <v>2021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7DE4-023E-407B-8983-C260C89C34D9}">
  <dimension ref="A1:N56"/>
  <sheetViews>
    <sheetView zoomScale="70" zoomScaleNormal="70" workbookViewId="0">
      <selection activeCell="E31" sqref="E31"/>
    </sheetView>
  </sheetViews>
  <sheetFormatPr defaultRowHeight="14.75" x14ac:dyDescent="0.75"/>
  <cols>
    <col min="1" max="1" width="26.36328125" bestFit="1" customWidth="1"/>
    <col min="7" max="7" width="15.2265625" bestFit="1" customWidth="1"/>
    <col min="9" max="9" width="21.453125" bestFit="1" customWidth="1"/>
  </cols>
  <sheetData>
    <row r="1" spans="1:14" x14ac:dyDescent="0.75">
      <c r="A1" s="11" t="s">
        <v>1769</v>
      </c>
      <c r="B1" s="11"/>
      <c r="C1" s="11"/>
      <c r="D1" s="11"/>
      <c r="E1" s="11"/>
      <c r="F1" s="11"/>
      <c r="I1" s="11" t="s">
        <v>1770</v>
      </c>
      <c r="J1" s="11"/>
      <c r="K1" s="11"/>
      <c r="L1" s="11"/>
      <c r="M1" s="11"/>
      <c r="N1" s="11"/>
    </row>
    <row r="2" spans="1:14" x14ac:dyDescent="0.75">
      <c r="A2" t="s">
        <v>43</v>
      </c>
      <c r="B2" t="s">
        <v>123</v>
      </c>
      <c r="C2" t="s">
        <v>107</v>
      </c>
      <c r="D2" t="s">
        <v>126</v>
      </c>
      <c r="E2" t="s">
        <v>118</v>
      </c>
      <c r="F2" t="s">
        <v>58</v>
      </c>
      <c r="G2" t="s">
        <v>1772</v>
      </c>
      <c r="I2" t="s">
        <v>43</v>
      </c>
      <c r="J2" t="s">
        <v>123</v>
      </c>
      <c r="K2" t="s">
        <v>107</v>
      </c>
      <c r="L2" t="s">
        <v>126</v>
      </c>
      <c r="M2" t="s">
        <v>118</v>
      </c>
      <c r="N2" t="s">
        <v>58</v>
      </c>
    </row>
    <row r="3" spans="1:14" x14ac:dyDescent="0.75">
      <c r="A3" t="s">
        <v>20</v>
      </c>
      <c r="B3">
        <v>2</v>
      </c>
      <c r="C3" t="s">
        <v>18</v>
      </c>
      <c r="D3" t="s">
        <v>18</v>
      </c>
      <c r="E3" t="s">
        <v>18</v>
      </c>
      <c r="F3" t="s">
        <v>18</v>
      </c>
      <c r="G3" s="5">
        <v>14</v>
      </c>
      <c r="I3" t="s">
        <v>1771</v>
      </c>
    </row>
    <row r="4" spans="1:14" x14ac:dyDescent="0.75">
      <c r="A4" t="s">
        <v>21</v>
      </c>
      <c r="B4">
        <v>2</v>
      </c>
      <c r="C4" t="s">
        <v>18</v>
      </c>
      <c r="D4" t="s">
        <v>18</v>
      </c>
      <c r="E4" t="s">
        <v>18</v>
      </c>
      <c r="F4" t="s">
        <v>18</v>
      </c>
      <c r="G4" s="4">
        <v>6</v>
      </c>
      <c r="I4" t="s">
        <v>139</v>
      </c>
    </row>
    <row r="5" spans="1:14" x14ac:dyDescent="0.75">
      <c r="A5" t="s">
        <v>22</v>
      </c>
      <c r="B5">
        <v>3</v>
      </c>
      <c r="C5" t="s">
        <v>18</v>
      </c>
      <c r="D5" t="s">
        <v>18</v>
      </c>
      <c r="E5" t="s">
        <v>18</v>
      </c>
      <c r="F5" t="s">
        <v>18</v>
      </c>
      <c r="G5" s="5">
        <v>16</v>
      </c>
      <c r="I5" t="s">
        <v>21</v>
      </c>
    </row>
    <row r="6" spans="1:14" x14ac:dyDescent="0.75">
      <c r="A6" t="s">
        <v>24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s="6">
        <v>1</v>
      </c>
      <c r="I6" t="s">
        <v>187</v>
      </c>
    </row>
    <row r="7" spans="1:14" x14ac:dyDescent="0.75">
      <c r="A7" t="s">
        <v>26</v>
      </c>
      <c r="B7">
        <v>3</v>
      </c>
      <c r="C7" t="s">
        <v>18</v>
      </c>
      <c r="D7" t="s">
        <v>18</v>
      </c>
      <c r="E7" t="s">
        <v>18</v>
      </c>
      <c r="F7" t="s">
        <v>18</v>
      </c>
      <c r="G7" s="7">
        <v>9</v>
      </c>
      <c r="I7" t="s">
        <v>218</v>
      </c>
    </row>
    <row r="8" spans="1:14" x14ac:dyDescent="0.75">
      <c r="A8" t="s">
        <v>29</v>
      </c>
      <c r="B8">
        <v>2</v>
      </c>
      <c r="C8" t="s">
        <v>18</v>
      </c>
      <c r="D8" t="s">
        <v>18</v>
      </c>
      <c r="E8" t="s">
        <v>18</v>
      </c>
      <c r="F8" t="s">
        <v>18</v>
      </c>
      <c r="G8" s="4">
        <v>5</v>
      </c>
      <c r="I8" t="s">
        <v>22</v>
      </c>
    </row>
    <row r="9" spans="1:14" x14ac:dyDescent="0.75">
      <c r="A9" t="s">
        <v>30</v>
      </c>
      <c r="B9">
        <v>1</v>
      </c>
      <c r="C9" t="s">
        <v>18</v>
      </c>
      <c r="D9" t="s">
        <v>18</v>
      </c>
      <c r="E9" t="s">
        <v>18</v>
      </c>
      <c r="F9" t="s">
        <v>18</v>
      </c>
      <c r="G9" s="7">
        <v>12</v>
      </c>
      <c r="I9" t="s">
        <v>280</v>
      </c>
    </row>
    <row r="10" spans="1:14" x14ac:dyDescent="0.75">
      <c r="A10" t="s">
        <v>31</v>
      </c>
      <c r="B10">
        <v>2</v>
      </c>
      <c r="C10" t="s">
        <v>18</v>
      </c>
      <c r="D10" t="s">
        <v>18</v>
      </c>
      <c r="E10" t="s">
        <v>18</v>
      </c>
      <c r="F10" t="s">
        <v>18</v>
      </c>
      <c r="G10" s="4">
        <v>7</v>
      </c>
      <c r="I10" t="s">
        <v>308</v>
      </c>
    </row>
    <row r="11" spans="1:14" x14ac:dyDescent="0.75">
      <c r="A11" t="s">
        <v>32</v>
      </c>
      <c r="B11">
        <v>2</v>
      </c>
      <c r="C11" t="s">
        <v>18</v>
      </c>
      <c r="D11" t="s">
        <v>18</v>
      </c>
      <c r="E11" t="s">
        <v>18</v>
      </c>
      <c r="F11" t="s">
        <v>18</v>
      </c>
      <c r="G11" s="6">
        <v>2</v>
      </c>
      <c r="I11" t="s">
        <v>23</v>
      </c>
    </row>
    <row r="12" spans="1:14" x14ac:dyDescent="0.75">
      <c r="A12" t="s">
        <v>33</v>
      </c>
      <c r="B12">
        <v>2</v>
      </c>
      <c r="C12" t="s">
        <v>18</v>
      </c>
      <c r="D12" t="s">
        <v>18</v>
      </c>
      <c r="E12" t="s">
        <v>18</v>
      </c>
      <c r="F12" t="s">
        <v>18</v>
      </c>
      <c r="G12" s="7">
        <v>10</v>
      </c>
      <c r="I12" t="s">
        <v>80</v>
      </c>
    </row>
    <row r="13" spans="1:14" x14ac:dyDescent="0.75">
      <c r="A13" t="s">
        <v>34</v>
      </c>
      <c r="B13">
        <v>1</v>
      </c>
      <c r="C13" t="s">
        <v>18</v>
      </c>
      <c r="D13" t="s">
        <v>18</v>
      </c>
      <c r="E13" t="s">
        <v>18</v>
      </c>
      <c r="F13" t="s">
        <v>18</v>
      </c>
      <c r="G13" s="4">
        <v>8</v>
      </c>
      <c r="I13" t="s">
        <v>25</v>
      </c>
    </row>
    <row r="14" spans="1:14" x14ac:dyDescent="0.75">
      <c r="A14" t="s">
        <v>35</v>
      </c>
      <c r="B14">
        <v>1</v>
      </c>
      <c r="C14" t="s">
        <v>18</v>
      </c>
      <c r="D14" t="s">
        <v>18</v>
      </c>
      <c r="E14" t="s">
        <v>18</v>
      </c>
      <c r="F14" t="s">
        <v>18</v>
      </c>
      <c r="G14" s="7">
        <v>11</v>
      </c>
      <c r="I14" t="s">
        <v>26</v>
      </c>
    </row>
    <row r="15" spans="1:14" x14ac:dyDescent="0.75">
      <c r="A15" t="s">
        <v>36</v>
      </c>
      <c r="B15">
        <v>1</v>
      </c>
      <c r="C15" t="s">
        <v>18</v>
      </c>
      <c r="D15" t="s">
        <v>18</v>
      </c>
      <c r="E15" t="s">
        <v>18</v>
      </c>
      <c r="F15" t="s">
        <v>18</v>
      </c>
      <c r="G15" s="6">
        <v>3</v>
      </c>
      <c r="I15" t="s">
        <v>27</v>
      </c>
    </row>
    <row r="16" spans="1:14" x14ac:dyDescent="0.75">
      <c r="A16" t="s">
        <v>37</v>
      </c>
      <c r="B16">
        <v>3</v>
      </c>
      <c r="C16" t="s">
        <v>18</v>
      </c>
      <c r="D16" t="s">
        <v>18</v>
      </c>
      <c r="E16" t="s">
        <v>18</v>
      </c>
      <c r="F16" t="s">
        <v>18</v>
      </c>
      <c r="G16" s="6">
        <v>4</v>
      </c>
      <c r="I16" t="s">
        <v>28</v>
      </c>
    </row>
    <row r="17" spans="1:9" x14ac:dyDescent="0.75">
      <c r="A17" t="s">
        <v>38</v>
      </c>
      <c r="B17">
        <v>3</v>
      </c>
      <c r="C17" t="s">
        <v>18</v>
      </c>
      <c r="D17" t="s">
        <v>18</v>
      </c>
      <c r="E17" t="s">
        <v>18</v>
      </c>
      <c r="F17" t="s">
        <v>18</v>
      </c>
      <c r="G17" s="5">
        <v>15</v>
      </c>
      <c r="I17" t="s">
        <v>29</v>
      </c>
    </row>
    <row r="18" spans="1:9" x14ac:dyDescent="0.75">
      <c r="A18" t="s">
        <v>39</v>
      </c>
      <c r="B18">
        <v>1</v>
      </c>
      <c r="C18" t="s">
        <v>18</v>
      </c>
      <c r="D18" t="s">
        <v>18</v>
      </c>
      <c r="E18" t="s">
        <v>18</v>
      </c>
      <c r="F18" t="s">
        <v>18</v>
      </c>
      <c r="G18" s="5">
        <v>13</v>
      </c>
      <c r="I18" t="s">
        <v>578</v>
      </c>
    </row>
    <row r="19" spans="1:9" x14ac:dyDescent="0.75">
      <c r="A19" t="s">
        <v>1776</v>
      </c>
      <c r="B19">
        <f>AVERAGE(B6,B11,B15,B16)</f>
        <v>2</v>
      </c>
      <c r="C19" t="s">
        <v>18</v>
      </c>
      <c r="D19" t="s">
        <v>18</v>
      </c>
      <c r="E19" t="s">
        <v>18</v>
      </c>
      <c r="F19" t="s">
        <v>18</v>
      </c>
      <c r="I19" t="s">
        <v>606</v>
      </c>
    </row>
    <row r="20" spans="1:9" x14ac:dyDescent="0.75">
      <c r="A20" t="s">
        <v>1773</v>
      </c>
      <c r="B20">
        <f>AVERAGE(B4,B8,B10,B13)</f>
        <v>1.75</v>
      </c>
      <c r="C20" t="s">
        <v>18</v>
      </c>
      <c r="D20" t="s">
        <v>18</v>
      </c>
      <c r="E20" t="s">
        <v>18</v>
      </c>
      <c r="F20" t="s">
        <v>18</v>
      </c>
      <c r="I20" t="s">
        <v>634</v>
      </c>
    </row>
    <row r="21" spans="1:9" x14ac:dyDescent="0.75">
      <c r="A21" t="s">
        <v>1774</v>
      </c>
      <c r="B21">
        <f>AVERAGE(B7,B12,B14,B9)</f>
        <v>1.75</v>
      </c>
      <c r="C21" t="s">
        <v>18</v>
      </c>
      <c r="D21" t="s">
        <v>18</v>
      </c>
      <c r="E21" t="s">
        <v>18</v>
      </c>
      <c r="F21" t="s">
        <v>18</v>
      </c>
      <c r="I21" t="s">
        <v>660</v>
      </c>
    </row>
    <row r="22" spans="1:9" x14ac:dyDescent="0.75">
      <c r="A22" t="s">
        <v>1775</v>
      </c>
      <c r="B22">
        <f>AVERAGE(B3,B5,B17,B18)</f>
        <v>2.25</v>
      </c>
      <c r="C22" t="s">
        <v>18</v>
      </c>
      <c r="D22" t="s">
        <v>18</v>
      </c>
      <c r="E22" t="s">
        <v>18</v>
      </c>
      <c r="F22" t="s">
        <v>18</v>
      </c>
      <c r="I22" t="s">
        <v>690</v>
      </c>
    </row>
    <row r="23" spans="1:9" x14ac:dyDescent="0.75">
      <c r="A23" t="s">
        <v>1777</v>
      </c>
      <c r="B23">
        <f>AVERAGE(B3:B18)</f>
        <v>1.9333333333333333</v>
      </c>
      <c r="C23" t="s">
        <v>18</v>
      </c>
      <c r="D23" t="s">
        <v>18</v>
      </c>
      <c r="E23" t="s">
        <v>18</v>
      </c>
      <c r="F23" t="s">
        <v>18</v>
      </c>
      <c r="I23" t="s">
        <v>719</v>
      </c>
    </row>
    <row r="24" spans="1:9" x14ac:dyDescent="0.75">
      <c r="I24" t="s">
        <v>746</v>
      </c>
    </row>
    <row r="25" spans="1:9" x14ac:dyDescent="0.75">
      <c r="I25" t="s">
        <v>773</v>
      </c>
    </row>
    <row r="26" spans="1:9" x14ac:dyDescent="0.75">
      <c r="I26" t="s">
        <v>803</v>
      </c>
    </row>
    <row r="27" spans="1:9" x14ac:dyDescent="0.75">
      <c r="I27" t="s">
        <v>833</v>
      </c>
    </row>
    <row r="28" spans="1:9" x14ac:dyDescent="0.75">
      <c r="I28" t="s">
        <v>77</v>
      </c>
    </row>
    <row r="29" spans="1:9" x14ac:dyDescent="0.75">
      <c r="I29" t="s">
        <v>76</v>
      </c>
    </row>
    <row r="30" spans="1:9" x14ac:dyDescent="0.75">
      <c r="I30" t="s">
        <v>916</v>
      </c>
    </row>
    <row r="31" spans="1:9" x14ac:dyDescent="0.75">
      <c r="I31" t="s">
        <v>938</v>
      </c>
    </row>
    <row r="32" spans="1:9" x14ac:dyDescent="0.75">
      <c r="I32" t="s">
        <v>966</v>
      </c>
    </row>
    <row r="33" spans="9:9" x14ac:dyDescent="0.75">
      <c r="I33" t="s">
        <v>30</v>
      </c>
    </row>
    <row r="34" spans="9:9" x14ac:dyDescent="0.75">
      <c r="I34" t="s">
        <v>31</v>
      </c>
    </row>
    <row r="35" spans="9:9" x14ac:dyDescent="0.75">
      <c r="I35" t="s">
        <v>1041</v>
      </c>
    </row>
    <row r="36" spans="9:9" x14ac:dyDescent="0.75">
      <c r="I36" t="s">
        <v>1073</v>
      </c>
    </row>
    <row r="37" spans="9:9" x14ac:dyDescent="0.75">
      <c r="I37" t="s">
        <v>78</v>
      </c>
    </row>
    <row r="38" spans="9:9" x14ac:dyDescent="0.75">
      <c r="I38" t="s">
        <v>32</v>
      </c>
    </row>
    <row r="39" spans="9:9" x14ac:dyDescent="0.75">
      <c r="I39" t="s">
        <v>79</v>
      </c>
    </row>
    <row r="40" spans="9:9" x14ac:dyDescent="0.75">
      <c r="I40" t="s">
        <v>33</v>
      </c>
    </row>
    <row r="41" spans="9:9" x14ac:dyDescent="0.75">
      <c r="I41" t="s">
        <v>1213</v>
      </c>
    </row>
    <row r="42" spans="9:9" x14ac:dyDescent="0.75">
      <c r="I42" t="s">
        <v>34</v>
      </c>
    </row>
    <row r="43" spans="9:9" x14ac:dyDescent="0.75">
      <c r="I43" t="s">
        <v>1268</v>
      </c>
    </row>
    <row r="44" spans="9:9" x14ac:dyDescent="0.75">
      <c r="I44" t="s">
        <v>35</v>
      </c>
    </row>
    <row r="45" spans="9:9" x14ac:dyDescent="0.75">
      <c r="I45" t="s">
        <v>1315</v>
      </c>
    </row>
    <row r="46" spans="9:9" x14ac:dyDescent="0.75">
      <c r="I46" t="s">
        <v>1355</v>
      </c>
    </row>
    <row r="47" spans="9:9" x14ac:dyDescent="0.75">
      <c r="I47" t="s">
        <v>1384</v>
      </c>
    </row>
    <row r="48" spans="9:9" x14ac:dyDescent="0.75">
      <c r="I48" t="s">
        <v>36</v>
      </c>
    </row>
    <row r="49" spans="9:9" x14ac:dyDescent="0.75">
      <c r="I49" t="s">
        <v>37</v>
      </c>
    </row>
    <row r="50" spans="9:9" x14ac:dyDescent="0.75">
      <c r="I50" t="s">
        <v>1470</v>
      </c>
    </row>
    <row r="51" spans="9:9" x14ac:dyDescent="0.75">
      <c r="I51" t="s">
        <v>1500</v>
      </c>
    </row>
    <row r="52" spans="9:9" x14ac:dyDescent="0.75">
      <c r="I52" t="s">
        <v>1532</v>
      </c>
    </row>
    <row r="53" spans="9:9" x14ac:dyDescent="0.75">
      <c r="I53" t="s">
        <v>38</v>
      </c>
    </row>
    <row r="54" spans="9:9" x14ac:dyDescent="0.75">
      <c r="I54" t="s">
        <v>81</v>
      </c>
    </row>
    <row r="55" spans="9:9" x14ac:dyDescent="0.75">
      <c r="I55" t="s">
        <v>1628</v>
      </c>
    </row>
    <row r="56" spans="9:9" x14ac:dyDescent="0.75">
      <c r="I56" t="s">
        <v>39</v>
      </c>
    </row>
  </sheetData>
  <mergeCells count="2">
    <mergeCell ref="A1:F1"/>
    <mergeCell ref="I1:N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19B7-1650-4854-AB90-51274D313B92}">
  <dimension ref="A1:G30"/>
  <sheetViews>
    <sheetView zoomScale="90" zoomScaleNormal="90" workbookViewId="0">
      <selection activeCell="J10" sqref="J10"/>
    </sheetView>
  </sheetViews>
  <sheetFormatPr defaultRowHeight="14.75" x14ac:dyDescent="0.75"/>
  <cols>
    <col min="1" max="1" width="26.36328125" bestFit="1" customWidth="1"/>
    <col min="6" max="6" width="11.08984375" bestFit="1" customWidth="1"/>
    <col min="7" max="7" width="15.2265625" bestFit="1" customWidth="1"/>
  </cols>
  <sheetData>
    <row r="1" spans="1:7" x14ac:dyDescent="0.75">
      <c r="A1" t="s">
        <v>43</v>
      </c>
      <c r="B1" t="s">
        <v>123</v>
      </c>
      <c r="C1" t="s">
        <v>107</v>
      </c>
      <c r="D1" t="s">
        <v>126</v>
      </c>
      <c r="E1" t="s">
        <v>118</v>
      </c>
      <c r="F1" t="s">
        <v>1778</v>
      </c>
      <c r="G1" t="s">
        <v>1772</v>
      </c>
    </row>
    <row r="2" spans="1:7" x14ac:dyDescent="0.75">
      <c r="A2" t="s">
        <v>20</v>
      </c>
      <c r="B2">
        <v>1</v>
      </c>
      <c r="C2">
        <v>7</v>
      </c>
      <c r="D2">
        <v>8</v>
      </c>
      <c r="E2">
        <v>8</v>
      </c>
      <c r="F2">
        <v>21</v>
      </c>
      <c r="G2" s="4">
        <v>8</v>
      </c>
    </row>
    <row r="3" spans="1:7" x14ac:dyDescent="0.75">
      <c r="A3" t="s">
        <v>21</v>
      </c>
      <c r="B3">
        <v>1</v>
      </c>
      <c r="C3">
        <v>11</v>
      </c>
      <c r="D3">
        <v>6</v>
      </c>
      <c r="E3">
        <v>6</v>
      </c>
      <c r="F3">
        <v>21</v>
      </c>
      <c r="G3" s="7">
        <v>15</v>
      </c>
    </row>
    <row r="4" spans="1:7" x14ac:dyDescent="0.75">
      <c r="A4" t="s">
        <v>23</v>
      </c>
      <c r="B4">
        <v>1</v>
      </c>
      <c r="C4">
        <v>7</v>
      </c>
      <c r="D4">
        <v>10</v>
      </c>
      <c r="E4">
        <v>7</v>
      </c>
      <c r="F4">
        <v>18</v>
      </c>
      <c r="G4" s="7">
        <v>16</v>
      </c>
    </row>
    <row r="5" spans="1:7" x14ac:dyDescent="0.75">
      <c r="A5" t="s">
        <v>80</v>
      </c>
      <c r="B5">
        <v>1</v>
      </c>
      <c r="C5">
        <v>7</v>
      </c>
      <c r="D5">
        <v>10</v>
      </c>
      <c r="E5">
        <v>9</v>
      </c>
      <c r="F5">
        <v>21</v>
      </c>
      <c r="G5" s="5">
        <v>23</v>
      </c>
    </row>
    <row r="6" spans="1:7" x14ac:dyDescent="0.75">
      <c r="A6" t="s">
        <v>25</v>
      </c>
      <c r="B6">
        <v>2</v>
      </c>
      <c r="C6">
        <v>9</v>
      </c>
      <c r="D6">
        <v>8</v>
      </c>
      <c r="E6">
        <v>7</v>
      </c>
      <c r="F6">
        <v>20</v>
      </c>
      <c r="G6" s="5">
        <v>19</v>
      </c>
    </row>
    <row r="7" spans="1:7" x14ac:dyDescent="0.75">
      <c r="A7" t="s">
        <v>26</v>
      </c>
      <c r="B7">
        <v>1</v>
      </c>
      <c r="C7">
        <v>10</v>
      </c>
      <c r="D7">
        <v>8</v>
      </c>
      <c r="E7">
        <v>8</v>
      </c>
      <c r="F7">
        <v>19</v>
      </c>
      <c r="G7" s="7">
        <v>14</v>
      </c>
    </row>
    <row r="8" spans="1:7" x14ac:dyDescent="0.75">
      <c r="A8" t="s">
        <v>27</v>
      </c>
      <c r="B8">
        <v>1</v>
      </c>
      <c r="C8">
        <v>6</v>
      </c>
      <c r="D8">
        <v>8</v>
      </c>
      <c r="E8">
        <v>8</v>
      </c>
      <c r="F8">
        <v>21</v>
      </c>
      <c r="G8" s="4">
        <v>7</v>
      </c>
    </row>
    <row r="9" spans="1:7" x14ac:dyDescent="0.75">
      <c r="A9" t="s">
        <v>28</v>
      </c>
      <c r="B9">
        <v>1</v>
      </c>
      <c r="C9">
        <v>7</v>
      </c>
      <c r="D9">
        <v>9</v>
      </c>
      <c r="E9">
        <v>9</v>
      </c>
      <c r="F9">
        <v>22</v>
      </c>
      <c r="G9" s="4">
        <v>10</v>
      </c>
    </row>
    <row r="10" spans="1:7" x14ac:dyDescent="0.75">
      <c r="A10" t="s">
        <v>29</v>
      </c>
      <c r="B10">
        <v>1</v>
      </c>
      <c r="C10">
        <v>4</v>
      </c>
      <c r="D10">
        <v>11</v>
      </c>
      <c r="E10">
        <v>6</v>
      </c>
      <c r="F10">
        <v>19</v>
      </c>
      <c r="G10" s="4">
        <v>11</v>
      </c>
    </row>
    <row r="11" spans="1:7" x14ac:dyDescent="0.75">
      <c r="A11" t="s">
        <v>77</v>
      </c>
      <c r="B11">
        <v>1</v>
      </c>
      <c r="C11">
        <v>6</v>
      </c>
      <c r="D11">
        <v>7</v>
      </c>
      <c r="E11">
        <v>8</v>
      </c>
      <c r="F11">
        <v>20</v>
      </c>
      <c r="G11" s="7">
        <v>18</v>
      </c>
    </row>
    <row r="12" spans="1:7" x14ac:dyDescent="0.75">
      <c r="A12" t="s">
        <v>76</v>
      </c>
      <c r="B12">
        <v>1</v>
      </c>
      <c r="C12">
        <v>9</v>
      </c>
      <c r="D12">
        <v>5</v>
      </c>
      <c r="E12">
        <v>6</v>
      </c>
      <c r="F12">
        <v>19</v>
      </c>
      <c r="G12" s="7">
        <v>17</v>
      </c>
    </row>
    <row r="13" spans="1:7" x14ac:dyDescent="0.75">
      <c r="A13" t="s">
        <v>30</v>
      </c>
      <c r="B13">
        <v>1</v>
      </c>
      <c r="C13">
        <v>8</v>
      </c>
      <c r="D13">
        <v>8</v>
      </c>
      <c r="E13">
        <v>9</v>
      </c>
      <c r="F13">
        <v>21</v>
      </c>
      <c r="G13" s="7">
        <v>13</v>
      </c>
    </row>
    <row r="14" spans="1:7" x14ac:dyDescent="0.75">
      <c r="A14" t="s">
        <v>31</v>
      </c>
      <c r="B14">
        <v>1</v>
      </c>
      <c r="C14">
        <v>8</v>
      </c>
      <c r="D14">
        <v>8</v>
      </c>
      <c r="E14">
        <v>8</v>
      </c>
      <c r="F14">
        <v>21</v>
      </c>
      <c r="G14" s="8">
        <v>4</v>
      </c>
    </row>
    <row r="15" spans="1:7" x14ac:dyDescent="0.75">
      <c r="A15" t="s">
        <v>78</v>
      </c>
      <c r="B15">
        <v>1</v>
      </c>
      <c r="C15">
        <v>7</v>
      </c>
      <c r="D15">
        <v>8</v>
      </c>
      <c r="E15">
        <v>5</v>
      </c>
      <c r="F15">
        <v>18</v>
      </c>
      <c r="G15" s="5">
        <v>20</v>
      </c>
    </row>
    <row r="16" spans="1:7" x14ac:dyDescent="0.75">
      <c r="A16" t="s">
        <v>32</v>
      </c>
      <c r="B16">
        <v>1</v>
      </c>
      <c r="C16">
        <v>8</v>
      </c>
      <c r="D16">
        <v>6</v>
      </c>
      <c r="E16">
        <v>7</v>
      </c>
      <c r="F16">
        <v>21</v>
      </c>
      <c r="G16" s="8">
        <v>3</v>
      </c>
    </row>
    <row r="17" spans="1:7" x14ac:dyDescent="0.75">
      <c r="A17" t="s">
        <v>33</v>
      </c>
      <c r="B17">
        <v>1</v>
      </c>
      <c r="C17">
        <v>8</v>
      </c>
      <c r="D17">
        <v>8</v>
      </c>
      <c r="E17">
        <v>7</v>
      </c>
      <c r="F17">
        <v>19</v>
      </c>
      <c r="G17" s="5">
        <v>22</v>
      </c>
    </row>
    <row r="18" spans="1:7" x14ac:dyDescent="0.75">
      <c r="A18" t="s">
        <v>34</v>
      </c>
      <c r="B18">
        <v>1</v>
      </c>
      <c r="C18">
        <v>7</v>
      </c>
      <c r="D18">
        <v>8</v>
      </c>
      <c r="E18">
        <v>8</v>
      </c>
      <c r="F18">
        <v>21</v>
      </c>
      <c r="G18" s="8">
        <v>2</v>
      </c>
    </row>
    <row r="19" spans="1:7" x14ac:dyDescent="0.75">
      <c r="A19" t="s">
        <v>35</v>
      </c>
      <c r="B19">
        <v>1</v>
      </c>
      <c r="C19">
        <v>8</v>
      </c>
      <c r="D19">
        <v>10</v>
      </c>
      <c r="E19">
        <v>7</v>
      </c>
      <c r="F19">
        <v>20</v>
      </c>
      <c r="G19" s="8">
        <v>5</v>
      </c>
    </row>
    <row r="20" spans="1:7" x14ac:dyDescent="0.75">
      <c r="A20" s="9" t="s">
        <v>36</v>
      </c>
      <c r="B20">
        <v>2</v>
      </c>
      <c r="C20">
        <v>9</v>
      </c>
      <c r="D20">
        <v>7</v>
      </c>
      <c r="E20">
        <v>7</v>
      </c>
      <c r="F20">
        <v>25</v>
      </c>
      <c r="G20" s="8">
        <v>1</v>
      </c>
    </row>
    <row r="21" spans="1:7" x14ac:dyDescent="0.75">
      <c r="A21" t="s">
        <v>37</v>
      </c>
      <c r="B21">
        <v>1</v>
      </c>
      <c r="C21">
        <v>11</v>
      </c>
      <c r="D21">
        <v>11</v>
      </c>
      <c r="E21">
        <v>2</v>
      </c>
      <c r="F21">
        <v>24</v>
      </c>
      <c r="G21" s="8">
        <v>6</v>
      </c>
    </row>
    <row r="22" spans="1:7" x14ac:dyDescent="0.75">
      <c r="A22" t="s">
        <v>81</v>
      </c>
      <c r="B22">
        <v>1</v>
      </c>
      <c r="C22">
        <v>6</v>
      </c>
      <c r="D22">
        <v>11</v>
      </c>
      <c r="E22">
        <v>2</v>
      </c>
      <c r="F22">
        <v>18</v>
      </c>
      <c r="G22" s="5">
        <v>24</v>
      </c>
    </row>
    <row r="23" spans="1:7" x14ac:dyDescent="0.75">
      <c r="A23" t="s">
        <v>39</v>
      </c>
      <c r="B23">
        <v>1</v>
      </c>
      <c r="C23">
        <v>7</v>
      </c>
      <c r="D23">
        <v>7</v>
      </c>
      <c r="E23">
        <v>5</v>
      </c>
      <c r="F23">
        <v>19</v>
      </c>
      <c r="G23" s="4">
        <v>12</v>
      </c>
    </row>
    <row r="24" spans="1:7" x14ac:dyDescent="0.75">
      <c r="A24" t="s">
        <v>1776</v>
      </c>
      <c r="B24">
        <f>AVERAGE(B14,B16,B18:B21)</f>
        <v>1.1666666666666667</v>
      </c>
      <c r="C24">
        <f t="shared" ref="C24:F24" si="0">AVERAGE(C14,C16,C18:C21)</f>
        <v>8.5</v>
      </c>
      <c r="D24">
        <f t="shared" si="0"/>
        <v>8.3333333333333339</v>
      </c>
      <c r="E24">
        <f t="shared" si="0"/>
        <v>6.5</v>
      </c>
      <c r="F24">
        <f t="shared" si="0"/>
        <v>22</v>
      </c>
    </row>
    <row r="25" spans="1:7" x14ac:dyDescent="0.75">
      <c r="A25" t="s">
        <v>1773</v>
      </c>
      <c r="B25">
        <f>AVERAGE(B2,B8:B10,B23)</f>
        <v>1</v>
      </c>
      <c r="C25">
        <f t="shared" ref="C25:F25" si="1">AVERAGE(C2,C8:C10,C23)</f>
        <v>6.2</v>
      </c>
      <c r="D25">
        <f t="shared" si="1"/>
        <v>8.6</v>
      </c>
      <c r="E25">
        <f t="shared" si="1"/>
        <v>7.2</v>
      </c>
      <c r="F25">
        <f t="shared" si="1"/>
        <v>20.399999999999999</v>
      </c>
    </row>
    <row r="26" spans="1:7" x14ac:dyDescent="0.75">
      <c r="A26" t="s">
        <v>1774</v>
      </c>
      <c r="B26">
        <f>AVERAGE(B3:B4,B7,B11:B13)</f>
        <v>1</v>
      </c>
      <c r="C26">
        <f t="shared" ref="C26:F26" si="2">AVERAGE(C3:C4,C7,C11:C13)</f>
        <v>8.5</v>
      </c>
      <c r="D26">
        <f t="shared" si="2"/>
        <v>7.333333333333333</v>
      </c>
      <c r="E26">
        <f t="shared" si="2"/>
        <v>7.333333333333333</v>
      </c>
      <c r="F26">
        <f t="shared" si="2"/>
        <v>19.666666666666668</v>
      </c>
    </row>
    <row r="27" spans="1:7" x14ac:dyDescent="0.75">
      <c r="A27" t="s">
        <v>1775</v>
      </c>
      <c r="B27">
        <f>AVERAGE(B5:B6,B15,B17,B22)</f>
        <v>1.2</v>
      </c>
      <c r="C27">
        <f t="shared" ref="C27:F27" si="3">AVERAGE(C5:C6,C15,C17,C22)</f>
        <v>7.4</v>
      </c>
      <c r="D27">
        <f t="shared" si="3"/>
        <v>9</v>
      </c>
      <c r="E27">
        <f t="shared" si="3"/>
        <v>6</v>
      </c>
      <c r="F27">
        <f t="shared" si="3"/>
        <v>19.2</v>
      </c>
    </row>
    <row r="28" spans="1:7" x14ac:dyDescent="0.75">
      <c r="A28" t="s">
        <v>1777</v>
      </c>
      <c r="B28">
        <f>AVERAGE(B2:B23)</f>
        <v>1.0909090909090908</v>
      </c>
      <c r="C28">
        <f t="shared" ref="C28:F28" si="4">AVERAGE(C2:C23)</f>
        <v>7.7272727272727275</v>
      </c>
      <c r="D28">
        <f t="shared" si="4"/>
        <v>8.2727272727272734</v>
      </c>
      <c r="E28">
        <f t="shared" si="4"/>
        <v>6.7727272727272725</v>
      </c>
      <c r="F28">
        <f t="shared" si="4"/>
        <v>20.363636363636363</v>
      </c>
    </row>
    <row r="30" spans="1:7" x14ac:dyDescent="0.75">
      <c r="B30">
        <v>2</v>
      </c>
      <c r="C30" s="10" t="s">
        <v>1779</v>
      </c>
      <c r="D30">
        <v>8</v>
      </c>
      <c r="E30">
        <v>7</v>
      </c>
      <c r="F30" t="s">
        <v>1780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BEFF-F4EE-4C27-B517-0753627CDCE0}">
  <dimension ref="A1:E12"/>
  <sheetViews>
    <sheetView zoomScaleNormal="100" workbookViewId="0">
      <selection activeCell="E12" sqref="E12"/>
    </sheetView>
  </sheetViews>
  <sheetFormatPr defaultRowHeight="14.75" x14ac:dyDescent="0.75"/>
  <cols>
    <col min="1" max="1" width="11.40625" bestFit="1" customWidth="1"/>
    <col min="2" max="2" width="9.31640625" bestFit="1" customWidth="1"/>
    <col min="3" max="3" width="11.81640625" bestFit="1" customWidth="1"/>
    <col min="4" max="4" width="10.1796875" bestFit="1" customWidth="1"/>
    <col min="5" max="5" width="8.6796875" bestFit="1" customWidth="1"/>
  </cols>
  <sheetData>
    <row r="1" spans="1:5" x14ac:dyDescent="0.75">
      <c r="A1" t="s">
        <v>7</v>
      </c>
    </row>
    <row r="2" spans="1:5" x14ac:dyDescent="0.7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75">
      <c r="A3">
        <v>2011</v>
      </c>
      <c r="B3">
        <v>1830487</v>
      </c>
      <c r="C3">
        <v>3030693</v>
      </c>
      <c r="D3">
        <v>7226446</v>
      </c>
      <c r="E3">
        <v>12087626</v>
      </c>
    </row>
    <row r="4" spans="1:5" x14ac:dyDescent="0.75">
      <c r="A4">
        <v>2012</v>
      </c>
      <c r="B4">
        <v>1839177</v>
      </c>
      <c r="C4">
        <v>3031099</v>
      </c>
      <c r="D4">
        <v>7267257</v>
      </c>
      <c r="E4">
        <v>12137533</v>
      </c>
    </row>
    <row r="5" spans="1:5" x14ac:dyDescent="0.75">
      <c r="A5">
        <v>2013</v>
      </c>
      <c r="B5">
        <v>1848062</v>
      </c>
      <c r="C5">
        <v>3019905</v>
      </c>
      <c r="D5">
        <v>7307914</v>
      </c>
      <c r="E5">
        <v>12175881</v>
      </c>
    </row>
    <row r="6" spans="1:5" x14ac:dyDescent="0.75">
      <c r="A6">
        <v>2014</v>
      </c>
      <c r="B6">
        <v>1859198</v>
      </c>
      <c r="C6">
        <v>3010270</v>
      </c>
      <c r="D6">
        <v>7352123</v>
      </c>
      <c r="E6">
        <v>12221591</v>
      </c>
    </row>
    <row r="7" spans="1:5" x14ac:dyDescent="0.75">
      <c r="A7">
        <v>2015</v>
      </c>
      <c r="B7">
        <v>1872389</v>
      </c>
      <c r="C7">
        <v>3006228</v>
      </c>
      <c r="D7">
        <v>7394062</v>
      </c>
      <c r="E7">
        <v>12272679</v>
      </c>
    </row>
    <row r="8" spans="1:5" x14ac:dyDescent="0.75">
      <c r="A8">
        <v>2016</v>
      </c>
      <c r="B8">
        <v>1888325</v>
      </c>
      <c r="C8">
        <v>3007362</v>
      </c>
      <c r="D8">
        <v>7435584</v>
      </c>
      <c r="E8">
        <v>12331271</v>
      </c>
    </row>
    <row r="9" spans="1:5" x14ac:dyDescent="0.75">
      <c r="A9">
        <v>2017</v>
      </c>
      <c r="B9">
        <v>1904969</v>
      </c>
      <c r="C9">
        <v>3011351</v>
      </c>
      <c r="D9">
        <v>7476687</v>
      </c>
      <c r="E9">
        <v>12393007</v>
      </c>
    </row>
    <row r="10" spans="1:5" x14ac:dyDescent="0.75">
      <c r="A10">
        <v>2018</v>
      </c>
      <c r="B10">
        <v>1920728</v>
      </c>
      <c r="C10">
        <v>3021994</v>
      </c>
      <c r="D10">
        <v>7520631</v>
      </c>
      <c r="E10">
        <v>12463353</v>
      </c>
    </row>
    <row r="11" spans="1:5" x14ac:dyDescent="0.75">
      <c r="A11">
        <v>2019</v>
      </c>
      <c r="B11">
        <v>1936433</v>
      </c>
      <c r="C11">
        <v>3043234</v>
      </c>
      <c r="D11">
        <v>7569121</v>
      </c>
      <c r="E11">
        <v>12548788</v>
      </c>
    </row>
    <row r="12" spans="1:5" x14ac:dyDescent="0.75">
      <c r="A12">
        <v>2020</v>
      </c>
      <c r="B12">
        <v>1943215</v>
      </c>
      <c r="C12">
        <v>3020190</v>
      </c>
      <c r="D12">
        <v>7606067</v>
      </c>
      <c r="E12">
        <v>12569472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EB55-EE4E-4BB2-9A90-12E21A45FBA0}">
  <dimension ref="A1:K12"/>
  <sheetViews>
    <sheetView topLeftCell="A4" zoomScale="85" zoomScaleNormal="85" workbookViewId="0">
      <selection activeCell="G18" sqref="G18"/>
    </sheetView>
  </sheetViews>
  <sheetFormatPr defaultRowHeight="14.75" x14ac:dyDescent="0.75"/>
  <cols>
    <col min="1" max="1" width="30.2265625" bestFit="1" customWidth="1"/>
    <col min="2" max="2" width="9.31640625" bestFit="1" customWidth="1"/>
    <col min="3" max="3" width="11.81640625" bestFit="1" customWidth="1"/>
    <col min="4" max="4" width="10.1796875" bestFit="1" customWidth="1"/>
    <col min="5" max="5" width="5.5" bestFit="1" customWidth="1"/>
    <col min="7" max="7" width="23.31640625" bestFit="1" customWidth="1"/>
    <col min="8" max="8" width="9.31640625" bestFit="1" customWidth="1"/>
    <col min="9" max="9" width="11.81640625" bestFit="1" customWidth="1"/>
    <col min="10" max="10" width="10.1796875" bestFit="1" customWidth="1"/>
    <col min="11" max="11" width="5.6796875" bestFit="1" customWidth="1"/>
  </cols>
  <sheetData>
    <row r="1" spans="1:11" x14ac:dyDescent="0.75">
      <c r="A1" t="s">
        <v>9</v>
      </c>
      <c r="G1" t="s">
        <v>10</v>
      </c>
    </row>
    <row r="2" spans="1:11" x14ac:dyDescent="0.75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11" x14ac:dyDescent="0.75">
      <c r="A3">
        <v>2011</v>
      </c>
      <c r="B3">
        <v>4203</v>
      </c>
      <c r="C3">
        <v>2447</v>
      </c>
      <c r="D3">
        <v>296</v>
      </c>
      <c r="E3">
        <v>1427</v>
      </c>
      <c r="G3">
        <v>2011</v>
      </c>
      <c r="H3">
        <v>0.1239</v>
      </c>
      <c r="I3">
        <v>9.0800000000000006E-2</v>
      </c>
      <c r="J3">
        <v>8.1900000000000001E-2</v>
      </c>
      <c r="K3">
        <v>0.09</v>
      </c>
    </row>
    <row r="4" spans="1:11" x14ac:dyDescent="0.75">
      <c r="A4">
        <v>2012</v>
      </c>
      <c r="B4">
        <v>4367</v>
      </c>
      <c r="C4">
        <v>2367</v>
      </c>
      <c r="D4">
        <v>308</v>
      </c>
      <c r="E4">
        <v>1437</v>
      </c>
      <c r="G4">
        <v>2012</v>
      </c>
      <c r="H4">
        <v>0.11360000000000001</v>
      </c>
      <c r="I4">
        <v>8.8300000000000003E-2</v>
      </c>
      <c r="J4">
        <v>6.7100000000000007E-2</v>
      </c>
      <c r="K4">
        <v>7.9000000000000001E-2</v>
      </c>
    </row>
    <row r="5" spans="1:11" x14ac:dyDescent="0.75">
      <c r="A5">
        <v>2013</v>
      </c>
      <c r="B5">
        <v>4434</v>
      </c>
      <c r="C5">
        <v>2334</v>
      </c>
      <c r="D5">
        <v>329</v>
      </c>
      <c r="E5">
        <v>1449</v>
      </c>
      <c r="G5">
        <v>2013</v>
      </c>
      <c r="H5">
        <v>0.1273</v>
      </c>
      <c r="I5">
        <v>6.93E-2</v>
      </c>
      <c r="J5">
        <v>5.8799999999999998E-2</v>
      </c>
      <c r="K5">
        <v>7.1999999999999995E-2</v>
      </c>
    </row>
    <row r="6" spans="1:11" x14ac:dyDescent="0.75">
      <c r="A6">
        <v>2014</v>
      </c>
      <c r="B6">
        <v>4458</v>
      </c>
      <c r="C6">
        <v>2375</v>
      </c>
      <c r="D6">
        <v>335</v>
      </c>
      <c r="E6">
        <v>1465</v>
      </c>
      <c r="G6">
        <v>2014</v>
      </c>
      <c r="H6">
        <v>0.1263</v>
      </c>
      <c r="I6">
        <v>6.59E-2</v>
      </c>
      <c r="J6">
        <v>7.1599999999999997E-2</v>
      </c>
      <c r="K6">
        <v>7.9000000000000001E-2</v>
      </c>
    </row>
    <row r="7" spans="1:11" x14ac:dyDescent="0.75">
      <c r="A7">
        <v>2015</v>
      </c>
      <c r="B7">
        <v>4510</v>
      </c>
      <c r="C7">
        <v>2487</v>
      </c>
      <c r="D7">
        <v>352</v>
      </c>
      <c r="E7">
        <v>1509</v>
      </c>
      <c r="G7">
        <v>2015</v>
      </c>
      <c r="H7">
        <v>0.1145</v>
      </c>
      <c r="I7">
        <v>5.4399999999999997E-2</v>
      </c>
      <c r="J7">
        <v>8.0199999999999994E-2</v>
      </c>
      <c r="K7">
        <v>7.9000000000000001E-2</v>
      </c>
    </row>
    <row r="8" spans="1:11" x14ac:dyDescent="0.75">
      <c r="A8">
        <v>2016</v>
      </c>
      <c r="B8">
        <v>4604</v>
      </c>
      <c r="C8">
        <v>2534</v>
      </c>
      <c r="D8">
        <v>362</v>
      </c>
      <c r="E8">
        <v>1541</v>
      </c>
      <c r="G8">
        <v>2016</v>
      </c>
      <c r="H8">
        <v>0.1249</v>
      </c>
      <c r="I8">
        <v>6.2100000000000002E-2</v>
      </c>
      <c r="J8">
        <v>8.9300000000000004E-2</v>
      </c>
      <c r="K8">
        <v>8.7999999999999995E-2</v>
      </c>
    </row>
    <row r="9" spans="1:11" x14ac:dyDescent="0.75">
      <c r="A9">
        <v>2017</v>
      </c>
      <c r="B9">
        <v>4699</v>
      </c>
      <c r="C9">
        <v>2639</v>
      </c>
      <c r="D9">
        <v>398</v>
      </c>
      <c r="E9">
        <v>1604</v>
      </c>
      <c r="G9">
        <v>2017</v>
      </c>
      <c r="H9">
        <v>0.13100000000000001</v>
      </c>
      <c r="I9">
        <v>6.8599999999999994E-2</v>
      </c>
      <c r="J9">
        <v>9.74E-2</v>
      </c>
      <c r="K9">
        <v>9.6000000000000002E-2</v>
      </c>
    </row>
    <row r="10" spans="1:11" x14ac:dyDescent="0.75">
      <c r="A10">
        <v>2018</v>
      </c>
      <c r="B10">
        <v>4787</v>
      </c>
      <c r="C10">
        <v>2747</v>
      </c>
      <c r="D10">
        <v>420</v>
      </c>
      <c r="E10">
        <v>1657</v>
      </c>
      <c r="G10">
        <v>2018</v>
      </c>
      <c r="H10">
        <v>0.13519999999999999</v>
      </c>
      <c r="I10">
        <v>7.1400000000000005E-2</v>
      </c>
      <c r="J10">
        <v>9.5600000000000004E-2</v>
      </c>
      <c r="K10">
        <v>9.6000000000000002E-2</v>
      </c>
    </row>
    <row r="11" spans="1:11" x14ac:dyDescent="0.75">
      <c r="A11">
        <v>2019</v>
      </c>
      <c r="B11">
        <v>4932</v>
      </c>
      <c r="C11">
        <v>2870</v>
      </c>
      <c r="D11">
        <v>445</v>
      </c>
      <c r="E11">
        <v>1725</v>
      </c>
      <c r="G11">
        <v>2019</v>
      </c>
      <c r="H11">
        <v>0.1356</v>
      </c>
      <c r="I11">
        <v>7.3200000000000001E-2</v>
      </c>
      <c r="J11">
        <v>6.4000000000000001E-2</v>
      </c>
      <c r="K11">
        <v>7.6999999999999999E-2</v>
      </c>
    </row>
    <row r="12" spans="1:11" x14ac:dyDescent="0.75">
      <c r="A12">
        <v>2020</v>
      </c>
      <c r="B12">
        <v>4979</v>
      </c>
      <c r="C12">
        <v>2839</v>
      </c>
      <c r="D12">
        <v>460</v>
      </c>
      <c r="E12">
        <v>1730</v>
      </c>
      <c r="G12">
        <v>2020</v>
      </c>
      <c r="H12">
        <v>0.13880000000000001</v>
      </c>
      <c r="I12">
        <v>8.72E-2</v>
      </c>
      <c r="J12">
        <v>6.9400000000000003E-2</v>
      </c>
      <c r="K12">
        <v>8.4000000000000005E-2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CB7B-CC38-4D38-8080-A7E34D819360}">
  <dimension ref="A1:O41"/>
  <sheetViews>
    <sheetView zoomScale="55" zoomScaleNormal="55" workbookViewId="0">
      <selection activeCell="H41" sqref="H41"/>
    </sheetView>
  </sheetViews>
  <sheetFormatPr defaultRowHeight="14.75" x14ac:dyDescent="0.75"/>
  <cols>
    <col min="1" max="1" width="39" bestFit="1" customWidth="1"/>
    <col min="2" max="2" width="9.31640625" bestFit="1" customWidth="1"/>
    <col min="3" max="3" width="11.81640625" bestFit="1" customWidth="1"/>
    <col min="4" max="4" width="10.1796875" bestFit="1" customWidth="1"/>
    <col min="5" max="5" width="5.6796875" bestFit="1" customWidth="1"/>
    <col min="7" max="7" width="30.2265625" bestFit="1" customWidth="1"/>
    <col min="8" max="8" width="9.31640625" bestFit="1" customWidth="1"/>
    <col min="9" max="9" width="11.81640625" bestFit="1" customWidth="1"/>
    <col min="10" max="10" width="10.1796875" bestFit="1" customWidth="1"/>
    <col min="11" max="11" width="5.5" bestFit="1" customWidth="1"/>
    <col min="14" max="14" width="17.81640625" bestFit="1" customWidth="1"/>
    <col min="15" max="15" width="13.04296875" bestFit="1" customWidth="1"/>
  </cols>
  <sheetData>
    <row r="1" spans="1:15" x14ac:dyDescent="0.75">
      <c r="A1" t="s">
        <v>0</v>
      </c>
      <c r="G1" t="s">
        <v>9</v>
      </c>
      <c r="N1" t="s">
        <v>41</v>
      </c>
      <c r="O1" t="s">
        <v>42</v>
      </c>
    </row>
    <row r="2" spans="1:15" x14ac:dyDescent="0.75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N2">
        <v>4203</v>
      </c>
      <c r="O2">
        <v>46119</v>
      </c>
    </row>
    <row r="3" spans="1:15" x14ac:dyDescent="0.75">
      <c r="A3">
        <v>2011</v>
      </c>
      <c r="B3">
        <v>46119</v>
      </c>
      <c r="C3">
        <v>22581</v>
      </c>
      <c r="D3">
        <v>9445</v>
      </c>
      <c r="E3">
        <v>18292</v>
      </c>
      <c r="G3">
        <v>2011</v>
      </c>
      <c r="H3">
        <v>4203</v>
      </c>
      <c r="I3">
        <v>2447</v>
      </c>
      <c r="J3">
        <v>296</v>
      </c>
      <c r="K3">
        <v>1427</v>
      </c>
      <c r="N3">
        <v>4367</v>
      </c>
      <c r="O3">
        <v>47214</v>
      </c>
    </row>
    <row r="4" spans="1:15" x14ac:dyDescent="0.75">
      <c r="A4">
        <v>2012</v>
      </c>
      <c r="B4">
        <v>47214</v>
      </c>
      <c r="C4">
        <v>22190</v>
      </c>
      <c r="D4">
        <v>9733</v>
      </c>
      <c r="E4">
        <v>18523</v>
      </c>
      <c r="G4">
        <v>2012</v>
      </c>
      <c r="H4">
        <v>4367</v>
      </c>
      <c r="I4">
        <v>2367</v>
      </c>
      <c r="J4">
        <v>308</v>
      </c>
      <c r="K4">
        <v>1437</v>
      </c>
      <c r="N4">
        <v>4434</v>
      </c>
      <c r="O4">
        <v>48159</v>
      </c>
    </row>
    <row r="5" spans="1:15" x14ac:dyDescent="0.75">
      <c r="A5">
        <v>2013</v>
      </c>
      <c r="B5">
        <v>48159</v>
      </c>
      <c r="C5">
        <v>22123</v>
      </c>
      <c r="D5">
        <v>9977</v>
      </c>
      <c r="E5">
        <v>18785</v>
      </c>
      <c r="G5">
        <v>2013</v>
      </c>
      <c r="H5">
        <v>4434</v>
      </c>
      <c r="I5">
        <v>2334</v>
      </c>
      <c r="J5">
        <v>329</v>
      </c>
      <c r="K5">
        <v>1449</v>
      </c>
      <c r="N5">
        <v>4458</v>
      </c>
      <c r="O5">
        <v>49897</v>
      </c>
    </row>
    <row r="6" spans="1:15" x14ac:dyDescent="0.75">
      <c r="A6">
        <v>2014</v>
      </c>
      <c r="B6">
        <v>49897</v>
      </c>
      <c r="C6">
        <v>22646</v>
      </c>
      <c r="D6">
        <v>10127</v>
      </c>
      <c r="E6">
        <v>19260</v>
      </c>
      <c r="G6">
        <v>2014</v>
      </c>
      <c r="H6">
        <v>4458</v>
      </c>
      <c r="I6">
        <v>2375</v>
      </c>
      <c r="J6">
        <v>335</v>
      </c>
      <c r="K6">
        <v>1465</v>
      </c>
      <c r="N6">
        <v>4510</v>
      </c>
      <c r="O6">
        <v>55404</v>
      </c>
    </row>
    <row r="7" spans="1:15" x14ac:dyDescent="0.75">
      <c r="A7">
        <v>2015</v>
      </c>
      <c r="B7">
        <v>55404</v>
      </c>
      <c r="C7">
        <v>23866</v>
      </c>
      <c r="D7">
        <v>10741</v>
      </c>
      <c r="E7">
        <v>20770</v>
      </c>
      <c r="G7">
        <v>2015</v>
      </c>
      <c r="H7">
        <v>4510</v>
      </c>
      <c r="I7">
        <v>2487</v>
      </c>
      <c r="J7">
        <v>352</v>
      </c>
      <c r="K7">
        <v>1509</v>
      </c>
      <c r="N7">
        <v>4604</v>
      </c>
      <c r="O7">
        <v>58175</v>
      </c>
    </row>
    <row r="8" spans="1:15" x14ac:dyDescent="0.75">
      <c r="A8">
        <v>2016</v>
      </c>
      <c r="B8">
        <v>58175</v>
      </c>
      <c r="C8">
        <v>24817</v>
      </c>
      <c r="D8">
        <v>11086</v>
      </c>
      <c r="E8">
        <v>21646</v>
      </c>
      <c r="G8">
        <v>2016</v>
      </c>
      <c r="H8">
        <v>4604</v>
      </c>
      <c r="I8">
        <v>2534</v>
      </c>
      <c r="J8">
        <v>362</v>
      </c>
      <c r="K8">
        <v>1541</v>
      </c>
      <c r="N8">
        <v>4699</v>
      </c>
      <c r="O8">
        <v>62042</v>
      </c>
    </row>
    <row r="9" spans="1:15" x14ac:dyDescent="0.75">
      <c r="A9">
        <v>2017</v>
      </c>
      <c r="B9">
        <v>62042</v>
      </c>
      <c r="C9">
        <v>26405</v>
      </c>
      <c r="D9">
        <v>11759</v>
      </c>
      <c r="E9">
        <v>23047</v>
      </c>
      <c r="G9">
        <v>2017</v>
      </c>
      <c r="H9">
        <v>4699</v>
      </c>
      <c r="I9">
        <v>2639</v>
      </c>
      <c r="J9">
        <v>398</v>
      </c>
      <c r="K9">
        <v>1604</v>
      </c>
      <c r="N9">
        <v>4787</v>
      </c>
      <c r="O9">
        <v>63406</v>
      </c>
    </row>
    <row r="10" spans="1:15" x14ac:dyDescent="0.75">
      <c r="A10">
        <v>2018</v>
      </c>
      <c r="B10">
        <v>63406</v>
      </c>
      <c r="C10">
        <v>27687</v>
      </c>
      <c r="D10">
        <v>12155</v>
      </c>
      <c r="E10">
        <v>23820</v>
      </c>
      <c r="G10">
        <v>2018</v>
      </c>
      <c r="H10">
        <v>4787</v>
      </c>
      <c r="I10">
        <v>2747</v>
      </c>
      <c r="J10">
        <v>420</v>
      </c>
      <c r="K10">
        <v>1657</v>
      </c>
      <c r="N10">
        <v>4932</v>
      </c>
      <c r="O10">
        <v>65046</v>
      </c>
    </row>
    <row r="11" spans="1:15" x14ac:dyDescent="0.75">
      <c r="A11">
        <v>2019</v>
      </c>
      <c r="B11">
        <v>65046</v>
      </c>
      <c r="C11">
        <v>28839</v>
      </c>
      <c r="D11">
        <v>13013</v>
      </c>
      <c r="E11">
        <v>24880</v>
      </c>
      <c r="G11">
        <v>2019</v>
      </c>
      <c r="H11">
        <v>4932</v>
      </c>
      <c r="I11">
        <v>2870</v>
      </c>
      <c r="J11">
        <v>445</v>
      </c>
      <c r="K11">
        <v>1725</v>
      </c>
      <c r="N11">
        <v>4979</v>
      </c>
      <c r="O11">
        <v>63534</v>
      </c>
    </row>
    <row r="12" spans="1:15" x14ac:dyDescent="0.75">
      <c r="A12">
        <v>2020</v>
      </c>
      <c r="B12">
        <v>63534</v>
      </c>
      <c r="C12">
        <v>27080</v>
      </c>
      <c r="D12">
        <v>12451</v>
      </c>
      <c r="E12">
        <v>23863</v>
      </c>
      <c r="G12">
        <v>2020</v>
      </c>
      <c r="H12">
        <v>4979</v>
      </c>
      <c r="I12">
        <v>2839</v>
      </c>
      <c r="J12">
        <v>460</v>
      </c>
      <c r="K12">
        <v>1730</v>
      </c>
      <c r="N12">
        <v>2447</v>
      </c>
      <c r="O12">
        <v>22581</v>
      </c>
    </row>
    <row r="13" spans="1:15" x14ac:dyDescent="0.75">
      <c r="N13">
        <v>2367</v>
      </c>
      <c r="O13">
        <v>22190</v>
      </c>
    </row>
    <row r="14" spans="1:15" x14ac:dyDescent="0.75">
      <c r="N14">
        <v>2334</v>
      </c>
      <c r="O14">
        <v>22123</v>
      </c>
    </row>
    <row r="15" spans="1:15" x14ac:dyDescent="0.75">
      <c r="N15">
        <v>2375</v>
      </c>
      <c r="O15">
        <v>22646</v>
      </c>
    </row>
    <row r="16" spans="1:15" x14ac:dyDescent="0.75">
      <c r="N16">
        <v>2487</v>
      </c>
      <c r="O16">
        <v>23866</v>
      </c>
    </row>
    <row r="17" spans="14:15" x14ac:dyDescent="0.75">
      <c r="N17">
        <v>2534</v>
      </c>
      <c r="O17">
        <v>24817</v>
      </c>
    </row>
    <row r="18" spans="14:15" x14ac:dyDescent="0.75">
      <c r="N18">
        <v>2639</v>
      </c>
      <c r="O18">
        <v>26405</v>
      </c>
    </row>
    <row r="19" spans="14:15" x14ac:dyDescent="0.75">
      <c r="N19">
        <v>2747</v>
      </c>
      <c r="O19">
        <v>27687</v>
      </c>
    </row>
    <row r="20" spans="14:15" x14ac:dyDescent="0.75">
      <c r="N20">
        <v>2870</v>
      </c>
      <c r="O20">
        <v>28839</v>
      </c>
    </row>
    <row r="21" spans="14:15" x14ac:dyDescent="0.75">
      <c r="N21">
        <v>2839</v>
      </c>
      <c r="O21">
        <v>27080</v>
      </c>
    </row>
    <row r="22" spans="14:15" x14ac:dyDescent="0.75">
      <c r="N22">
        <v>296</v>
      </c>
      <c r="O22">
        <v>9445</v>
      </c>
    </row>
    <row r="23" spans="14:15" x14ac:dyDescent="0.75">
      <c r="N23">
        <v>308</v>
      </c>
      <c r="O23">
        <v>9733</v>
      </c>
    </row>
    <row r="24" spans="14:15" x14ac:dyDescent="0.75">
      <c r="N24">
        <v>329</v>
      </c>
      <c r="O24">
        <v>9977</v>
      </c>
    </row>
    <row r="25" spans="14:15" x14ac:dyDescent="0.75">
      <c r="N25">
        <v>335</v>
      </c>
      <c r="O25">
        <v>10127</v>
      </c>
    </row>
    <row r="26" spans="14:15" x14ac:dyDescent="0.75">
      <c r="N26">
        <v>352</v>
      </c>
      <c r="O26">
        <v>10741</v>
      </c>
    </row>
    <row r="27" spans="14:15" x14ac:dyDescent="0.75">
      <c r="N27">
        <v>362</v>
      </c>
      <c r="O27">
        <v>11086</v>
      </c>
    </row>
    <row r="28" spans="14:15" x14ac:dyDescent="0.75">
      <c r="N28">
        <v>398</v>
      </c>
      <c r="O28">
        <v>11759</v>
      </c>
    </row>
    <row r="29" spans="14:15" x14ac:dyDescent="0.75">
      <c r="N29">
        <v>420</v>
      </c>
      <c r="O29">
        <v>12155</v>
      </c>
    </row>
    <row r="30" spans="14:15" x14ac:dyDescent="0.75">
      <c r="N30">
        <v>445</v>
      </c>
      <c r="O30">
        <v>13013</v>
      </c>
    </row>
    <row r="31" spans="14:15" x14ac:dyDescent="0.75">
      <c r="N31">
        <v>460</v>
      </c>
      <c r="O31">
        <v>12451</v>
      </c>
    </row>
    <row r="32" spans="14:15" x14ac:dyDescent="0.75">
      <c r="N32">
        <v>1427</v>
      </c>
      <c r="O32">
        <v>18292</v>
      </c>
    </row>
    <row r="33" spans="14:15" x14ac:dyDescent="0.75">
      <c r="N33">
        <v>1437</v>
      </c>
      <c r="O33">
        <v>18523</v>
      </c>
    </row>
    <row r="34" spans="14:15" x14ac:dyDescent="0.75">
      <c r="N34">
        <v>1449</v>
      </c>
      <c r="O34">
        <v>18785</v>
      </c>
    </row>
    <row r="35" spans="14:15" x14ac:dyDescent="0.75">
      <c r="N35">
        <v>1465</v>
      </c>
      <c r="O35">
        <v>19260</v>
      </c>
    </row>
    <row r="36" spans="14:15" x14ac:dyDescent="0.75">
      <c r="N36">
        <v>1509</v>
      </c>
      <c r="O36">
        <v>20770</v>
      </c>
    </row>
    <row r="37" spans="14:15" x14ac:dyDescent="0.75">
      <c r="N37">
        <v>1541</v>
      </c>
      <c r="O37">
        <v>21646</v>
      </c>
    </row>
    <row r="38" spans="14:15" x14ac:dyDescent="0.75">
      <c r="N38">
        <v>1604</v>
      </c>
      <c r="O38">
        <v>23047</v>
      </c>
    </row>
    <row r="39" spans="14:15" x14ac:dyDescent="0.75">
      <c r="N39">
        <v>1657</v>
      </c>
      <c r="O39">
        <v>23820</v>
      </c>
    </row>
    <row r="40" spans="14:15" x14ac:dyDescent="0.75">
      <c r="N40">
        <v>1725</v>
      </c>
      <c r="O40">
        <v>24880</v>
      </c>
    </row>
    <row r="41" spans="14:15" x14ac:dyDescent="0.75">
      <c r="N41">
        <v>1730</v>
      </c>
      <c r="O41">
        <v>23863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91E3-494B-4953-9F13-2C8EDA8A5DB7}">
  <dimension ref="A1:C7"/>
  <sheetViews>
    <sheetView workbookViewId="0">
      <selection activeCell="G18" sqref="G18"/>
    </sheetView>
  </sheetViews>
  <sheetFormatPr defaultRowHeight="14.75" x14ac:dyDescent="0.75"/>
  <cols>
    <col min="1" max="1" width="35.2265625" bestFit="1" customWidth="1"/>
    <col min="2" max="2" width="11.31640625" bestFit="1" customWidth="1"/>
    <col min="3" max="3" width="7.04296875" bestFit="1" customWidth="1"/>
  </cols>
  <sheetData>
    <row r="1" spans="1:3" x14ac:dyDescent="0.75">
      <c r="A1" t="s">
        <v>11</v>
      </c>
    </row>
    <row r="2" spans="1:3" x14ac:dyDescent="0.75">
      <c r="A2" t="s">
        <v>2</v>
      </c>
      <c r="B2" t="s">
        <v>12</v>
      </c>
      <c r="C2" t="s">
        <v>13</v>
      </c>
    </row>
    <row r="3" spans="1:3" x14ac:dyDescent="0.75">
      <c r="A3">
        <v>2016</v>
      </c>
      <c r="B3">
        <v>1.105</v>
      </c>
      <c r="C3">
        <v>1</v>
      </c>
    </row>
    <row r="4" spans="1:3" x14ac:dyDescent="0.75">
      <c r="A4">
        <v>2017</v>
      </c>
      <c r="B4">
        <v>1.1259999999999999</v>
      </c>
      <c r="C4">
        <v>1</v>
      </c>
    </row>
    <row r="5" spans="1:3" x14ac:dyDescent="0.75">
      <c r="A5">
        <v>2018</v>
      </c>
      <c r="B5">
        <v>1.179</v>
      </c>
      <c r="C5">
        <v>1</v>
      </c>
    </row>
    <row r="6" spans="1:3" x14ac:dyDescent="0.75">
      <c r="A6">
        <v>2019</v>
      </c>
      <c r="B6">
        <v>1.1180000000000001</v>
      </c>
      <c r="C6">
        <v>1</v>
      </c>
    </row>
    <row r="7" spans="1:3" x14ac:dyDescent="0.75">
      <c r="A7">
        <v>2020</v>
      </c>
      <c r="B7">
        <v>1.141</v>
      </c>
      <c r="C7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5D16-5F60-40FD-A27C-499D765A2ABD}">
  <dimension ref="A1:T31"/>
  <sheetViews>
    <sheetView zoomScale="55" zoomScaleNormal="55" workbookViewId="0">
      <selection activeCell="R33" sqref="R33"/>
    </sheetView>
  </sheetViews>
  <sheetFormatPr defaultRowHeight="14.75" x14ac:dyDescent="0.75"/>
  <cols>
    <col min="1" max="1" width="4.6796875" bestFit="1" customWidth="1"/>
    <col min="2" max="2" width="17.86328125" bestFit="1" customWidth="1"/>
    <col min="16" max="16" width="9.5" bestFit="1" customWidth="1"/>
    <col min="17" max="17" width="20.36328125" bestFit="1" customWidth="1"/>
    <col min="18" max="18" width="18.2265625" bestFit="1" customWidth="1"/>
  </cols>
  <sheetData>
    <row r="1" spans="1:20" x14ac:dyDescent="0.75">
      <c r="A1" t="s">
        <v>2</v>
      </c>
      <c r="B1" t="s">
        <v>15</v>
      </c>
      <c r="O1" t="s">
        <v>2</v>
      </c>
      <c r="P1" t="s">
        <v>16</v>
      </c>
      <c r="Q1" t="s">
        <v>17</v>
      </c>
      <c r="R1" t="s">
        <v>15</v>
      </c>
    </row>
    <row r="2" spans="1:20" x14ac:dyDescent="0.75">
      <c r="A2">
        <v>1991</v>
      </c>
      <c r="B2">
        <v>9.7299999999999998E-2</v>
      </c>
      <c r="O2">
        <v>2011</v>
      </c>
      <c r="P2">
        <v>18292</v>
      </c>
      <c r="Q2" t="s">
        <v>18</v>
      </c>
      <c r="R2">
        <v>3.7600000000000001E-2</v>
      </c>
    </row>
    <row r="3" spans="1:20" x14ac:dyDescent="0.75">
      <c r="A3">
        <v>1992</v>
      </c>
      <c r="B3">
        <v>8.0399999999999999E-2</v>
      </c>
      <c r="O3">
        <v>2012</v>
      </c>
      <c r="P3">
        <v>18523</v>
      </c>
      <c r="Q3">
        <f>(P3-P2)/P2</f>
        <v>1.2628471462934616E-2</v>
      </c>
      <c r="R3">
        <v>3.09E-2</v>
      </c>
      <c r="T3">
        <f>CORREL(Q3:Q11,R3:R11)</f>
        <v>7.3869255818964807E-2</v>
      </c>
    </row>
    <row r="4" spans="1:20" x14ac:dyDescent="0.75">
      <c r="A4">
        <v>1993</v>
      </c>
      <c r="B4">
        <v>7.0000000000000007E-2</v>
      </c>
      <c r="O4">
        <v>2013</v>
      </c>
      <c r="P4">
        <v>18785</v>
      </c>
      <c r="Q4">
        <f t="shared" ref="Q4:Q11" si="0">(P4-P3)/P3</f>
        <v>1.4144577012363008E-2</v>
      </c>
      <c r="R4">
        <v>2.6499999999999999E-2</v>
      </c>
    </row>
    <row r="5" spans="1:20" x14ac:dyDescent="0.75">
      <c r="A5">
        <v>1994</v>
      </c>
      <c r="B5">
        <v>4.8000000000000001E-2</v>
      </c>
      <c r="O5">
        <v>2014</v>
      </c>
      <c r="P5">
        <v>19260</v>
      </c>
      <c r="Q5">
        <f t="shared" si="0"/>
        <v>2.5286132552568539E-2</v>
      </c>
      <c r="R5">
        <v>4.7899999999999998E-2</v>
      </c>
    </row>
    <row r="6" spans="1:20" x14ac:dyDescent="0.75">
      <c r="A6">
        <v>1995</v>
      </c>
      <c r="B6">
        <v>3.3500000000000002E-2</v>
      </c>
      <c r="O6">
        <v>2015</v>
      </c>
      <c r="P6">
        <v>20770</v>
      </c>
      <c r="Q6">
        <f t="shared" si="0"/>
        <v>7.8400830737279339E-2</v>
      </c>
      <c r="R6">
        <v>1.2999999999999999E-2</v>
      </c>
    </row>
    <row r="7" spans="1:20" x14ac:dyDescent="0.75">
      <c r="A7">
        <v>1996</v>
      </c>
      <c r="B7">
        <v>3.5200000000000002E-2</v>
      </c>
      <c r="O7">
        <v>2016</v>
      </c>
      <c r="P7">
        <v>21646</v>
      </c>
      <c r="Q7">
        <f t="shared" si="0"/>
        <v>4.2176215695714975E-2</v>
      </c>
      <c r="R7">
        <v>1.23E-2</v>
      </c>
    </row>
    <row r="8" spans="1:20" x14ac:dyDescent="0.75">
      <c r="A8">
        <v>1997</v>
      </c>
      <c r="B8">
        <v>5.0900000000000001E-2</v>
      </c>
      <c r="O8">
        <v>2017</v>
      </c>
      <c r="P8">
        <v>23047</v>
      </c>
      <c r="Q8">
        <f t="shared" si="0"/>
        <v>6.4723274507992243E-2</v>
      </c>
      <c r="R8">
        <v>3.2899999999999999E-2</v>
      </c>
    </row>
    <row r="9" spans="1:20" x14ac:dyDescent="0.75">
      <c r="A9">
        <v>1998</v>
      </c>
      <c r="B9">
        <v>2.58E-2</v>
      </c>
      <c r="O9">
        <v>2018</v>
      </c>
      <c r="P9">
        <v>23820</v>
      </c>
      <c r="Q9">
        <f t="shared" si="0"/>
        <v>3.3540157070334531E-2</v>
      </c>
      <c r="R9">
        <v>4.2299999999999997E-2</v>
      </c>
    </row>
    <row r="10" spans="1:20" x14ac:dyDescent="0.75">
      <c r="A10">
        <v>1999</v>
      </c>
      <c r="B10">
        <v>1.7899999999999999E-2</v>
      </c>
      <c r="O10">
        <v>2019</v>
      </c>
      <c r="P10">
        <v>24880</v>
      </c>
      <c r="Q10">
        <f t="shared" si="0"/>
        <v>4.4500419815281279E-2</v>
      </c>
      <c r="R10">
        <v>0.03</v>
      </c>
    </row>
    <row r="11" spans="1:20" x14ac:dyDescent="0.75">
      <c r="A11">
        <v>2000</v>
      </c>
      <c r="B11">
        <v>3.0200000000000001E-2</v>
      </c>
      <c r="O11">
        <v>2020</v>
      </c>
      <c r="P11">
        <v>23863</v>
      </c>
      <c r="Q11">
        <f t="shared" si="0"/>
        <v>-4.0876205787781353E-2</v>
      </c>
      <c r="R11">
        <v>1.32E-2</v>
      </c>
    </row>
    <row r="12" spans="1:20" x14ac:dyDescent="0.75">
      <c r="A12">
        <v>2001</v>
      </c>
      <c r="B12">
        <v>2.9499999999999998E-2</v>
      </c>
    </row>
    <row r="13" spans="1:20" x14ac:dyDescent="0.75">
      <c r="A13">
        <v>2002</v>
      </c>
      <c r="B13">
        <v>1.37E-2</v>
      </c>
    </row>
    <row r="14" spans="1:20" x14ac:dyDescent="0.75">
      <c r="A14">
        <v>2003</v>
      </c>
      <c r="B14">
        <v>2.2800000000000001E-2</v>
      </c>
    </row>
    <row r="15" spans="1:20" x14ac:dyDescent="0.75">
      <c r="A15">
        <v>2004</v>
      </c>
      <c r="B15">
        <v>3.3399999999999999E-2</v>
      </c>
    </row>
    <row r="16" spans="1:20" x14ac:dyDescent="0.75">
      <c r="A16">
        <v>2005</v>
      </c>
      <c r="B16">
        <v>3.5200000000000002E-2</v>
      </c>
    </row>
    <row r="17" spans="1:2" x14ac:dyDescent="0.75">
      <c r="A17">
        <v>2006</v>
      </c>
      <c r="B17">
        <v>3.9600000000000003E-2</v>
      </c>
    </row>
    <row r="18" spans="1:2" x14ac:dyDescent="0.75">
      <c r="A18">
        <v>2007</v>
      </c>
      <c r="B18">
        <v>4.0300000000000002E-2</v>
      </c>
    </row>
    <row r="19" spans="1:2" x14ac:dyDescent="0.75">
      <c r="A19">
        <v>2008</v>
      </c>
      <c r="B19">
        <v>6.4100000000000004E-2</v>
      </c>
    </row>
    <row r="20" spans="1:2" x14ac:dyDescent="0.75">
      <c r="A20">
        <v>2009</v>
      </c>
      <c r="B20">
        <v>-1.4200000000000001E-2</v>
      </c>
    </row>
    <row r="21" spans="1:2" x14ac:dyDescent="0.75">
      <c r="A21">
        <v>2010</v>
      </c>
      <c r="B21">
        <v>1.38E-2</v>
      </c>
    </row>
    <row r="22" spans="1:2" x14ac:dyDescent="0.75">
      <c r="A22">
        <v>2011</v>
      </c>
      <c r="B22">
        <v>3.7600000000000001E-2</v>
      </c>
    </row>
    <row r="23" spans="1:2" x14ac:dyDescent="0.75">
      <c r="A23">
        <v>2012</v>
      </c>
      <c r="B23">
        <v>3.09E-2</v>
      </c>
    </row>
    <row r="24" spans="1:2" x14ac:dyDescent="0.75">
      <c r="A24">
        <v>2013</v>
      </c>
      <c r="B24">
        <v>2.6499999999999999E-2</v>
      </c>
    </row>
    <row r="25" spans="1:2" x14ac:dyDescent="0.75">
      <c r="A25">
        <v>2014</v>
      </c>
      <c r="B25">
        <v>4.7899999999999998E-2</v>
      </c>
    </row>
    <row r="26" spans="1:2" x14ac:dyDescent="0.75">
      <c r="A26">
        <v>2015</v>
      </c>
      <c r="B26">
        <v>1.2999999999999999E-2</v>
      </c>
    </row>
    <row r="27" spans="1:2" x14ac:dyDescent="0.75">
      <c r="A27">
        <v>2016</v>
      </c>
      <c r="B27">
        <v>1.23E-2</v>
      </c>
    </row>
    <row r="28" spans="1:2" x14ac:dyDescent="0.75">
      <c r="A28">
        <v>2017</v>
      </c>
      <c r="B28">
        <v>3.2899999999999999E-2</v>
      </c>
    </row>
    <row r="29" spans="1:2" x14ac:dyDescent="0.75">
      <c r="A29">
        <v>2018</v>
      </c>
      <c r="B29">
        <v>4.2299999999999997E-2</v>
      </c>
    </row>
    <row r="30" spans="1:2" x14ac:dyDescent="0.75">
      <c r="A30">
        <v>2019</v>
      </c>
      <c r="B30">
        <v>0.03</v>
      </c>
    </row>
    <row r="31" spans="1:2" x14ac:dyDescent="0.75">
      <c r="A31">
        <v>2020</v>
      </c>
      <c r="B31">
        <v>1.32E-2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7FDC-99C7-40A7-85F2-08DA5AD666DD}">
  <dimension ref="A1:AC22"/>
  <sheetViews>
    <sheetView topLeftCell="A37" zoomScale="70" zoomScaleNormal="70" workbookViewId="0">
      <selection activeCell="L19" sqref="L19"/>
    </sheetView>
  </sheetViews>
  <sheetFormatPr defaultRowHeight="14.75" x14ac:dyDescent="0.75"/>
  <cols>
    <col min="1" max="1" width="21.26953125" bestFit="1" customWidth="1"/>
    <col min="2" max="6" width="5.6796875" bestFit="1" customWidth="1"/>
    <col min="8" max="8" width="16.2265625" bestFit="1" customWidth="1"/>
    <col min="9" max="9" width="10.76953125" bestFit="1" customWidth="1"/>
    <col min="10" max="10" width="11.6328125" bestFit="1" customWidth="1"/>
    <col min="11" max="11" width="8.1328125" bestFit="1" customWidth="1"/>
    <col min="12" max="12" width="7.31640625" bestFit="1" customWidth="1"/>
    <col min="13" max="13" width="7.2265625" bestFit="1" customWidth="1"/>
    <col min="14" max="14" width="15" bestFit="1" customWidth="1"/>
    <col min="15" max="15" width="5.6796875" bestFit="1" customWidth="1"/>
    <col min="16" max="16" width="7.90625" bestFit="1" customWidth="1"/>
    <col min="17" max="17" width="13.86328125" bestFit="1" customWidth="1"/>
    <col min="18" max="18" width="17.08984375" bestFit="1" customWidth="1"/>
    <col min="19" max="19" width="14.40625" bestFit="1" customWidth="1"/>
    <col min="20" max="20" width="5.6796875" bestFit="1" customWidth="1"/>
    <col min="21" max="21" width="7.6328125" bestFit="1" customWidth="1"/>
    <col min="22" max="22" width="17.2265625" bestFit="1" customWidth="1"/>
    <col min="23" max="23" width="21.453125" bestFit="1" customWidth="1"/>
    <col min="24" max="24" width="9.04296875" bestFit="1" customWidth="1"/>
    <col min="25" max="25" width="13.08984375" bestFit="1" customWidth="1"/>
    <col min="26" max="26" width="13.76953125" bestFit="1" customWidth="1"/>
    <col min="27" max="27" width="20.86328125" bestFit="1" customWidth="1"/>
    <col min="28" max="28" width="6.1796875" bestFit="1" customWidth="1"/>
  </cols>
  <sheetData>
    <row r="1" spans="1:29" x14ac:dyDescent="0.75">
      <c r="A1" t="s">
        <v>19</v>
      </c>
      <c r="B1">
        <v>2016</v>
      </c>
      <c r="C1">
        <v>2017</v>
      </c>
      <c r="D1">
        <v>2018</v>
      </c>
      <c r="E1">
        <v>2019</v>
      </c>
      <c r="F1">
        <v>2020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6</v>
      </c>
    </row>
    <row r="2" spans="1:29" x14ac:dyDescent="0.75">
      <c r="A2" t="s">
        <v>20</v>
      </c>
      <c r="B2">
        <v>2190</v>
      </c>
      <c r="C2">
        <v>2643</v>
      </c>
      <c r="D2">
        <v>3100</v>
      </c>
      <c r="E2">
        <v>3666</v>
      </c>
      <c r="F2">
        <v>3731</v>
      </c>
      <c r="H2">
        <v>2016</v>
      </c>
      <c r="I2">
        <v>2190</v>
      </c>
      <c r="J2">
        <v>46054</v>
      </c>
      <c r="K2">
        <v>62050</v>
      </c>
      <c r="L2">
        <v>31034</v>
      </c>
      <c r="M2">
        <v>37074</v>
      </c>
      <c r="N2">
        <v>8714</v>
      </c>
      <c r="O2">
        <v>42150</v>
      </c>
      <c r="P2">
        <v>18594</v>
      </c>
      <c r="Q2">
        <v>45322</v>
      </c>
      <c r="R2">
        <v>19998</v>
      </c>
      <c r="S2">
        <v>12540</v>
      </c>
      <c r="T2">
        <v>54719</v>
      </c>
      <c r="U2">
        <v>26532</v>
      </c>
      <c r="V2">
        <v>12460</v>
      </c>
      <c r="W2">
        <v>42473</v>
      </c>
      <c r="X2">
        <v>83156</v>
      </c>
      <c r="Y2">
        <v>30971</v>
      </c>
      <c r="Z2">
        <v>42026</v>
      </c>
      <c r="AA2">
        <v>5000</v>
      </c>
      <c r="AB2">
        <v>52017</v>
      </c>
      <c r="AC2">
        <v>21646</v>
      </c>
    </row>
    <row r="3" spans="1:29" x14ac:dyDescent="0.75">
      <c r="A3" t="s">
        <v>21</v>
      </c>
      <c r="B3">
        <v>46054</v>
      </c>
      <c r="C3">
        <v>48604</v>
      </c>
      <c r="D3">
        <v>53072</v>
      </c>
      <c r="E3">
        <v>52529</v>
      </c>
      <c r="F3">
        <v>52450</v>
      </c>
      <c r="H3">
        <v>2017</v>
      </c>
      <c r="I3">
        <v>2643</v>
      </c>
      <c r="J3">
        <v>48604</v>
      </c>
      <c r="K3">
        <v>72082</v>
      </c>
      <c r="L3">
        <v>30333</v>
      </c>
      <c r="M3">
        <v>38724</v>
      </c>
      <c r="N3">
        <v>10731</v>
      </c>
      <c r="O3">
        <v>44587</v>
      </c>
      <c r="P3">
        <v>20657</v>
      </c>
      <c r="Q3">
        <v>47359</v>
      </c>
      <c r="R3">
        <v>21459</v>
      </c>
      <c r="S3">
        <v>13643</v>
      </c>
      <c r="T3">
        <v>57668</v>
      </c>
      <c r="U3">
        <v>28129</v>
      </c>
      <c r="V3">
        <v>13879</v>
      </c>
      <c r="W3">
        <v>41720</v>
      </c>
      <c r="X3">
        <v>83435</v>
      </c>
      <c r="Y3">
        <v>32359</v>
      </c>
      <c r="Z3">
        <v>44133</v>
      </c>
      <c r="AA3">
        <v>5400</v>
      </c>
      <c r="AB3">
        <v>53845</v>
      </c>
      <c r="AC3">
        <v>23047</v>
      </c>
    </row>
    <row r="4" spans="1:29" x14ac:dyDescent="0.75">
      <c r="A4" t="s">
        <v>22</v>
      </c>
      <c r="B4">
        <v>62050</v>
      </c>
      <c r="C4">
        <v>72082</v>
      </c>
      <c r="D4">
        <v>74544</v>
      </c>
      <c r="E4">
        <v>69010</v>
      </c>
      <c r="F4">
        <v>59329</v>
      </c>
      <c r="H4">
        <v>2018</v>
      </c>
      <c r="I4">
        <v>3100</v>
      </c>
      <c r="J4">
        <v>53072</v>
      </c>
      <c r="K4">
        <v>74544</v>
      </c>
      <c r="L4">
        <v>32602</v>
      </c>
      <c r="M4">
        <v>41614</v>
      </c>
      <c r="N4">
        <v>11299</v>
      </c>
      <c r="O4">
        <v>47998</v>
      </c>
      <c r="P4">
        <v>23443</v>
      </c>
      <c r="Q4">
        <v>51513</v>
      </c>
      <c r="R4">
        <v>23575</v>
      </c>
      <c r="S4">
        <v>15243</v>
      </c>
      <c r="T4">
        <v>61654</v>
      </c>
      <c r="U4">
        <v>30380</v>
      </c>
      <c r="V4">
        <v>15484</v>
      </c>
      <c r="W4">
        <v>44504</v>
      </c>
      <c r="X4">
        <v>86475</v>
      </c>
      <c r="Y4">
        <v>34640</v>
      </c>
      <c r="Z4">
        <v>47567</v>
      </c>
      <c r="AA4">
        <v>6076</v>
      </c>
      <c r="AB4">
        <v>54644</v>
      </c>
      <c r="AC4">
        <v>23820</v>
      </c>
    </row>
    <row r="5" spans="1:29" x14ac:dyDescent="0.75">
      <c r="A5" t="s">
        <v>23</v>
      </c>
      <c r="B5">
        <v>31034</v>
      </c>
      <c r="C5">
        <v>30333</v>
      </c>
      <c r="D5">
        <v>32602</v>
      </c>
      <c r="E5">
        <v>31975</v>
      </c>
      <c r="F5">
        <v>30498</v>
      </c>
      <c r="H5">
        <v>2019</v>
      </c>
      <c r="I5">
        <v>3666</v>
      </c>
      <c r="J5">
        <v>52529</v>
      </c>
      <c r="K5">
        <v>69010</v>
      </c>
      <c r="L5">
        <v>31975</v>
      </c>
      <c r="M5">
        <v>40619</v>
      </c>
      <c r="N5">
        <v>11509</v>
      </c>
      <c r="O5">
        <v>46842</v>
      </c>
      <c r="P5">
        <v>23684</v>
      </c>
      <c r="Q5">
        <v>50165</v>
      </c>
      <c r="R5">
        <v>23354</v>
      </c>
      <c r="S5">
        <v>15327</v>
      </c>
      <c r="T5">
        <v>59836</v>
      </c>
      <c r="U5">
        <v>29585</v>
      </c>
      <c r="V5">
        <v>15748</v>
      </c>
      <c r="W5">
        <v>43969</v>
      </c>
      <c r="X5">
        <v>85420</v>
      </c>
      <c r="Y5">
        <v>33675</v>
      </c>
      <c r="Z5">
        <v>46638</v>
      </c>
      <c r="AA5">
        <v>6126</v>
      </c>
      <c r="AB5">
        <v>51991</v>
      </c>
      <c r="AC5">
        <v>24880</v>
      </c>
    </row>
    <row r="6" spans="1:29" x14ac:dyDescent="0.75">
      <c r="A6" t="s">
        <v>24</v>
      </c>
      <c r="B6">
        <v>37074</v>
      </c>
      <c r="C6">
        <v>38724</v>
      </c>
      <c r="D6">
        <v>41614</v>
      </c>
      <c r="E6">
        <v>40619</v>
      </c>
      <c r="F6">
        <v>39069</v>
      </c>
      <c r="H6">
        <v>2020</v>
      </c>
      <c r="I6">
        <v>3731</v>
      </c>
      <c r="J6">
        <v>52450</v>
      </c>
      <c r="K6">
        <v>59329</v>
      </c>
      <c r="L6">
        <v>30498</v>
      </c>
      <c r="M6">
        <v>39069</v>
      </c>
      <c r="N6">
        <v>10137</v>
      </c>
      <c r="O6">
        <v>46255</v>
      </c>
      <c r="P6">
        <v>22955</v>
      </c>
      <c r="Q6">
        <v>48635</v>
      </c>
      <c r="R6">
        <v>22198</v>
      </c>
      <c r="S6">
        <v>14148</v>
      </c>
      <c r="T6">
        <v>61124</v>
      </c>
      <c r="U6">
        <v>27090</v>
      </c>
      <c r="V6">
        <v>15737</v>
      </c>
      <c r="W6">
        <v>41965</v>
      </c>
      <c r="X6">
        <v>87184</v>
      </c>
      <c r="Y6">
        <v>31746</v>
      </c>
      <c r="Z6">
        <v>45205</v>
      </c>
      <c r="AA6">
        <v>6086</v>
      </c>
      <c r="AB6">
        <v>52327</v>
      </c>
      <c r="AC6">
        <v>23863</v>
      </c>
    </row>
    <row r="7" spans="1:29" x14ac:dyDescent="0.75">
      <c r="A7" t="s">
        <v>25</v>
      </c>
      <c r="B7">
        <v>8714</v>
      </c>
      <c r="C7">
        <v>10731</v>
      </c>
      <c r="D7">
        <v>11299</v>
      </c>
      <c r="E7">
        <v>11509</v>
      </c>
      <c r="F7">
        <v>10137</v>
      </c>
    </row>
    <row r="8" spans="1:29" x14ac:dyDescent="0.75">
      <c r="A8" t="s">
        <v>26</v>
      </c>
      <c r="B8">
        <v>42150</v>
      </c>
      <c r="C8">
        <v>44587</v>
      </c>
      <c r="D8">
        <v>47998</v>
      </c>
      <c r="E8">
        <v>46842</v>
      </c>
      <c r="F8">
        <v>46255</v>
      </c>
    </row>
    <row r="9" spans="1:29" x14ac:dyDescent="0.75">
      <c r="A9" t="s">
        <v>27</v>
      </c>
      <c r="B9">
        <v>18594</v>
      </c>
      <c r="C9">
        <v>20657</v>
      </c>
      <c r="D9">
        <v>23443</v>
      </c>
      <c r="E9">
        <v>23684</v>
      </c>
      <c r="F9">
        <v>22955</v>
      </c>
    </row>
    <row r="10" spans="1:29" x14ac:dyDescent="0.75">
      <c r="A10" t="s">
        <v>28</v>
      </c>
      <c r="B10">
        <v>45322</v>
      </c>
      <c r="C10">
        <v>47359</v>
      </c>
      <c r="D10">
        <v>51513</v>
      </c>
      <c r="E10">
        <v>50165</v>
      </c>
      <c r="F10">
        <v>48635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  <c r="S10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C10" t="s">
        <v>6</v>
      </c>
    </row>
    <row r="11" spans="1:29" x14ac:dyDescent="0.75">
      <c r="A11" t="s">
        <v>29</v>
      </c>
      <c r="B11">
        <v>19998</v>
      </c>
      <c r="C11">
        <v>21459</v>
      </c>
      <c r="D11">
        <v>23575</v>
      </c>
      <c r="E11">
        <v>23354</v>
      </c>
      <c r="F11">
        <v>22198</v>
      </c>
      <c r="H11">
        <v>2017</v>
      </c>
      <c r="I11">
        <f>(I3-I2)/I2</f>
        <v>0.20684931506849316</v>
      </c>
      <c r="J11">
        <f>(J3-J2)/J2</f>
        <v>5.5369783297867722E-2</v>
      </c>
      <c r="K11">
        <f t="shared" ref="K11:AB11" si="0">(K3-K2)/K2</f>
        <v>0.16167606768734891</v>
      </c>
      <c r="L11">
        <f t="shared" si="0"/>
        <v>-2.2588129148675647E-2</v>
      </c>
      <c r="M11">
        <f t="shared" si="0"/>
        <v>4.4505583427739116E-2</v>
      </c>
      <c r="N11">
        <f t="shared" si="0"/>
        <v>0.23146660546247419</v>
      </c>
      <c r="O11">
        <f t="shared" si="0"/>
        <v>5.7817319098457887E-2</v>
      </c>
      <c r="P11">
        <f t="shared" si="0"/>
        <v>0.11094976874260515</v>
      </c>
      <c r="Q11">
        <f t="shared" si="0"/>
        <v>4.4945059794360358E-2</v>
      </c>
      <c r="R11">
        <f t="shared" si="0"/>
        <v>7.3057305730573063E-2</v>
      </c>
      <c r="S11">
        <f t="shared" si="0"/>
        <v>8.7958532695374805E-2</v>
      </c>
      <c r="T11">
        <f t="shared" si="0"/>
        <v>5.3893528756007968E-2</v>
      </c>
      <c r="U11">
        <f t="shared" si="0"/>
        <v>6.0191466907884815E-2</v>
      </c>
      <c r="V11">
        <f t="shared" si="0"/>
        <v>0.11388443017656501</v>
      </c>
      <c r="W11">
        <f t="shared" si="0"/>
        <v>-1.7728910131142136E-2</v>
      </c>
      <c r="X11">
        <f t="shared" si="0"/>
        <v>3.3551397373611045E-3</v>
      </c>
      <c r="Y11">
        <f t="shared" si="0"/>
        <v>4.4816118304220075E-2</v>
      </c>
      <c r="Z11">
        <f t="shared" si="0"/>
        <v>5.0135630324085093E-2</v>
      </c>
      <c r="AA11">
        <f t="shared" si="0"/>
        <v>0.08</v>
      </c>
      <c r="AB11">
        <f t="shared" si="0"/>
        <v>3.5142357306265262E-2</v>
      </c>
      <c r="AC11">
        <f t="shared" ref="AC11" si="1">(AC3-AC2)/AC2</f>
        <v>6.4723274507992243E-2</v>
      </c>
    </row>
    <row r="12" spans="1:29" x14ac:dyDescent="0.75">
      <c r="A12" t="s">
        <v>30</v>
      </c>
      <c r="B12">
        <v>12540</v>
      </c>
      <c r="C12">
        <v>13643</v>
      </c>
      <c r="D12">
        <v>15243</v>
      </c>
      <c r="E12">
        <v>15327</v>
      </c>
      <c r="F12">
        <v>14148</v>
      </c>
      <c r="H12">
        <v>2018</v>
      </c>
      <c r="I12">
        <f t="shared" ref="I12:J14" si="2">(I4-I3)/I3</f>
        <v>0.17290957245554295</v>
      </c>
      <c r="J12">
        <f t="shared" si="2"/>
        <v>9.1926590404081965E-2</v>
      </c>
      <c r="K12">
        <f t="shared" ref="K12:AB12" si="3">(K4-K3)/K3</f>
        <v>3.4155545073666103E-2</v>
      </c>
      <c r="L12">
        <f t="shared" si="3"/>
        <v>7.4803019813404537E-2</v>
      </c>
      <c r="M12">
        <f t="shared" si="3"/>
        <v>7.4630719966945563E-2</v>
      </c>
      <c r="N12">
        <f t="shared" si="3"/>
        <v>5.2930761345634146E-2</v>
      </c>
      <c r="O12">
        <f t="shared" si="3"/>
        <v>7.6502119451858169E-2</v>
      </c>
      <c r="P12">
        <f t="shared" si="3"/>
        <v>0.13486953575059302</v>
      </c>
      <c r="Q12">
        <f t="shared" si="3"/>
        <v>8.7713000696805252E-2</v>
      </c>
      <c r="R12">
        <f t="shared" si="3"/>
        <v>9.8606645230439438E-2</v>
      </c>
      <c r="S12">
        <f t="shared" si="3"/>
        <v>0.1172762588873415</v>
      </c>
      <c r="T12">
        <f t="shared" si="3"/>
        <v>6.9119789137823406E-2</v>
      </c>
      <c r="U12">
        <f t="shared" si="3"/>
        <v>8.0024174339649479E-2</v>
      </c>
      <c r="V12">
        <f t="shared" si="3"/>
        <v>0.11564233734418906</v>
      </c>
      <c r="W12">
        <f t="shared" si="3"/>
        <v>6.6730584851390218E-2</v>
      </c>
      <c r="X12">
        <f t="shared" si="3"/>
        <v>3.6435548630670583E-2</v>
      </c>
      <c r="Y12">
        <f t="shared" si="3"/>
        <v>7.049043542754721E-2</v>
      </c>
      <c r="Z12">
        <f t="shared" si="3"/>
        <v>7.7810255364466493E-2</v>
      </c>
      <c r="AA12">
        <f t="shared" si="3"/>
        <v>0.12518518518518518</v>
      </c>
      <c r="AB12">
        <f t="shared" si="3"/>
        <v>1.4838889404772959E-2</v>
      </c>
      <c r="AC12">
        <f t="shared" ref="AC12" si="4">(AC4-AC3)/AC3</f>
        <v>3.3540157070334531E-2</v>
      </c>
    </row>
    <row r="13" spans="1:29" x14ac:dyDescent="0.75">
      <c r="A13" t="s">
        <v>31</v>
      </c>
      <c r="B13">
        <v>54719</v>
      </c>
      <c r="C13">
        <v>57668</v>
      </c>
      <c r="D13">
        <v>61654</v>
      </c>
      <c r="E13">
        <v>59836</v>
      </c>
      <c r="F13">
        <v>61124</v>
      </c>
      <c r="H13">
        <v>2019</v>
      </c>
      <c r="I13">
        <f t="shared" si="2"/>
        <v>0.18258064516129033</v>
      </c>
      <c r="J13">
        <f t="shared" si="2"/>
        <v>-1.023138378052457E-2</v>
      </c>
      <c r="K13">
        <f t="shared" ref="K13:AB13" si="5">(K5-K4)/K4</f>
        <v>-7.4238033912856841E-2</v>
      </c>
      <c r="L13">
        <f t="shared" si="5"/>
        <v>-1.9231948960186492E-2</v>
      </c>
      <c r="M13">
        <f t="shared" si="5"/>
        <v>-2.3910222521266882E-2</v>
      </c>
      <c r="N13">
        <f t="shared" si="5"/>
        <v>1.8585715550048676E-2</v>
      </c>
      <c r="O13">
        <f t="shared" si="5"/>
        <v>-2.4084336847368642E-2</v>
      </c>
      <c r="P13">
        <f t="shared" si="5"/>
        <v>1.0280254233673165E-2</v>
      </c>
      <c r="Q13">
        <f t="shared" si="5"/>
        <v>-2.6168151728689845E-2</v>
      </c>
      <c r="R13">
        <f t="shared" si="5"/>
        <v>-9.3743372216330851E-3</v>
      </c>
      <c r="S13">
        <f t="shared" si="5"/>
        <v>5.5107262349931114E-3</v>
      </c>
      <c r="T13">
        <f t="shared" si="5"/>
        <v>-2.9487137898595386E-2</v>
      </c>
      <c r="U13">
        <f t="shared" si="5"/>
        <v>-2.6168531928900594E-2</v>
      </c>
      <c r="V13">
        <f t="shared" si="5"/>
        <v>1.7049857917850686E-2</v>
      </c>
      <c r="W13">
        <f t="shared" si="5"/>
        <v>-1.2021391335610282E-2</v>
      </c>
      <c r="X13">
        <f t="shared" si="5"/>
        <v>-1.2200057820179242E-2</v>
      </c>
      <c r="Y13">
        <f t="shared" si="5"/>
        <v>-2.7857967667436489E-2</v>
      </c>
      <c r="Z13">
        <f t="shared" si="5"/>
        <v>-1.9530346668909116E-2</v>
      </c>
      <c r="AA13">
        <f t="shared" si="5"/>
        <v>8.2290980908492437E-3</v>
      </c>
      <c r="AB13">
        <f t="shared" si="5"/>
        <v>-4.8550618549154524E-2</v>
      </c>
      <c r="AC13">
        <f t="shared" ref="AC13" si="6">(AC5-AC4)/AC4</f>
        <v>4.4500419815281279E-2</v>
      </c>
    </row>
    <row r="14" spans="1:29" x14ac:dyDescent="0.75">
      <c r="A14" t="s">
        <v>32</v>
      </c>
      <c r="B14">
        <v>26532</v>
      </c>
      <c r="C14">
        <v>28129</v>
      </c>
      <c r="D14">
        <v>30380</v>
      </c>
      <c r="E14">
        <v>29585</v>
      </c>
      <c r="F14">
        <v>27090</v>
      </c>
      <c r="H14">
        <v>2020</v>
      </c>
      <c r="I14">
        <f t="shared" si="2"/>
        <v>1.7730496453900711E-2</v>
      </c>
      <c r="J14">
        <f t="shared" si="2"/>
        <v>-1.5039311618344152E-3</v>
      </c>
      <c r="K14">
        <f t="shared" ref="K14:AB14" si="7">(K6-K5)/K5</f>
        <v>-0.14028401680915809</v>
      </c>
      <c r="L14">
        <f t="shared" si="7"/>
        <v>-4.619233776387803E-2</v>
      </c>
      <c r="M14">
        <f t="shared" si="7"/>
        <v>-3.8159482015805414E-2</v>
      </c>
      <c r="N14">
        <f t="shared" si="7"/>
        <v>-0.11921105222000174</v>
      </c>
      <c r="O14">
        <f t="shared" si="7"/>
        <v>-1.253148883480637E-2</v>
      </c>
      <c r="P14">
        <f t="shared" si="7"/>
        <v>-3.0780273602432021E-2</v>
      </c>
      <c r="Q14">
        <f t="shared" si="7"/>
        <v>-3.0499352137944781E-2</v>
      </c>
      <c r="R14">
        <f t="shared" si="7"/>
        <v>-4.949901515800291E-2</v>
      </c>
      <c r="S14">
        <f t="shared" si="7"/>
        <v>-7.6923076923076927E-2</v>
      </c>
      <c r="T14">
        <f t="shared" si="7"/>
        <v>2.152550304164717E-2</v>
      </c>
      <c r="U14">
        <f t="shared" si="7"/>
        <v>-8.4333276998478965E-2</v>
      </c>
      <c r="V14">
        <f t="shared" si="7"/>
        <v>-6.9850139700279406E-4</v>
      </c>
      <c r="W14">
        <f t="shared" si="7"/>
        <v>-4.5577566012417838E-2</v>
      </c>
      <c r="X14">
        <f t="shared" si="7"/>
        <v>2.0650901428236945E-2</v>
      </c>
      <c r="Y14">
        <f t="shared" si="7"/>
        <v>-5.7282850779510022E-2</v>
      </c>
      <c r="Z14">
        <f t="shared" si="7"/>
        <v>-3.0726017410695142E-2</v>
      </c>
      <c r="AA14">
        <f t="shared" si="7"/>
        <v>-6.5295461965393401E-3</v>
      </c>
      <c r="AB14">
        <f t="shared" si="7"/>
        <v>6.4626569983266338E-3</v>
      </c>
      <c r="AC14">
        <f t="shared" ref="AC14" si="8">(AC6-AC5)/AC5</f>
        <v>-4.0876205787781353E-2</v>
      </c>
    </row>
    <row r="15" spans="1:29" x14ac:dyDescent="0.75">
      <c r="A15" t="s">
        <v>33</v>
      </c>
      <c r="B15">
        <v>12460</v>
      </c>
      <c r="C15">
        <v>13879</v>
      </c>
      <c r="D15">
        <v>15484</v>
      </c>
      <c r="E15">
        <v>15748</v>
      </c>
      <c r="F15">
        <v>15737</v>
      </c>
      <c r="H15" t="s">
        <v>40</v>
      </c>
      <c r="I15">
        <f>AVERAGE(I11:I14)</f>
        <v>0.14501750728480678</v>
      </c>
      <c r="J15">
        <f t="shared" ref="J15:AC15" si="9">AVERAGE(J11:J14)</f>
        <v>3.3890264689897677E-2</v>
      </c>
      <c r="K15">
        <f t="shared" si="9"/>
        <v>-4.6726094902499772E-3</v>
      </c>
      <c r="L15">
        <f t="shared" si="9"/>
        <v>-3.302349014833908E-3</v>
      </c>
      <c r="M15">
        <f t="shared" si="9"/>
        <v>1.4266649714403093E-2</v>
      </c>
      <c r="N15">
        <f t="shared" si="9"/>
        <v>4.5943007534538824E-2</v>
      </c>
      <c r="O15">
        <f t="shared" si="9"/>
        <v>2.442590321703526E-2</v>
      </c>
      <c r="P15">
        <f t="shared" si="9"/>
        <v>5.6329821281109832E-2</v>
      </c>
      <c r="Q15">
        <f t="shared" si="9"/>
        <v>1.8997639156132742E-2</v>
      </c>
      <c r="R15">
        <f t="shared" si="9"/>
        <v>2.8197649645344127E-2</v>
      </c>
      <c r="S15">
        <f t="shared" si="9"/>
        <v>3.3455610223658117E-2</v>
      </c>
      <c r="T15">
        <f t="shared" si="9"/>
        <v>2.8762920759220791E-2</v>
      </c>
      <c r="U15">
        <f t="shared" si="9"/>
        <v>7.4284580800386864E-3</v>
      </c>
      <c r="V15">
        <f t="shared" si="9"/>
        <v>6.1469531010400494E-2</v>
      </c>
      <c r="W15">
        <f t="shared" si="9"/>
        <v>-2.1493206569450102E-3</v>
      </c>
      <c r="X15">
        <f t="shared" si="9"/>
        <v>1.2060382994022347E-2</v>
      </c>
      <c r="Y15">
        <f t="shared" si="9"/>
        <v>7.5414338212051943E-3</v>
      </c>
      <c r="Z15">
        <f t="shared" si="9"/>
        <v>1.9422380402236834E-2</v>
      </c>
      <c r="AA15">
        <f t="shared" si="9"/>
        <v>5.1721184269873773E-2</v>
      </c>
      <c r="AB15">
        <f t="shared" si="9"/>
        <v>1.9733212900525827E-3</v>
      </c>
      <c r="AC15">
        <f t="shared" si="9"/>
        <v>2.5471911401456677E-2</v>
      </c>
    </row>
    <row r="16" spans="1:29" x14ac:dyDescent="0.75">
      <c r="A16" t="s">
        <v>34</v>
      </c>
      <c r="B16">
        <v>42473</v>
      </c>
      <c r="C16">
        <v>41720</v>
      </c>
      <c r="D16">
        <v>44504</v>
      </c>
      <c r="E16">
        <v>43969</v>
      </c>
      <c r="F16">
        <v>41965</v>
      </c>
    </row>
    <row r="17" spans="1:6" x14ac:dyDescent="0.75">
      <c r="A17" t="s">
        <v>35</v>
      </c>
      <c r="B17">
        <v>83156</v>
      </c>
      <c r="C17">
        <v>83435</v>
      </c>
      <c r="D17">
        <v>86475</v>
      </c>
      <c r="E17">
        <v>85420</v>
      </c>
      <c r="F17">
        <v>87184</v>
      </c>
    </row>
    <row r="18" spans="1:6" x14ac:dyDescent="0.75">
      <c r="A18" t="s">
        <v>36</v>
      </c>
      <c r="B18">
        <v>30971</v>
      </c>
      <c r="C18">
        <v>32359</v>
      </c>
      <c r="D18">
        <v>34640</v>
      </c>
      <c r="E18">
        <v>33675</v>
      </c>
      <c r="F18">
        <v>31746</v>
      </c>
    </row>
    <row r="19" spans="1:6" x14ac:dyDescent="0.75">
      <c r="A19" t="s">
        <v>37</v>
      </c>
      <c r="B19">
        <v>42026</v>
      </c>
      <c r="C19">
        <v>44133</v>
      </c>
      <c r="D19">
        <v>47567</v>
      </c>
      <c r="E19">
        <v>46638</v>
      </c>
      <c r="F19">
        <v>45205</v>
      </c>
    </row>
    <row r="20" spans="1:6" x14ac:dyDescent="0.75">
      <c r="A20" t="s">
        <v>38</v>
      </c>
      <c r="B20">
        <v>5000</v>
      </c>
      <c r="C20">
        <v>5400</v>
      </c>
      <c r="D20">
        <v>6076</v>
      </c>
      <c r="E20">
        <v>6126</v>
      </c>
      <c r="F20">
        <v>6086</v>
      </c>
    </row>
    <row r="21" spans="1:6" x14ac:dyDescent="0.75">
      <c r="A21" t="s">
        <v>39</v>
      </c>
      <c r="B21">
        <v>52017</v>
      </c>
      <c r="C21">
        <v>53845</v>
      </c>
      <c r="D21">
        <v>54644</v>
      </c>
      <c r="E21">
        <v>51991</v>
      </c>
      <c r="F21">
        <v>52327</v>
      </c>
    </row>
    <row r="22" spans="1:6" x14ac:dyDescent="0.75">
      <c r="A22" t="s">
        <v>6</v>
      </c>
      <c r="B22">
        <v>21646</v>
      </c>
      <c r="C22">
        <v>23047</v>
      </c>
      <c r="D22">
        <v>23820</v>
      </c>
      <c r="E22">
        <v>24880</v>
      </c>
      <c r="F22">
        <v>23863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3EB7-1C3D-439D-928B-CF245CDADADD}">
  <dimension ref="A1:V79"/>
  <sheetViews>
    <sheetView topLeftCell="C19" zoomScale="40" zoomScaleNormal="40" workbookViewId="0">
      <selection activeCell="B34" sqref="B34"/>
    </sheetView>
  </sheetViews>
  <sheetFormatPr defaultRowHeight="14.75" x14ac:dyDescent="0.75"/>
  <cols>
    <col min="1" max="1" width="29.04296875" bestFit="1" customWidth="1"/>
    <col min="2" max="2" width="23.5" bestFit="1" customWidth="1"/>
    <col min="3" max="3" width="20.1328125" bestFit="1" customWidth="1"/>
    <col min="4" max="4" width="19.953125" bestFit="1" customWidth="1"/>
    <col min="5" max="5" width="21.6796875" bestFit="1" customWidth="1"/>
    <col min="6" max="6" width="23.5" bestFit="1" customWidth="1"/>
    <col min="7" max="7" width="20.1328125" bestFit="1" customWidth="1"/>
    <col min="8" max="8" width="19.953125" bestFit="1" customWidth="1"/>
    <col min="9" max="9" width="21.6796875" bestFit="1" customWidth="1"/>
    <col min="10" max="10" width="23.5" bestFit="1" customWidth="1"/>
    <col min="11" max="11" width="20.1328125" bestFit="1" customWidth="1"/>
    <col min="12" max="12" width="19.953125" bestFit="1" customWidth="1"/>
    <col min="13" max="13" width="21.6796875" bestFit="1" customWidth="1"/>
    <col min="14" max="14" width="23.5" bestFit="1" customWidth="1"/>
    <col min="15" max="15" width="20.1328125" bestFit="1" customWidth="1"/>
    <col min="16" max="16" width="19.953125" bestFit="1" customWidth="1"/>
    <col min="17" max="17" width="21.6796875" bestFit="1" customWidth="1"/>
    <col min="18" max="18" width="23.5" bestFit="1" customWidth="1"/>
    <col min="19" max="19" width="20.1328125" bestFit="1" customWidth="1"/>
    <col min="20" max="20" width="19.953125" bestFit="1" customWidth="1"/>
    <col min="21" max="21" width="21.6796875" bestFit="1" customWidth="1"/>
  </cols>
  <sheetData>
    <row r="1" spans="1:21" x14ac:dyDescent="0.75">
      <c r="B1">
        <v>2020</v>
      </c>
      <c r="F1">
        <v>2019</v>
      </c>
      <c r="J1">
        <v>2018</v>
      </c>
      <c r="N1">
        <v>2017</v>
      </c>
      <c r="R1">
        <v>2016</v>
      </c>
    </row>
    <row r="2" spans="1:21" x14ac:dyDescent="0.75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44</v>
      </c>
      <c r="G2" t="s">
        <v>45</v>
      </c>
      <c r="H2" t="s">
        <v>46</v>
      </c>
      <c r="I2" t="s">
        <v>47</v>
      </c>
      <c r="J2" t="s">
        <v>44</v>
      </c>
      <c r="K2" t="s">
        <v>45</v>
      </c>
      <c r="L2" t="s">
        <v>46</v>
      </c>
      <c r="M2" t="s">
        <v>47</v>
      </c>
      <c r="N2" t="s">
        <v>44</v>
      </c>
      <c r="O2" t="s">
        <v>45</v>
      </c>
      <c r="P2" t="s">
        <v>46</v>
      </c>
      <c r="Q2" t="s">
        <v>47</v>
      </c>
      <c r="R2" t="s">
        <v>44</v>
      </c>
      <c r="S2" t="s">
        <v>45</v>
      </c>
      <c r="T2" t="s">
        <v>46</v>
      </c>
      <c r="U2" t="s">
        <v>47</v>
      </c>
    </row>
    <row r="3" spans="1:21" x14ac:dyDescent="0.75">
      <c r="A3" t="s">
        <v>20</v>
      </c>
      <c r="B3">
        <v>155.73000000000002</v>
      </c>
      <c r="C3">
        <v>30.4</v>
      </c>
      <c r="D3">
        <v>72.53</v>
      </c>
      <c r="E3">
        <v>52.8</v>
      </c>
      <c r="F3">
        <v>193.31</v>
      </c>
      <c r="G3">
        <v>27.01</v>
      </c>
      <c r="H3">
        <v>84.21</v>
      </c>
      <c r="I3">
        <v>82.09</v>
      </c>
      <c r="J3">
        <v>147.94</v>
      </c>
      <c r="K3">
        <v>18.43</v>
      </c>
      <c r="L3">
        <v>51.59</v>
      </c>
      <c r="M3">
        <v>77.92</v>
      </c>
      <c r="N3">
        <v>137.35000000000002</v>
      </c>
      <c r="O3">
        <v>14.68</v>
      </c>
      <c r="P3">
        <v>54.52</v>
      </c>
      <c r="Q3">
        <v>68.150000000000006</v>
      </c>
      <c r="R3">
        <v>93.87</v>
      </c>
      <c r="S3">
        <v>13.56</v>
      </c>
      <c r="T3">
        <v>51.63</v>
      </c>
      <c r="U3">
        <v>28.68</v>
      </c>
    </row>
    <row r="4" spans="1:21" x14ac:dyDescent="0.75">
      <c r="A4" t="s">
        <v>21</v>
      </c>
      <c r="B4">
        <v>302.27</v>
      </c>
      <c r="C4">
        <v>26.38</v>
      </c>
      <c r="D4">
        <v>119.26</v>
      </c>
      <c r="E4">
        <v>156.63</v>
      </c>
      <c r="F4">
        <v>337.11</v>
      </c>
      <c r="G4">
        <v>34.26</v>
      </c>
      <c r="H4">
        <v>158.61000000000001</v>
      </c>
      <c r="I4">
        <v>144.24</v>
      </c>
      <c r="J4">
        <v>316.52</v>
      </c>
      <c r="K4">
        <v>35.6</v>
      </c>
      <c r="L4">
        <v>132.94999999999999</v>
      </c>
      <c r="M4">
        <v>147.97</v>
      </c>
      <c r="N4">
        <v>295.43</v>
      </c>
      <c r="O4">
        <v>33.57</v>
      </c>
      <c r="P4">
        <v>132.61000000000001</v>
      </c>
      <c r="Q4">
        <v>129.25</v>
      </c>
      <c r="R4">
        <v>295.5</v>
      </c>
      <c r="S4">
        <v>39.4</v>
      </c>
      <c r="T4">
        <v>121.58</v>
      </c>
      <c r="U4">
        <v>134.52000000000001</v>
      </c>
    </row>
    <row r="5" spans="1:21" x14ac:dyDescent="0.75">
      <c r="A5" t="s">
        <v>22</v>
      </c>
      <c r="B5">
        <v>315.09000000000003</v>
      </c>
      <c r="C5">
        <v>20.71</v>
      </c>
      <c r="D5">
        <v>165.68</v>
      </c>
      <c r="E5">
        <v>128.69999999999999</v>
      </c>
      <c r="F5">
        <v>317.2</v>
      </c>
      <c r="G5">
        <v>25.56</v>
      </c>
      <c r="H5">
        <v>228.5</v>
      </c>
      <c r="I5">
        <v>63.14</v>
      </c>
      <c r="J5">
        <v>327.33</v>
      </c>
      <c r="K5">
        <v>29.2</v>
      </c>
      <c r="L5">
        <v>245.88</v>
      </c>
      <c r="M5">
        <v>52.25</v>
      </c>
      <c r="N5">
        <v>315.69</v>
      </c>
      <c r="O5">
        <v>26.83</v>
      </c>
      <c r="P5">
        <v>239.93</v>
      </c>
      <c r="Q5">
        <v>48.93</v>
      </c>
      <c r="R5">
        <v>263.39</v>
      </c>
      <c r="S5">
        <v>38.78</v>
      </c>
      <c r="T5">
        <v>180.98</v>
      </c>
      <c r="U5">
        <v>43.63</v>
      </c>
    </row>
    <row r="6" spans="1:21" x14ac:dyDescent="0.75">
      <c r="A6" t="s">
        <v>23</v>
      </c>
      <c r="B6">
        <v>426.70000000000005</v>
      </c>
      <c r="C6">
        <v>95.64</v>
      </c>
      <c r="D6">
        <v>223.16</v>
      </c>
      <c r="E6">
        <v>107.9</v>
      </c>
      <c r="F6">
        <v>449.32000000000005</v>
      </c>
      <c r="G6">
        <v>123.44</v>
      </c>
      <c r="H6">
        <v>224.66</v>
      </c>
      <c r="I6">
        <v>101.22</v>
      </c>
      <c r="J6">
        <v>317.51</v>
      </c>
      <c r="K6">
        <v>91.78</v>
      </c>
      <c r="L6">
        <v>133.94999999999999</v>
      </c>
      <c r="M6">
        <v>91.78</v>
      </c>
      <c r="N6">
        <v>261.60000000000002</v>
      </c>
      <c r="O6">
        <v>87.2</v>
      </c>
      <c r="P6">
        <v>104.64</v>
      </c>
      <c r="Q6">
        <v>69.760000000000005</v>
      </c>
      <c r="R6">
        <v>237.79999999999998</v>
      </c>
      <c r="S6">
        <v>80.099999999999994</v>
      </c>
      <c r="T6">
        <v>87.61</v>
      </c>
      <c r="U6">
        <v>70.09</v>
      </c>
    </row>
    <row r="7" spans="1:21" x14ac:dyDescent="0.75">
      <c r="A7" t="s">
        <v>24</v>
      </c>
      <c r="B7">
        <v>291.31</v>
      </c>
      <c r="C7">
        <v>49.54</v>
      </c>
      <c r="D7">
        <v>80.77</v>
      </c>
      <c r="E7">
        <v>161</v>
      </c>
      <c r="F7">
        <v>343.19</v>
      </c>
      <c r="G7">
        <v>62.59</v>
      </c>
      <c r="H7">
        <v>84.72</v>
      </c>
      <c r="I7">
        <v>195.88</v>
      </c>
      <c r="J7">
        <v>293.11</v>
      </c>
      <c r="K7">
        <v>54.62</v>
      </c>
      <c r="L7">
        <v>69.22</v>
      </c>
      <c r="M7">
        <v>169.27</v>
      </c>
      <c r="N7">
        <v>263.55</v>
      </c>
      <c r="O7">
        <v>48.81</v>
      </c>
      <c r="P7">
        <v>66.16</v>
      </c>
      <c r="Q7">
        <v>148.58000000000001</v>
      </c>
      <c r="R7">
        <v>283.35000000000002</v>
      </c>
      <c r="S7">
        <v>50.58</v>
      </c>
      <c r="T7">
        <v>66.89</v>
      </c>
      <c r="U7">
        <v>165.88</v>
      </c>
    </row>
    <row r="8" spans="1:21" x14ac:dyDescent="0.75">
      <c r="A8" t="s">
        <v>25</v>
      </c>
      <c r="B8">
        <v>135.69999999999999</v>
      </c>
      <c r="C8">
        <v>8.59</v>
      </c>
      <c r="D8">
        <v>26.91</v>
      </c>
      <c r="E8">
        <v>100.2</v>
      </c>
      <c r="F8">
        <v>102.87</v>
      </c>
      <c r="G8">
        <v>6.29</v>
      </c>
      <c r="H8">
        <v>8.57</v>
      </c>
      <c r="I8">
        <v>88.01</v>
      </c>
      <c r="J8">
        <v>95.4</v>
      </c>
      <c r="K8">
        <v>5.14</v>
      </c>
      <c r="L8">
        <v>7.43</v>
      </c>
      <c r="M8">
        <v>82.83</v>
      </c>
      <c r="N8">
        <v>103.38</v>
      </c>
      <c r="O8">
        <v>5.71</v>
      </c>
      <c r="P8">
        <v>8.57</v>
      </c>
      <c r="Q8">
        <v>89.1</v>
      </c>
      <c r="R8">
        <v>112.08</v>
      </c>
      <c r="S8">
        <v>5.72</v>
      </c>
      <c r="T8">
        <v>22.87</v>
      </c>
      <c r="U8">
        <v>83.49</v>
      </c>
    </row>
    <row r="9" spans="1:21" x14ac:dyDescent="0.75">
      <c r="A9" t="s">
        <v>26</v>
      </c>
      <c r="B9">
        <v>254.48000000000002</v>
      </c>
      <c r="C9">
        <v>28.1</v>
      </c>
      <c r="D9">
        <v>81.48</v>
      </c>
      <c r="E9">
        <v>144.9</v>
      </c>
      <c r="F9">
        <v>265.39</v>
      </c>
      <c r="G9">
        <v>36.99</v>
      </c>
      <c r="H9">
        <v>84.85</v>
      </c>
      <c r="I9">
        <v>143.55000000000001</v>
      </c>
      <c r="J9">
        <v>253.89</v>
      </c>
      <c r="K9">
        <v>41.91</v>
      </c>
      <c r="L9">
        <v>71.33</v>
      </c>
      <c r="M9">
        <v>140.65</v>
      </c>
      <c r="N9">
        <v>237.68</v>
      </c>
      <c r="O9">
        <v>39.61</v>
      </c>
      <c r="P9">
        <v>59.42</v>
      </c>
      <c r="Q9">
        <v>138.65</v>
      </c>
      <c r="R9">
        <v>240.60999999999999</v>
      </c>
      <c r="S9">
        <v>41.39</v>
      </c>
      <c r="T9">
        <v>60.05</v>
      </c>
      <c r="U9">
        <v>139.16999999999999</v>
      </c>
    </row>
    <row r="10" spans="1:21" x14ac:dyDescent="0.75">
      <c r="A10" t="s">
        <v>27</v>
      </c>
      <c r="B10">
        <v>225.67</v>
      </c>
      <c r="C10">
        <v>43.4</v>
      </c>
      <c r="D10">
        <v>121.51</v>
      </c>
      <c r="E10">
        <v>60.76</v>
      </c>
      <c r="F10">
        <v>272.23</v>
      </c>
      <c r="G10">
        <v>52.21</v>
      </c>
      <c r="H10">
        <v>151.65</v>
      </c>
      <c r="I10">
        <v>68.37</v>
      </c>
      <c r="J10">
        <v>204.66000000000003</v>
      </c>
      <c r="K10">
        <v>46.17</v>
      </c>
      <c r="L10">
        <v>81.12</v>
      </c>
      <c r="M10">
        <v>77.37</v>
      </c>
      <c r="N10">
        <v>247.92000000000002</v>
      </c>
      <c r="O10">
        <v>55.09</v>
      </c>
      <c r="P10">
        <v>123.96</v>
      </c>
      <c r="Q10">
        <v>68.87</v>
      </c>
      <c r="R10">
        <v>200.87</v>
      </c>
      <c r="S10">
        <v>35.15</v>
      </c>
      <c r="T10">
        <v>104.2</v>
      </c>
      <c r="U10">
        <v>61.52</v>
      </c>
    </row>
    <row r="11" spans="1:21" x14ac:dyDescent="0.75">
      <c r="A11" t="s">
        <v>28</v>
      </c>
      <c r="B11">
        <v>253.39</v>
      </c>
      <c r="C11">
        <v>18.72</v>
      </c>
      <c r="D11">
        <v>182.84</v>
      </c>
      <c r="E11">
        <v>51.83</v>
      </c>
      <c r="F11">
        <v>299.26</v>
      </c>
      <c r="G11">
        <v>23.13</v>
      </c>
      <c r="H11">
        <v>209.63</v>
      </c>
      <c r="I11">
        <v>66.5</v>
      </c>
      <c r="J11">
        <v>265.74</v>
      </c>
      <c r="K11">
        <v>27.59</v>
      </c>
      <c r="L11">
        <v>177.16</v>
      </c>
      <c r="M11">
        <v>60.99</v>
      </c>
      <c r="N11">
        <v>291.84999999999997</v>
      </c>
      <c r="O11">
        <v>27.73</v>
      </c>
      <c r="P11">
        <v>214.51</v>
      </c>
      <c r="Q11">
        <v>49.61</v>
      </c>
      <c r="R11">
        <v>211.59</v>
      </c>
      <c r="S11">
        <v>22.04</v>
      </c>
      <c r="T11">
        <v>142.53</v>
      </c>
      <c r="U11">
        <v>47.02</v>
      </c>
    </row>
    <row r="12" spans="1:21" x14ac:dyDescent="0.75">
      <c r="A12" t="s">
        <v>29</v>
      </c>
      <c r="B12">
        <v>332.71000000000004</v>
      </c>
      <c r="C12">
        <v>49.4</v>
      </c>
      <c r="D12">
        <v>138.68</v>
      </c>
      <c r="E12">
        <v>144.63</v>
      </c>
      <c r="F12">
        <v>360.76</v>
      </c>
      <c r="G12">
        <v>56.65</v>
      </c>
      <c r="H12">
        <v>178.29</v>
      </c>
      <c r="I12">
        <v>125.82</v>
      </c>
      <c r="J12">
        <v>306.57</v>
      </c>
      <c r="K12">
        <v>54.87</v>
      </c>
      <c r="L12">
        <v>149.71</v>
      </c>
      <c r="M12">
        <v>101.99</v>
      </c>
      <c r="N12">
        <v>253.08</v>
      </c>
      <c r="O12">
        <v>47.64</v>
      </c>
      <c r="P12">
        <v>108.97</v>
      </c>
      <c r="Q12">
        <v>96.47</v>
      </c>
      <c r="R12">
        <v>239.99</v>
      </c>
      <c r="S12">
        <v>45.15</v>
      </c>
      <c r="T12">
        <v>99.8</v>
      </c>
      <c r="U12">
        <v>95.04</v>
      </c>
    </row>
    <row r="13" spans="1:21" x14ac:dyDescent="0.75">
      <c r="A13" t="s">
        <v>30</v>
      </c>
      <c r="B13">
        <v>335.38</v>
      </c>
      <c r="C13">
        <v>42.15</v>
      </c>
      <c r="D13">
        <v>155.78</v>
      </c>
      <c r="E13">
        <v>137.44999999999999</v>
      </c>
      <c r="F13">
        <v>339.37</v>
      </c>
      <c r="G13">
        <v>54.74</v>
      </c>
      <c r="H13">
        <v>152.35</v>
      </c>
      <c r="I13">
        <v>132.28</v>
      </c>
      <c r="J13">
        <v>287.59000000000003</v>
      </c>
      <c r="K13">
        <v>51.71</v>
      </c>
      <c r="L13">
        <v>110.68</v>
      </c>
      <c r="M13">
        <v>125.2</v>
      </c>
      <c r="N13">
        <v>299.43</v>
      </c>
      <c r="O13">
        <v>53.05</v>
      </c>
      <c r="P13">
        <v>113.3</v>
      </c>
      <c r="Q13">
        <v>133.08000000000001</v>
      </c>
      <c r="R13">
        <v>252.32</v>
      </c>
      <c r="S13">
        <v>54.2</v>
      </c>
      <c r="T13">
        <v>73.739999999999995</v>
      </c>
      <c r="U13">
        <v>124.38</v>
      </c>
    </row>
    <row r="14" spans="1:21" x14ac:dyDescent="0.75">
      <c r="A14" t="s">
        <v>31</v>
      </c>
      <c r="B14">
        <v>433.65</v>
      </c>
      <c r="C14">
        <v>57.33</v>
      </c>
      <c r="D14">
        <v>192.32</v>
      </c>
      <c r="E14">
        <v>184</v>
      </c>
      <c r="F14">
        <v>475.72</v>
      </c>
      <c r="G14">
        <v>70.48</v>
      </c>
      <c r="H14">
        <v>210.5</v>
      </c>
      <c r="I14">
        <v>194.74</v>
      </c>
      <c r="J14">
        <v>470.90999999999997</v>
      </c>
      <c r="K14">
        <v>77.239999999999995</v>
      </c>
      <c r="L14">
        <v>214.98</v>
      </c>
      <c r="M14">
        <v>178.69</v>
      </c>
      <c r="N14">
        <v>400.3</v>
      </c>
      <c r="O14">
        <v>71.08</v>
      </c>
      <c r="P14">
        <v>176.77</v>
      </c>
      <c r="Q14">
        <v>152.44999999999999</v>
      </c>
      <c r="R14">
        <v>420.77</v>
      </c>
      <c r="S14">
        <v>87.54</v>
      </c>
      <c r="T14">
        <v>179.79</v>
      </c>
      <c r="U14">
        <v>153.44</v>
      </c>
    </row>
    <row r="15" spans="1:21" x14ac:dyDescent="0.75">
      <c r="A15" t="s">
        <v>32</v>
      </c>
      <c r="B15">
        <v>441.52000000000004</v>
      </c>
      <c r="C15">
        <v>78.040000000000006</v>
      </c>
      <c r="D15">
        <v>153.43</v>
      </c>
      <c r="E15">
        <v>210.05</v>
      </c>
      <c r="F15">
        <v>521.65000000000009</v>
      </c>
      <c r="G15">
        <v>98.62</v>
      </c>
      <c r="H15">
        <v>184.84</v>
      </c>
      <c r="I15">
        <v>238.19</v>
      </c>
      <c r="J15">
        <v>431.7</v>
      </c>
      <c r="K15">
        <v>90.59</v>
      </c>
      <c r="L15">
        <v>139.32</v>
      </c>
      <c r="M15">
        <v>201.79</v>
      </c>
      <c r="N15">
        <v>407.23</v>
      </c>
      <c r="O15">
        <v>87.22</v>
      </c>
      <c r="P15">
        <v>134.91</v>
      </c>
      <c r="Q15">
        <v>185.1</v>
      </c>
      <c r="R15">
        <v>389.95</v>
      </c>
      <c r="S15">
        <v>76.099999999999994</v>
      </c>
      <c r="T15">
        <v>127.68</v>
      </c>
      <c r="U15">
        <v>186.17</v>
      </c>
    </row>
    <row r="16" spans="1:21" x14ac:dyDescent="0.75">
      <c r="A16" t="s">
        <v>33</v>
      </c>
      <c r="B16">
        <v>216.25</v>
      </c>
      <c r="C16">
        <v>52.37</v>
      </c>
      <c r="D16">
        <v>75.150000000000006</v>
      </c>
      <c r="E16">
        <v>88.73</v>
      </c>
      <c r="F16">
        <v>252.99</v>
      </c>
      <c r="G16">
        <v>45.07</v>
      </c>
      <c r="H16">
        <v>134.25</v>
      </c>
      <c r="I16">
        <v>73.67</v>
      </c>
      <c r="J16">
        <v>207.87</v>
      </c>
      <c r="K16">
        <v>41.19</v>
      </c>
      <c r="L16">
        <v>109.99</v>
      </c>
      <c r="M16">
        <v>56.69</v>
      </c>
      <c r="N16">
        <v>174.44</v>
      </c>
      <c r="O16">
        <v>27.62</v>
      </c>
      <c r="P16">
        <v>106.12</v>
      </c>
      <c r="Q16">
        <v>40.700000000000003</v>
      </c>
      <c r="R16">
        <v>136.17000000000002</v>
      </c>
      <c r="S16">
        <v>26.65</v>
      </c>
      <c r="T16">
        <v>71.72</v>
      </c>
      <c r="U16">
        <v>37.799999999999997</v>
      </c>
    </row>
    <row r="17" spans="1:22" x14ac:dyDescent="0.75">
      <c r="A17" t="s">
        <v>34</v>
      </c>
      <c r="B17">
        <v>385.77</v>
      </c>
      <c r="C17">
        <v>65.73</v>
      </c>
      <c r="D17">
        <v>106.24</v>
      </c>
      <c r="E17">
        <v>213.8</v>
      </c>
      <c r="F17">
        <v>475.63</v>
      </c>
      <c r="G17">
        <v>80.83</v>
      </c>
      <c r="H17">
        <v>183.04</v>
      </c>
      <c r="I17">
        <v>211.76</v>
      </c>
      <c r="J17">
        <v>447.46000000000004</v>
      </c>
      <c r="K17">
        <v>80.62</v>
      </c>
      <c r="L17">
        <v>154.53</v>
      </c>
      <c r="M17">
        <v>212.31</v>
      </c>
      <c r="N17">
        <v>457.14</v>
      </c>
      <c r="O17">
        <v>84.53</v>
      </c>
      <c r="P17">
        <v>152.83000000000001</v>
      </c>
      <c r="Q17">
        <v>219.78</v>
      </c>
      <c r="R17">
        <v>469.29</v>
      </c>
      <c r="S17">
        <v>93.31</v>
      </c>
      <c r="T17">
        <v>128.05000000000001</v>
      </c>
      <c r="U17">
        <v>247.93</v>
      </c>
    </row>
    <row r="18" spans="1:22" x14ac:dyDescent="0.75">
      <c r="A18" t="s">
        <v>35</v>
      </c>
      <c r="B18">
        <v>269.14</v>
      </c>
      <c r="C18">
        <v>62.43</v>
      </c>
      <c r="D18">
        <v>94.34</v>
      </c>
      <c r="E18">
        <v>112.37</v>
      </c>
      <c r="F18">
        <v>311.59000000000003</v>
      </c>
      <c r="G18">
        <v>76.150000000000006</v>
      </c>
      <c r="H18">
        <v>147.41</v>
      </c>
      <c r="I18">
        <v>88.03</v>
      </c>
      <c r="J18">
        <v>309.60000000000002</v>
      </c>
      <c r="K18">
        <v>78.81</v>
      </c>
      <c r="L18">
        <v>145.65</v>
      </c>
      <c r="M18">
        <v>85.14</v>
      </c>
      <c r="N18">
        <v>345.92</v>
      </c>
      <c r="O18">
        <v>82.23</v>
      </c>
      <c r="P18">
        <v>166.58</v>
      </c>
      <c r="Q18">
        <v>97.11</v>
      </c>
      <c r="R18">
        <v>335.55</v>
      </c>
      <c r="S18">
        <v>95.87</v>
      </c>
      <c r="T18">
        <v>137.37</v>
      </c>
      <c r="U18">
        <v>102.31</v>
      </c>
    </row>
    <row r="19" spans="1:22" x14ac:dyDescent="0.75">
      <c r="A19" t="s">
        <v>36</v>
      </c>
      <c r="B19">
        <v>438.70000000000005</v>
      </c>
      <c r="C19">
        <v>46.29</v>
      </c>
      <c r="D19">
        <v>184.08</v>
      </c>
      <c r="E19">
        <v>208.33</v>
      </c>
      <c r="F19">
        <v>506.65999999999997</v>
      </c>
      <c r="G19">
        <v>72.540000000000006</v>
      </c>
      <c r="H19">
        <v>229.7</v>
      </c>
      <c r="I19">
        <v>204.42</v>
      </c>
      <c r="J19">
        <v>428.06</v>
      </c>
      <c r="K19">
        <v>55.41</v>
      </c>
      <c r="L19">
        <v>217.29</v>
      </c>
      <c r="M19">
        <v>155.36000000000001</v>
      </c>
      <c r="N19">
        <v>441.34000000000003</v>
      </c>
      <c r="O19">
        <v>56.39</v>
      </c>
      <c r="P19">
        <v>253.74</v>
      </c>
      <c r="Q19">
        <v>131.21</v>
      </c>
      <c r="R19">
        <v>368.13</v>
      </c>
      <c r="S19">
        <v>47.64</v>
      </c>
      <c r="T19">
        <v>212.22</v>
      </c>
    </row>
    <row r="20" spans="1:22" x14ac:dyDescent="0.75">
      <c r="A20" t="s">
        <v>37</v>
      </c>
      <c r="B20">
        <v>444.16999999999996</v>
      </c>
      <c r="C20">
        <v>69.319999999999993</v>
      </c>
      <c r="D20">
        <v>143.78</v>
      </c>
      <c r="E20">
        <v>231.07</v>
      </c>
      <c r="F20">
        <v>489.37</v>
      </c>
      <c r="G20">
        <v>93.61</v>
      </c>
      <c r="H20">
        <v>166.57</v>
      </c>
      <c r="I20">
        <v>229.19</v>
      </c>
      <c r="J20">
        <v>486.83000000000004</v>
      </c>
      <c r="K20">
        <v>92.82</v>
      </c>
      <c r="L20">
        <v>162.93</v>
      </c>
      <c r="M20">
        <v>231.08</v>
      </c>
      <c r="N20">
        <v>439.49</v>
      </c>
      <c r="O20">
        <v>88.68</v>
      </c>
      <c r="P20">
        <v>154.54</v>
      </c>
      <c r="Q20">
        <v>196.27</v>
      </c>
      <c r="R20">
        <v>405.85</v>
      </c>
      <c r="S20">
        <v>84.44</v>
      </c>
      <c r="T20">
        <v>149.25</v>
      </c>
      <c r="U20">
        <v>108.27</v>
      </c>
    </row>
    <row r="21" spans="1:22" x14ac:dyDescent="0.75">
      <c r="A21" t="s">
        <v>38</v>
      </c>
      <c r="B21">
        <v>164.82999999999998</v>
      </c>
      <c r="C21">
        <v>26.61</v>
      </c>
      <c r="D21">
        <v>70.22</v>
      </c>
      <c r="E21">
        <v>68</v>
      </c>
      <c r="F21">
        <v>238.75</v>
      </c>
      <c r="G21">
        <v>39.67</v>
      </c>
      <c r="H21">
        <v>118.27</v>
      </c>
      <c r="I21">
        <v>80.81</v>
      </c>
      <c r="J21">
        <v>178.01</v>
      </c>
      <c r="K21">
        <v>34.29</v>
      </c>
      <c r="L21">
        <v>66.39</v>
      </c>
      <c r="M21">
        <v>77.33</v>
      </c>
      <c r="N21">
        <v>166.41000000000003</v>
      </c>
      <c r="O21">
        <v>38.35</v>
      </c>
      <c r="P21">
        <v>59.33</v>
      </c>
      <c r="Q21">
        <v>68.73</v>
      </c>
      <c r="R21">
        <v>160.41000000000003</v>
      </c>
      <c r="S21">
        <v>36.520000000000003</v>
      </c>
      <c r="T21">
        <v>53.71</v>
      </c>
      <c r="U21">
        <v>172.16</v>
      </c>
    </row>
    <row r="22" spans="1:22" x14ac:dyDescent="0.75">
      <c r="A22" t="s">
        <v>39</v>
      </c>
      <c r="B22">
        <v>200.35</v>
      </c>
      <c r="C22">
        <v>30.17</v>
      </c>
      <c r="D22">
        <v>120.09</v>
      </c>
      <c r="E22">
        <v>50.09</v>
      </c>
      <c r="F22">
        <v>223.67</v>
      </c>
      <c r="G22">
        <v>35.86</v>
      </c>
      <c r="H22">
        <v>127.03</v>
      </c>
      <c r="I22">
        <v>60.78</v>
      </c>
      <c r="J22">
        <v>186.66</v>
      </c>
      <c r="K22">
        <v>35</v>
      </c>
      <c r="L22">
        <v>97.01</v>
      </c>
      <c r="M22">
        <v>54.65</v>
      </c>
      <c r="N22">
        <v>169.58</v>
      </c>
      <c r="O22">
        <v>25.47</v>
      </c>
      <c r="P22">
        <v>100.01</v>
      </c>
      <c r="Q22">
        <v>44.1</v>
      </c>
      <c r="R22">
        <v>143.56</v>
      </c>
      <c r="S22">
        <v>22.67</v>
      </c>
      <c r="T22">
        <v>87.52</v>
      </c>
      <c r="U22">
        <v>70.180000000000007</v>
      </c>
    </row>
    <row r="23" spans="1:22" x14ac:dyDescent="0.75">
      <c r="A23" t="s">
        <v>6</v>
      </c>
      <c r="B23">
        <v>163.13</v>
      </c>
      <c r="C23">
        <v>24.63</v>
      </c>
      <c r="D23">
        <v>63.44</v>
      </c>
      <c r="E23">
        <v>75.06</v>
      </c>
      <c r="F23">
        <v>183.93</v>
      </c>
      <c r="G23">
        <v>29.89</v>
      </c>
      <c r="H23">
        <v>78.61</v>
      </c>
      <c r="I23">
        <v>75.430000000000007</v>
      </c>
      <c r="J23">
        <v>163.81</v>
      </c>
      <c r="K23">
        <v>28.54</v>
      </c>
      <c r="L23">
        <v>65.41</v>
      </c>
      <c r="M23">
        <v>69.86</v>
      </c>
      <c r="N23">
        <v>155.81</v>
      </c>
      <c r="O23">
        <v>27.05</v>
      </c>
      <c r="P23">
        <v>64.260000000000005</v>
      </c>
      <c r="Q23">
        <v>64.5</v>
      </c>
      <c r="R23">
        <v>146.24</v>
      </c>
      <c r="S23">
        <v>27.22</v>
      </c>
      <c r="T23">
        <v>56.27</v>
      </c>
      <c r="U23">
        <v>33.369999999999997</v>
      </c>
    </row>
    <row r="24" spans="1:22" x14ac:dyDescent="0.75">
      <c r="U24">
        <v>62.75</v>
      </c>
    </row>
    <row r="26" spans="1:22" x14ac:dyDescent="0.75">
      <c r="A26" t="s">
        <v>48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 t="s">
        <v>25</v>
      </c>
      <c r="H26" t="s">
        <v>26</v>
      </c>
      <c r="I26" t="s">
        <v>27</v>
      </c>
      <c r="J26" t="s">
        <v>28</v>
      </c>
      <c r="K26" t="s">
        <v>29</v>
      </c>
      <c r="L26" t="s">
        <v>30</v>
      </c>
      <c r="M26" t="s">
        <v>31</v>
      </c>
      <c r="N26" t="s">
        <v>32</v>
      </c>
      <c r="O26" t="s">
        <v>33</v>
      </c>
      <c r="P26" t="s">
        <v>34</v>
      </c>
      <c r="Q26" t="s">
        <v>35</v>
      </c>
      <c r="R26" t="s">
        <v>6</v>
      </c>
      <c r="S26" t="s">
        <v>36</v>
      </c>
      <c r="T26" t="s">
        <v>37</v>
      </c>
      <c r="U26" t="s">
        <v>38</v>
      </c>
      <c r="V26" t="s">
        <v>39</v>
      </c>
    </row>
    <row r="27" spans="1:22" x14ac:dyDescent="0.75">
      <c r="A27">
        <v>2016</v>
      </c>
      <c r="B27">
        <v>93.87</v>
      </c>
      <c r="C27">
        <v>295.5</v>
      </c>
      <c r="D27">
        <v>263.39</v>
      </c>
      <c r="E27">
        <v>237.79999999999998</v>
      </c>
      <c r="F27">
        <v>283.35000000000002</v>
      </c>
      <c r="G27">
        <v>112.08</v>
      </c>
      <c r="H27">
        <v>240.60999999999999</v>
      </c>
      <c r="I27">
        <v>200.87</v>
      </c>
      <c r="J27">
        <v>211.59</v>
      </c>
      <c r="K27">
        <v>239.99</v>
      </c>
      <c r="L27">
        <v>252.32</v>
      </c>
      <c r="M27">
        <v>420.77</v>
      </c>
      <c r="N27">
        <v>389.95</v>
      </c>
      <c r="O27">
        <v>136.17000000000002</v>
      </c>
      <c r="P27">
        <v>469.29</v>
      </c>
      <c r="Q27">
        <v>335.55</v>
      </c>
      <c r="R27">
        <v>146.24</v>
      </c>
      <c r="S27">
        <v>368.13</v>
      </c>
      <c r="T27">
        <v>405.85</v>
      </c>
      <c r="U27">
        <v>160.41000000000003</v>
      </c>
      <c r="V27">
        <v>143.56</v>
      </c>
    </row>
    <row r="28" spans="1:22" x14ac:dyDescent="0.75">
      <c r="A28">
        <v>2017</v>
      </c>
      <c r="B28">
        <v>137.35000000000002</v>
      </c>
      <c r="C28">
        <v>295.43</v>
      </c>
      <c r="D28">
        <v>315.69</v>
      </c>
      <c r="E28">
        <v>261.60000000000002</v>
      </c>
      <c r="F28">
        <v>263.55</v>
      </c>
      <c r="G28">
        <v>103.38</v>
      </c>
      <c r="H28">
        <v>237.68</v>
      </c>
      <c r="I28">
        <v>247.92000000000002</v>
      </c>
      <c r="J28">
        <v>291.84999999999997</v>
      </c>
      <c r="K28">
        <v>253.08</v>
      </c>
      <c r="L28">
        <v>299.43</v>
      </c>
      <c r="M28">
        <v>400.3</v>
      </c>
      <c r="N28">
        <v>407.23</v>
      </c>
      <c r="O28">
        <v>174.44</v>
      </c>
      <c r="P28">
        <v>457.14</v>
      </c>
      <c r="Q28">
        <v>345.92</v>
      </c>
      <c r="R28">
        <v>155.81</v>
      </c>
      <c r="S28">
        <v>441.34000000000003</v>
      </c>
      <c r="T28">
        <v>439.49</v>
      </c>
      <c r="U28">
        <v>166.41000000000003</v>
      </c>
      <c r="V28">
        <v>169.58</v>
      </c>
    </row>
    <row r="29" spans="1:22" x14ac:dyDescent="0.75">
      <c r="A29">
        <v>2018</v>
      </c>
      <c r="B29">
        <v>147.94</v>
      </c>
      <c r="C29">
        <v>316.52</v>
      </c>
      <c r="D29">
        <v>327.33</v>
      </c>
      <c r="E29">
        <v>317.51</v>
      </c>
      <c r="F29">
        <v>293.11</v>
      </c>
      <c r="G29">
        <v>95.4</v>
      </c>
      <c r="H29">
        <v>253.89</v>
      </c>
      <c r="I29">
        <v>204.66000000000003</v>
      </c>
      <c r="J29">
        <v>265.74</v>
      </c>
      <c r="K29">
        <v>306.57</v>
      </c>
      <c r="L29">
        <v>287.59000000000003</v>
      </c>
      <c r="M29">
        <v>470.90999999999997</v>
      </c>
      <c r="N29">
        <v>431.7</v>
      </c>
      <c r="O29">
        <v>207.87</v>
      </c>
      <c r="P29">
        <v>447.46000000000004</v>
      </c>
      <c r="Q29">
        <v>309.60000000000002</v>
      </c>
      <c r="R29">
        <v>163.81</v>
      </c>
      <c r="S29">
        <v>428.06</v>
      </c>
      <c r="T29">
        <v>486.83000000000004</v>
      </c>
      <c r="U29">
        <v>178.01</v>
      </c>
      <c r="V29">
        <v>186.66</v>
      </c>
    </row>
    <row r="30" spans="1:22" x14ac:dyDescent="0.75">
      <c r="A30">
        <v>2019</v>
      </c>
      <c r="B30">
        <v>193.31</v>
      </c>
      <c r="C30">
        <v>337.11</v>
      </c>
      <c r="D30">
        <v>317.2</v>
      </c>
      <c r="E30">
        <v>449.32000000000005</v>
      </c>
      <c r="F30">
        <v>343.19</v>
      </c>
      <c r="G30">
        <v>102.87</v>
      </c>
      <c r="H30">
        <v>265.39</v>
      </c>
      <c r="I30">
        <v>272.23</v>
      </c>
      <c r="J30">
        <v>299.26</v>
      </c>
      <c r="K30">
        <v>360.76</v>
      </c>
      <c r="L30">
        <v>339.37</v>
      </c>
      <c r="M30">
        <v>475.72</v>
      </c>
      <c r="N30">
        <v>521.65000000000009</v>
      </c>
      <c r="O30">
        <v>252.99</v>
      </c>
      <c r="P30">
        <v>475.63</v>
      </c>
      <c r="Q30">
        <v>311.59000000000003</v>
      </c>
      <c r="R30">
        <v>183.93</v>
      </c>
      <c r="S30">
        <v>506.65999999999997</v>
      </c>
      <c r="T30">
        <v>489.37</v>
      </c>
      <c r="U30">
        <v>238.75</v>
      </c>
      <c r="V30">
        <v>223.67</v>
      </c>
    </row>
    <row r="31" spans="1:22" x14ac:dyDescent="0.75">
      <c r="A31">
        <v>2020</v>
      </c>
      <c r="B31">
        <v>155.73000000000002</v>
      </c>
      <c r="C31">
        <v>302.27</v>
      </c>
      <c r="D31">
        <v>315.09000000000003</v>
      </c>
      <c r="E31">
        <v>426.70000000000005</v>
      </c>
      <c r="F31">
        <v>291.31</v>
      </c>
      <c r="G31">
        <v>135.69999999999999</v>
      </c>
      <c r="H31">
        <v>254.48000000000002</v>
      </c>
      <c r="I31">
        <v>225.67</v>
      </c>
      <c r="J31">
        <v>253.39</v>
      </c>
      <c r="K31">
        <v>332.71000000000004</v>
      </c>
      <c r="L31">
        <v>335.38</v>
      </c>
      <c r="M31">
        <v>433.65</v>
      </c>
      <c r="N31">
        <v>441.52000000000004</v>
      </c>
      <c r="O31">
        <v>216.25</v>
      </c>
      <c r="P31">
        <v>385.77</v>
      </c>
      <c r="Q31">
        <v>269.14</v>
      </c>
      <c r="R31">
        <v>163.13</v>
      </c>
      <c r="S31">
        <v>438.70000000000005</v>
      </c>
      <c r="T31">
        <v>444.16999999999996</v>
      </c>
      <c r="U31">
        <v>164.82999999999998</v>
      </c>
      <c r="V31">
        <v>200.35</v>
      </c>
    </row>
    <row r="74" spans="1:22" x14ac:dyDescent="0.75">
      <c r="A74" t="s">
        <v>49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  <c r="J74" t="s">
        <v>28</v>
      </c>
      <c r="K74" t="s">
        <v>29</v>
      </c>
      <c r="L74" t="s">
        <v>30</v>
      </c>
      <c r="M74" t="s">
        <v>31</v>
      </c>
      <c r="N74" t="s">
        <v>32</v>
      </c>
      <c r="O74" t="s">
        <v>33</v>
      </c>
      <c r="P74" t="s">
        <v>34</v>
      </c>
      <c r="Q74" t="s">
        <v>35</v>
      </c>
      <c r="R74" t="s">
        <v>6</v>
      </c>
      <c r="S74" t="s">
        <v>36</v>
      </c>
      <c r="T74" t="s">
        <v>37</v>
      </c>
      <c r="U74" t="s">
        <v>38</v>
      </c>
      <c r="V74" t="s">
        <v>39</v>
      </c>
    </row>
    <row r="75" spans="1:22" x14ac:dyDescent="0.75">
      <c r="A75">
        <v>2017</v>
      </c>
      <c r="B75">
        <f>(B28-B27)/B27</f>
        <v>0.46319377863002043</v>
      </c>
      <c r="C75">
        <f t="shared" ref="C75:V78" si="0">(C28-C27)/C27</f>
        <v>-2.3688663282569604E-4</v>
      </c>
      <c r="D75">
        <f t="shared" si="0"/>
        <v>0.19856486578837471</v>
      </c>
      <c r="E75">
        <f t="shared" si="0"/>
        <v>0.10008410428931892</v>
      </c>
      <c r="F75">
        <f t="shared" si="0"/>
        <v>-6.9878242456326137E-2</v>
      </c>
      <c r="G75">
        <f t="shared" si="0"/>
        <v>-7.7623126338329795E-2</v>
      </c>
      <c r="H75">
        <f t="shared" si="0"/>
        <v>-1.2177382486180867E-2</v>
      </c>
      <c r="I75">
        <f t="shared" si="0"/>
        <v>0.23423109473789022</v>
      </c>
      <c r="J75">
        <f t="shared" si="0"/>
        <v>0.3793184933125382</v>
      </c>
      <c r="K75">
        <f t="shared" si="0"/>
        <v>5.4543939330805459E-2</v>
      </c>
      <c r="L75">
        <f t="shared" si="0"/>
        <v>0.1867073557387445</v>
      </c>
      <c r="M75">
        <f t="shared" si="0"/>
        <v>-4.8648905577869078E-2</v>
      </c>
      <c r="N75">
        <f t="shared" si="0"/>
        <v>4.431337350942436E-2</v>
      </c>
      <c r="O75">
        <f t="shared" si="0"/>
        <v>0.28104575163398676</v>
      </c>
      <c r="P75">
        <f t="shared" si="0"/>
        <v>-2.5890174518954236E-2</v>
      </c>
      <c r="Q75">
        <f t="shared" si="0"/>
        <v>3.0904485173595602E-2</v>
      </c>
      <c r="R75">
        <f t="shared" si="0"/>
        <v>6.544037199124722E-2</v>
      </c>
      <c r="S75">
        <f t="shared" si="0"/>
        <v>0.19886996441474489</v>
      </c>
      <c r="T75">
        <f t="shared" si="0"/>
        <v>8.2887766416163564E-2</v>
      </c>
      <c r="U75">
        <f t="shared" si="0"/>
        <v>3.7404151860856549E-2</v>
      </c>
      <c r="V75">
        <f t="shared" si="0"/>
        <v>0.18124825856784627</v>
      </c>
    </row>
    <row r="76" spans="1:22" x14ac:dyDescent="0.75">
      <c r="A76">
        <v>2018</v>
      </c>
      <c r="B76">
        <f t="shared" ref="B76:Q78" si="1">(B29-B28)/B28</f>
        <v>7.7102293410993616E-2</v>
      </c>
      <c r="C76">
        <f t="shared" si="1"/>
        <v>7.1387469112818513E-2</v>
      </c>
      <c r="D76">
        <f t="shared" si="1"/>
        <v>3.6871614558585911E-2</v>
      </c>
      <c r="E76">
        <f t="shared" si="1"/>
        <v>0.21372324159021391</v>
      </c>
      <c r="F76">
        <f t="shared" si="1"/>
        <v>0.11216088028837033</v>
      </c>
      <c r="G76">
        <f t="shared" si="1"/>
        <v>-7.7190946024375998E-2</v>
      </c>
      <c r="H76">
        <f t="shared" si="1"/>
        <v>6.8200942443621584E-2</v>
      </c>
      <c r="I76">
        <f t="shared" si="1"/>
        <v>-0.17449177153920614</v>
      </c>
      <c r="J76">
        <f t="shared" si="1"/>
        <v>-8.9463765633030531E-2</v>
      </c>
      <c r="K76">
        <f t="shared" si="1"/>
        <v>0.21135609293504021</v>
      </c>
      <c r="L76">
        <f t="shared" si="1"/>
        <v>-3.9541796079217095E-2</v>
      </c>
      <c r="M76">
        <f t="shared" si="1"/>
        <v>0.17639270547089672</v>
      </c>
      <c r="N76">
        <f t="shared" si="1"/>
        <v>6.0088893254426172E-2</v>
      </c>
      <c r="O76">
        <f t="shared" si="1"/>
        <v>0.19164182526943366</v>
      </c>
      <c r="P76">
        <f t="shared" si="1"/>
        <v>-2.1175132344577043E-2</v>
      </c>
      <c r="Q76">
        <f t="shared" si="1"/>
        <v>-0.10499537465309895</v>
      </c>
      <c r="R76">
        <f t="shared" si="0"/>
        <v>5.1344586355176178E-2</v>
      </c>
      <c r="S76">
        <f t="shared" si="0"/>
        <v>-3.0090179906648001E-2</v>
      </c>
      <c r="T76">
        <f t="shared" si="0"/>
        <v>0.10771576145077255</v>
      </c>
      <c r="U76">
        <f t="shared" si="0"/>
        <v>6.9707349317949432E-2</v>
      </c>
      <c r="V76">
        <f t="shared" si="0"/>
        <v>0.10071942446043156</v>
      </c>
    </row>
    <row r="77" spans="1:22" x14ac:dyDescent="0.75">
      <c r="A77">
        <v>2019</v>
      </c>
      <c r="B77">
        <f t="shared" si="1"/>
        <v>0.30667838312829532</v>
      </c>
      <c r="C77">
        <f t="shared" si="0"/>
        <v>6.5051181599899005E-2</v>
      </c>
      <c r="D77">
        <f t="shared" si="0"/>
        <v>-3.0947361989429614E-2</v>
      </c>
      <c r="E77">
        <f t="shared" si="0"/>
        <v>0.41513653113287791</v>
      </c>
      <c r="F77">
        <f t="shared" si="0"/>
        <v>0.17085735730613075</v>
      </c>
      <c r="G77">
        <f t="shared" si="0"/>
        <v>7.8301886792452813E-2</v>
      </c>
      <c r="H77">
        <f t="shared" si="0"/>
        <v>4.5295206585529171E-2</v>
      </c>
      <c r="I77">
        <f t="shared" si="0"/>
        <v>0.33015733411511766</v>
      </c>
      <c r="J77">
        <f t="shared" si="0"/>
        <v>0.12613833069917957</v>
      </c>
      <c r="K77">
        <f t="shared" si="0"/>
        <v>0.1767622402713899</v>
      </c>
      <c r="L77">
        <f t="shared" si="0"/>
        <v>0.18004798497861527</v>
      </c>
      <c r="M77">
        <f t="shared" si="0"/>
        <v>1.0214265995625617E-2</v>
      </c>
      <c r="N77">
        <f t="shared" si="0"/>
        <v>0.20836228862636114</v>
      </c>
      <c r="O77">
        <f t="shared" si="0"/>
        <v>0.21705873863472364</v>
      </c>
      <c r="P77">
        <f t="shared" si="0"/>
        <v>6.2955347964063726E-2</v>
      </c>
      <c r="Q77">
        <f t="shared" si="0"/>
        <v>6.4276485788113983E-3</v>
      </c>
      <c r="R77">
        <f t="shared" si="0"/>
        <v>0.12282522434527809</v>
      </c>
      <c r="S77">
        <f t="shared" si="0"/>
        <v>0.1836191188151193</v>
      </c>
      <c r="T77">
        <f t="shared" si="0"/>
        <v>5.2174270279152137E-3</v>
      </c>
      <c r="U77">
        <f t="shared" si="0"/>
        <v>0.34121678557384422</v>
      </c>
      <c r="V77">
        <f t="shared" si="0"/>
        <v>0.19827493839065677</v>
      </c>
    </row>
    <row r="78" spans="1:22" x14ac:dyDescent="0.75">
      <c r="A78">
        <v>2020</v>
      </c>
      <c r="B78">
        <f t="shared" si="1"/>
        <v>-0.19440277274843507</v>
      </c>
      <c r="C78">
        <f t="shared" si="0"/>
        <v>-0.10334905520453273</v>
      </c>
      <c r="D78">
        <f t="shared" si="0"/>
        <v>-6.6519546027741386E-3</v>
      </c>
      <c r="E78">
        <f t="shared" si="0"/>
        <v>-5.0342740140656997E-2</v>
      </c>
      <c r="F78">
        <f t="shared" si="0"/>
        <v>-0.15116990588303852</v>
      </c>
      <c r="G78">
        <f t="shared" si="0"/>
        <v>0.31914066297268379</v>
      </c>
      <c r="H78">
        <f t="shared" si="0"/>
        <v>-4.1109310825577332E-2</v>
      </c>
      <c r="I78">
        <f t="shared" si="0"/>
        <v>-0.17103184806964708</v>
      </c>
      <c r="J78">
        <f t="shared" si="0"/>
        <v>-0.15327808594533185</v>
      </c>
      <c r="K78">
        <f t="shared" si="0"/>
        <v>-7.7752522452599948E-2</v>
      </c>
      <c r="L78">
        <f t="shared" si="0"/>
        <v>-1.1757079293985942E-2</v>
      </c>
      <c r="M78">
        <f t="shared" si="0"/>
        <v>-8.8434373160682853E-2</v>
      </c>
      <c r="N78">
        <f t="shared" si="0"/>
        <v>-0.15360874149333853</v>
      </c>
      <c r="O78">
        <f t="shared" si="0"/>
        <v>-0.1452231313490652</v>
      </c>
      <c r="P78">
        <f t="shared" si="0"/>
        <v>-0.18892836868994811</v>
      </c>
      <c r="Q78">
        <f t="shared" si="0"/>
        <v>-0.13623672133252043</v>
      </c>
      <c r="R78">
        <f t="shared" si="0"/>
        <v>-0.11308650029902687</v>
      </c>
      <c r="S78">
        <f t="shared" si="0"/>
        <v>-0.13413334385978748</v>
      </c>
      <c r="T78">
        <f t="shared" si="0"/>
        <v>-9.2363651225044544E-2</v>
      </c>
      <c r="U78">
        <f t="shared" si="0"/>
        <v>-0.30961256544502624</v>
      </c>
      <c r="V78">
        <f t="shared" si="0"/>
        <v>-0.10426074127062188</v>
      </c>
    </row>
    <row r="79" spans="1:22" x14ac:dyDescent="0.75">
      <c r="A79" t="s">
        <v>50</v>
      </c>
      <c r="B79">
        <f>AVERAGE(B75:B78)</f>
        <v>0.16314292060521857</v>
      </c>
      <c r="C79">
        <f t="shared" ref="C79:U79" si="2">AVERAGE(C75:C78)</f>
        <v>8.2131772188397713E-3</v>
      </c>
      <c r="D79">
        <f t="shared" si="2"/>
        <v>4.945929093868922E-2</v>
      </c>
      <c r="E79">
        <f t="shared" si="2"/>
        <v>0.16965028421793846</v>
      </c>
      <c r="F79">
        <f t="shared" si="2"/>
        <v>1.5492522313784104E-2</v>
      </c>
      <c r="G79">
        <f t="shared" si="2"/>
        <v>6.0657119350607705E-2</v>
      </c>
      <c r="H79">
        <f t="shared" si="2"/>
        <v>1.5052363929348141E-2</v>
      </c>
      <c r="I79">
        <f t="shared" si="2"/>
        <v>5.4716202311038666E-2</v>
      </c>
      <c r="J79">
        <f t="shared" si="2"/>
        <v>6.567874310833885E-2</v>
      </c>
      <c r="K79">
        <f t="shared" si="2"/>
        <v>9.1227437521158902E-2</v>
      </c>
      <c r="L79">
        <f t="shared" si="2"/>
        <v>7.8864116336039181E-2</v>
      </c>
      <c r="M79">
        <f t="shared" si="2"/>
        <v>1.23809231819926E-2</v>
      </c>
      <c r="N79">
        <f t="shared" si="2"/>
        <v>3.9788953474218278E-2</v>
      </c>
      <c r="O79">
        <f t="shared" si="2"/>
        <v>0.13613079604726971</v>
      </c>
      <c r="P79">
        <f t="shared" si="2"/>
        <v>-4.3259581897353919E-2</v>
      </c>
      <c r="Q79">
        <f t="shared" si="2"/>
        <v>-5.0974990558303096E-2</v>
      </c>
      <c r="R79">
        <f t="shared" si="2"/>
        <v>3.1630920598168653E-2</v>
      </c>
      <c r="S79">
        <f t="shared" si="2"/>
        <v>5.4566389865857184E-2</v>
      </c>
      <c r="T79">
        <f t="shared" si="2"/>
        <v>2.5864325917451702E-2</v>
      </c>
      <c r="U79">
        <f t="shared" si="2"/>
        <v>3.4678930326905985E-2</v>
      </c>
      <c r="V79">
        <f>AVERAGE(V75:V78)</f>
        <v>9.3995470037078171E-2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GDP and GNI</vt:lpstr>
      <vt:lpstr>Population</vt:lpstr>
      <vt:lpstr>Healthcare and Saving</vt:lpstr>
      <vt:lpstr>Healthcare vs GDP</vt:lpstr>
      <vt:lpstr>Exchange Rate</vt:lpstr>
      <vt:lpstr>Inflation</vt:lpstr>
      <vt:lpstr>Other Countries GDP</vt:lpstr>
      <vt:lpstr>Total Revenue</vt:lpstr>
      <vt:lpstr>Attendance</vt:lpstr>
      <vt:lpstr>Social Media</vt:lpstr>
      <vt:lpstr>GDP vs Total Revenue</vt:lpstr>
      <vt:lpstr>Attendance vs Matchday</vt:lpstr>
      <vt:lpstr>Social Media vs Commercial</vt:lpstr>
      <vt:lpstr>Expenses</vt:lpstr>
      <vt:lpstr>Expense Function</vt:lpstr>
      <vt:lpstr>Profit</vt:lpstr>
      <vt:lpstr>Tournament Results</vt:lpstr>
      <vt:lpstr>Tournament Shooting</vt:lpstr>
      <vt:lpstr>Sheet2</vt:lpstr>
      <vt:lpstr>Tournament Goalkeeping</vt:lpstr>
      <vt:lpstr>2020 Number of Players</vt:lpstr>
      <vt:lpstr>2021 Number of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 Athans</dc:creator>
  <cp:lastModifiedBy>Kosta</cp:lastModifiedBy>
  <dcterms:created xsi:type="dcterms:W3CDTF">2022-03-12T06:03:15Z</dcterms:created>
  <dcterms:modified xsi:type="dcterms:W3CDTF">2022-03-14T02:21:20Z</dcterms:modified>
</cp:coreProperties>
</file>