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30" windowHeight="7665" activeTab="1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externalReferences>
    <externalReference r:id="rId6"/>
  </externalReferenc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/>
  <c r="C40"/>
  <c r="D39"/>
  <c r="C39"/>
  <c r="C34"/>
  <c r="D34"/>
  <c r="D33"/>
  <c r="C33"/>
  <c r="B22"/>
  <c r="D28" l="1"/>
  <c r="C28"/>
  <c r="D27"/>
  <c r="C27"/>
  <c r="D26" l="1"/>
  <c r="C26"/>
  <c r="D25"/>
  <c r="C25"/>
  <c r="D24" l="1"/>
  <c r="C24"/>
  <c r="D23"/>
  <c r="C23"/>
  <c r="D22"/>
  <c r="C22"/>
  <c r="D18" l="1"/>
  <c r="C18"/>
  <c r="B40" i="2"/>
  <c r="B41" s="1"/>
  <c r="B42" s="1"/>
  <c r="B43" s="1"/>
  <c r="D17" i="1"/>
  <c r="C17"/>
  <c r="D16"/>
  <c r="C16"/>
  <c r="B15" i="2"/>
  <c r="B16" s="1"/>
  <c r="B17" s="1"/>
  <c r="B18" s="1"/>
  <c r="B19" s="1"/>
  <c r="B20" s="1"/>
  <c r="B7"/>
  <c r="B8" s="1"/>
  <c r="B9" s="1"/>
  <c r="B10" s="1"/>
  <c r="B11" s="1"/>
  <c r="D15" i="1"/>
  <c r="C15"/>
  <c r="D38"/>
  <c r="D32"/>
  <c r="C38"/>
  <c r="C32"/>
  <c r="B28"/>
  <c r="B27"/>
  <c r="B26"/>
  <c r="B25"/>
  <c r="B24"/>
  <c r="B23"/>
  <c r="D14" l="1"/>
  <c r="C14"/>
  <c r="B18"/>
  <c r="B17"/>
  <c r="B16"/>
  <c r="B15"/>
  <c r="B14"/>
  <c r="B23" i="5"/>
  <c r="B24" s="1"/>
  <c r="B25" s="1"/>
  <c r="B26" s="1"/>
  <c r="B18"/>
  <c r="B19" s="1"/>
  <c r="I17" i="4"/>
  <c r="I14"/>
  <c r="I13"/>
  <c r="I12"/>
  <c r="I11"/>
  <c r="I8"/>
  <c r="I7"/>
  <c r="I6"/>
  <c r="B80" i="3"/>
  <c r="B81" s="1"/>
  <c r="B82" s="1"/>
  <c r="B83" s="1"/>
  <c r="B84" s="1"/>
  <c r="B85" s="1"/>
  <c r="B74"/>
  <c r="B75" s="1"/>
  <c r="B76" s="1"/>
  <c r="B66"/>
  <c r="B67" s="1"/>
  <c r="B68" s="1"/>
  <c r="B69" s="1"/>
  <c r="B70" s="1"/>
  <c r="B48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35"/>
  <c r="B36" s="1"/>
  <c r="B37" s="1"/>
  <c r="B38" s="1"/>
  <c r="B39" s="1"/>
  <c r="B40" s="1"/>
  <c r="B41" s="1"/>
  <c r="B42" s="1"/>
  <c r="B43" s="1"/>
  <c r="B44" s="1"/>
  <c r="B20"/>
  <c r="B21" s="1"/>
  <c r="B22" s="1"/>
  <c r="B23" s="1"/>
  <c r="B24" s="1"/>
  <c r="B25" s="1"/>
  <c r="B26" s="1"/>
  <c r="B27" s="1"/>
  <c r="B28" s="1"/>
  <c r="B29" s="1"/>
  <c r="B30" s="1"/>
  <c r="B31" s="1"/>
  <c r="B7"/>
  <c r="B8" s="1"/>
  <c r="B9" s="1"/>
  <c r="B10" s="1"/>
  <c r="B11" s="1"/>
  <c r="B12" s="1"/>
  <c r="B13" s="1"/>
  <c r="B14" s="1"/>
  <c r="B15" s="1"/>
  <c r="B16" s="1"/>
  <c r="B34" i="2"/>
  <c r="B35" s="1"/>
  <c r="B36" s="1"/>
  <c r="B24"/>
  <c r="B25" s="1"/>
  <c r="B26" s="1"/>
  <c r="B27" s="1"/>
  <c r="B28" s="1"/>
  <c r="B29" s="1"/>
  <c r="B30" s="1"/>
  <c r="B40" i="1"/>
  <c r="B39"/>
  <c r="B38"/>
  <c r="B34"/>
  <c r="B33"/>
  <c r="B32"/>
  <c r="I18" i="4" l="1"/>
</calcChain>
</file>

<file path=xl/comments1.xml><?xml version="1.0" encoding="utf-8"?>
<comments xmlns="http://schemas.openxmlformats.org/spreadsheetml/2006/main">
  <authors>
    <author>.</author>
  </authors>
  <commentList>
    <comment ref="B11" authorId="0">
      <text>
        <r>
          <rPr>
            <sz val="8"/>
            <color indexed="81"/>
            <rFont val="Tahoma"/>
            <family val="2"/>
          </rPr>
          <t>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<sst xmlns="http://schemas.openxmlformats.org/spreadsheetml/2006/main" count="282" uniqueCount="166">
  <si>
    <t>Checklist de Auditorías</t>
  </si>
  <si>
    <t>DATOS GENERALES</t>
  </si>
  <si>
    <t>Fecha</t>
  </si>
  <si>
    <t>Elaborado por</t>
  </si>
  <si>
    <t>Apartado</t>
  </si>
  <si>
    <t>Preguntas aprobadas</t>
  </si>
  <si>
    <t>Porcentaje de Apego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</si>
  <si>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</si>
  <si>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</si>
  <si>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</si>
  <si>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</si>
  <si>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</si>
  <si>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</si>
  <si>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</si>
  <si>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</si>
  <si>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</si>
  <si>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</si>
  <si>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¿Se analizaron los requerimientos?</t>
  </si>
  <si>
    <t>¿Se generó la matriz de rastreabilidad?</t>
  </si>
  <si>
    <t>Estimación</t>
  </si>
  <si>
    <t>¿Se tienen definidos los requerimientos?</t>
  </si>
  <si>
    <t>¿Se tienen definidos los supuestos y premisas?</t>
  </si>
  <si>
    <t>¿Se tiene un cronograma de actividades?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</si>
  <si>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</si>
  <si>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</si>
  <si>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</si>
  <si>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</si>
  <si>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</si>
  <si>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</si>
  <si>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</si>
  <si>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</si>
  <si>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</si>
  <si>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¿Se tiene el nombre de contacto del cliente?</t>
  </si>
  <si>
    <t>¿Se definieron las etapas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</si>
  <si>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</si>
  <si>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</si>
  <si>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</si>
  <si>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</si>
  <si>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</si>
  <si>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Elementos de Configuración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</si>
  <si>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</si>
  <si>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</si>
  <si>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</si>
  <si>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>Línea Base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</si>
  <si>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</si>
  <si>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</si>
  <si>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Ante un cambio que afecte la Línea base ¿Se ha actualizado la misma y se identifica el cambio en su reporte?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</si>
  <si>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</si>
  <si>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</si>
  <si>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</si>
  <si>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</si>
  <si>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</si>
  <si>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</si>
  <si>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</si>
  <si>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</si>
  <si>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</si>
  <si>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</si>
  <si>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</si>
  <si>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</si>
  <si>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 xml:space="preserve">¿Se cerraron todos los requerimientos estimados? </t>
  </si>
  <si>
    <t>¿Se tienen documentados todos los requerimientos?</t>
  </si>
  <si>
    <t>¿Se generó solicitud de cambio?</t>
  </si>
  <si>
    <t>¿Hay evidencia de la autorización de los cambios en la solicitud?</t>
  </si>
  <si>
    <t>¿Se firmó la modificación de autorizada?</t>
  </si>
  <si>
    <t>¿Se han actualizado todos los artefactos afectados por el control de cambios apropiadamente?</t>
  </si>
  <si>
    <t>¿Se han re-generado las líneas base afectadas?</t>
  </si>
  <si>
    <t>Nombre del Evaluado</t>
  </si>
  <si>
    <t>Planeación</t>
  </si>
  <si>
    <t>Desarrollo</t>
  </si>
  <si>
    <t>Entrega</t>
  </si>
  <si>
    <t>Medición y Monitoreo</t>
  </si>
  <si>
    <t>Propuesta</t>
  </si>
  <si>
    <t>Plan de Pruebas</t>
  </si>
  <si>
    <t>Carta de Aceptación</t>
  </si>
  <si>
    <t>Reporte de Monitoreo</t>
  </si>
  <si>
    <t>¿Se generó la estimación?</t>
  </si>
  <si>
    <t>¿Se generó la propuesta?</t>
  </si>
  <si>
    <t>¿El cliente validó la propuesta?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</si>
  <si>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</si>
  <si>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</si>
  <si>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</si>
  <si>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</si>
  <si>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</si>
  <si>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</si>
  <si>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</si>
  <si>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</si>
  <si>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</si>
  <si>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</si>
  <si>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</si>
  <si>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realizaron las pruebas unitarias?</t>
  </si>
  <si>
    <t>¿Se notificó la ejecución de pruebas?</t>
  </si>
  <si>
    <t>¿Se ejecutaron las pruebas?</t>
  </si>
  <si>
    <t>¿Se instaló el producto?</t>
  </si>
  <si>
    <t>¿Se establecieron los objetivos?</t>
  </si>
  <si>
    <t>¿Se establecieron las metricas?</t>
  </si>
  <si>
    <t>¿Se recolectaron las metricas?</t>
  </si>
  <si>
    <t>¿Se generó el reporte de monitoreo?</t>
  </si>
  <si>
    <t>¿Se encuentra especificado el nombre del proyecto?</t>
  </si>
  <si>
    <t>¿Se encuentra especificado el líder del proyecto?</t>
  </si>
  <si>
    <t>¿Se tiene definido el objetivo del proyecto?</t>
  </si>
  <si>
    <t>¿Se definieron los supuestos?</t>
  </si>
  <si>
    <t>¿Se especifican los roles?</t>
  </si>
  <si>
    <t>¿Se tiene un WBS definido?</t>
  </si>
  <si>
    <t>¿Se tienen definidos casos de uso para todos los requerimientos funcionales?</t>
  </si>
  <si>
    <t>¿Se tiene una descripción para todos los requerimientos no funcionales?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</si>
  <si>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</si>
  <si>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</si>
  <si>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</si>
  <si>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</si>
  <si>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</si>
  <si>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¡Se tiene definido un costo de venta del proyecto?</t>
  </si>
  <si>
    <t>¿Se tiene documentado la descripción del producto?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</si>
  <si>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</si>
  <si>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</si>
  <si>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</si>
  <si>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</si>
  <si>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</si>
  <si>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 definida una fecha de entrega?</t>
  </si>
  <si>
    <t>¿Se tiene documentado lo que se encuentra fuera del alcance?</t>
  </si>
  <si>
    <t>¿Se encuentra definido el equipo de Bisoltec?</t>
  </si>
  <si>
    <t>¿Se identificaron los Requerimientos?</t>
  </si>
  <si>
    <t>¿Se tiene una descripción para cada una de las pruebas?</t>
  </si>
  <si>
    <t>¿Se identifico el responsable para las pruebas?</t>
  </si>
  <si>
    <t>¿Se tiene un estatus para las pruebas?</t>
  </si>
  <si>
    <t>¿Se reporto el avance del proyecto?</t>
  </si>
  <si>
    <t>¿Se tiene la lista de entregables?</t>
  </si>
  <si>
    <t>¿Se tiene firmada la carta de aceptación?</t>
  </si>
  <si>
    <t>¿Se tienen los datos del cliente?</t>
  </si>
  <si>
    <t>Auditoría de Procesos</t>
  </si>
  <si>
    <t>Auditoría de Productos</t>
  </si>
  <si>
    <t>Auditoría Física</t>
  </si>
  <si>
    <t>Nombre del Proyecto</t>
  </si>
  <si>
    <t>¿Se realizó la integración?</t>
  </si>
  <si>
    <t>¿Se depuró la base de datos?</t>
  </si>
  <si>
    <t>¿Se cerró el proyecto?</t>
  </si>
  <si>
    <t>¿Se presentó el reporte de monitoreo?</t>
  </si>
  <si>
    <t>¿Se realizó el kick off?</t>
  </si>
  <si>
    <t>Análisis de Requerimientos</t>
  </si>
  <si>
    <t>¿Las definiciones se encuentran explícitas?</t>
  </si>
  <si>
    <t>¿Se definió una descripción del proyecto?</t>
  </si>
  <si>
    <t>En caso de aplicar ¿Se tiene documentados esquemas, diagramas y gráficos de apoyo?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</si>
  <si>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</si>
  <si>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</si>
  <si>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</si>
  <si>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</si>
  <si>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</si>
  <si>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</si>
  <si>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tienen establecidos costo de venta por fase?</t>
  </si>
  <si>
    <t>¿Están documentados los entregables?</t>
  </si>
  <si>
    <t>¿Están establecidos los entregables del proyecto?</t>
  </si>
  <si>
    <t>¿Están establecidos los hitos del proyecto?</t>
  </si>
  <si>
    <t>¿Se definieron casos de prueba?</t>
  </si>
  <si>
    <t>¿Se tiene identificada la versión de la línea base en los documentos?</t>
  </si>
  <si>
    <t>¿Se firmaron requerimientos por el cliente?</t>
  </si>
  <si>
    <t>¿El contenido de la línea base se ha generado de acuerdo a lo planeado?</t>
  </si>
  <si>
    <t>X</t>
  </si>
  <si>
    <t>Viáticos</t>
  </si>
  <si>
    <t>Vianey Castillo</t>
  </si>
  <si>
    <t>El plan de configuración indica que la línea base está conformada por casos de uso</t>
  </si>
  <si>
    <t>No se envió correo de creación de línea base</t>
  </si>
  <si>
    <t>¿Se especifican todos los datos del proyecto?</t>
  </si>
  <si>
    <t>Plan de Proyecto</t>
  </si>
  <si>
    <t>¿Se tiene definida una estrategia?</t>
  </si>
  <si>
    <t>¿Se generó una estimación el proyecto?</t>
  </si>
  <si>
    <t>Mayra Tejeda</t>
  </si>
  <si>
    <t>¿Se tienen definidos los tipos de prueba?</t>
  </si>
</sst>
</file>

<file path=xl/styles.xml><?xml version="1.0" encoding="utf-8"?>
<styleSheet xmlns="http://schemas.openxmlformats.org/spreadsheetml/2006/main">
  <fonts count="21"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Arial Narrow"/>
      <family val="2"/>
    </font>
    <font>
      <sz val="14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0"/>
      <color theme="0"/>
      <name val="Arial Narrow"/>
      <family val="2"/>
    </font>
    <font>
      <sz val="10"/>
      <color theme="8" tint="0.39997558519241921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0"/>
      <color theme="5"/>
      <name val="Arial Narrow"/>
      <family val="2"/>
    </font>
    <font>
      <b/>
      <sz val="13"/>
      <color theme="0"/>
      <name val="Arial Narrow"/>
      <family val="2"/>
    </font>
    <font>
      <sz val="12"/>
      <color theme="5"/>
      <name val="Arial Narrow"/>
      <family val="2"/>
    </font>
    <font>
      <sz val="11"/>
      <color theme="5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10" fillId="3" borderId="0" xfId="1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vertical="center" wrapText="1"/>
    </xf>
    <xf numFmtId="0" fontId="10" fillId="2" borderId="9" xfId="1" applyFont="1" applyFill="1" applyBorder="1" applyAlignment="1">
      <alignment horizontal="center" vertical="center" wrapText="1"/>
    </xf>
    <xf numFmtId="10" fontId="10" fillId="2" borderId="5" xfId="0" applyNumberFormat="1" applyFont="1" applyFill="1" applyBorder="1" applyAlignment="1">
      <alignment horizontal="center" vertical="center" wrapText="1"/>
    </xf>
    <xf numFmtId="0" fontId="11" fillId="2" borderId="9" xfId="1" applyFont="1" applyFill="1" applyBorder="1" applyAlignment="1">
      <alignment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/>
    </xf>
    <xf numFmtId="0" fontId="10" fillId="3" borderId="0" xfId="1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/>
    </xf>
    <xf numFmtId="0" fontId="9" fillId="6" borderId="13" xfId="0" applyFont="1" applyFill="1" applyBorder="1" applyAlignment="1">
      <alignment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/>
    </xf>
    <xf numFmtId="0" fontId="11" fillId="2" borderId="1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 wrapText="1"/>
    </xf>
    <xf numFmtId="0" fontId="13" fillId="2" borderId="0" xfId="0" applyFont="1" applyFill="1"/>
    <xf numFmtId="0" fontId="3" fillId="2" borderId="7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vertical="center" wrapText="1"/>
    </xf>
    <xf numFmtId="0" fontId="11" fillId="2" borderId="0" xfId="0" applyFont="1" applyFill="1"/>
    <xf numFmtId="0" fontId="16" fillId="2" borderId="0" xfId="0" applyFont="1" applyFill="1" applyBorder="1" applyAlignment="1">
      <alignment vertical="center" wrapText="1"/>
    </xf>
    <xf numFmtId="0" fontId="16" fillId="2" borderId="0" xfId="0" applyFont="1" applyFill="1"/>
    <xf numFmtId="0" fontId="11" fillId="2" borderId="16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 wrapText="1"/>
    </xf>
    <xf numFmtId="0" fontId="8" fillId="2" borderId="0" xfId="0" applyFont="1" applyFill="1"/>
    <xf numFmtId="0" fontId="11" fillId="2" borderId="16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7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18" fillId="7" borderId="0" xfId="0" applyFont="1" applyFill="1" applyBorder="1" applyAlignment="1">
      <alignment horizontal="center" vertical="center" wrapText="1"/>
    </xf>
    <xf numFmtId="0" fontId="19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vertical="center" wrapText="1"/>
    </xf>
    <xf numFmtId="0" fontId="10" fillId="2" borderId="15" xfId="0" applyFont="1" applyFill="1" applyBorder="1" applyAlignment="1">
      <alignment vertical="center" wrapText="1"/>
    </xf>
    <xf numFmtId="0" fontId="9" fillId="7" borderId="0" xfId="1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9" fillId="7" borderId="0" xfId="0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left" vertical="center"/>
    </xf>
    <xf numFmtId="0" fontId="10" fillId="2" borderId="3" xfId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left" vertical="center"/>
    </xf>
    <xf numFmtId="0" fontId="10" fillId="8" borderId="6" xfId="1" applyFont="1" applyFill="1" applyBorder="1" applyAlignment="1">
      <alignment horizontal="left" vertical="center"/>
    </xf>
    <xf numFmtId="0" fontId="10" fillId="8" borderId="7" xfId="1" applyFont="1" applyFill="1" applyBorder="1" applyAlignment="1">
      <alignment horizontal="left" vertical="center"/>
    </xf>
    <xf numFmtId="0" fontId="10" fillId="8" borderId="8" xfId="1" applyFont="1" applyFill="1" applyBorder="1" applyAlignment="1">
      <alignment horizontal="left" vertical="center"/>
    </xf>
    <xf numFmtId="14" fontId="10" fillId="2" borderId="6" xfId="1" applyNumberFormat="1" applyFont="1" applyFill="1" applyBorder="1" applyAlignment="1">
      <alignment horizontal="left" vertical="center"/>
    </xf>
    <xf numFmtId="0" fontId="10" fillId="2" borderId="7" xfId="1" applyFont="1" applyFill="1" applyBorder="1" applyAlignment="1">
      <alignment horizontal="left" vertical="center"/>
    </xf>
    <xf numFmtId="0" fontId="10" fillId="2" borderId="8" xfId="1" applyFont="1" applyFill="1" applyBorder="1" applyAlignment="1">
      <alignment horizontal="left" vertical="center"/>
    </xf>
    <xf numFmtId="0" fontId="10" fillId="2" borderId="6" xfId="1" applyFont="1" applyFill="1" applyBorder="1" applyAlignment="1">
      <alignment horizontal="left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18" fillId="7" borderId="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 a Procesos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Resumen!$B$14:$B$18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Medición y Monitoreo</c:v>
                </c:pt>
              </c:strCache>
            </c:strRef>
          </c:cat>
          <c:val>
            <c:numRef>
              <c:f>Resumen!$D$14:$D$18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C-49A1-8139-387F3EF69353}"/>
            </c:ext>
          </c:extLst>
        </c:ser>
        <c:gapWidth val="219"/>
        <c:overlap val="-27"/>
        <c:axId val="65431424"/>
        <c:axId val="65432960"/>
      </c:barChart>
      <c:catAx>
        <c:axId val="654314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432960"/>
        <c:crosses val="autoZero"/>
        <c:auto val="1"/>
        <c:lblAlgn val="ctr"/>
        <c:lblOffset val="100"/>
      </c:catAx>
      <c:valAx>
        <c:axId val="65432960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43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</a:t>
            </a:r>
            <a:r>
              <a:rPr lang="es-MX" baseline="0"/>
              <a:t> a Productos</a:t>
            </a:r>
            <a:endParaRPr lang="es-MX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Resumen!$B$22:$B$28</c:f>
              <c:strCache>
                <c:ptCount val="7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  <c:pt idx="6">
                  <c:v>Reporte de Monitoreo</c:v>
                </c:pt>
              </c:strCache>
            </c:strRef>
          </c:cat>
          <c:val>
            <c:numRef>
              <c:f>Resumen!$D$22:$D$28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0.90909090909090906</c:v>
                </c:pt>
                <c:pt idx="3">
                  <c:v>1</c:v>
                </c:pt>
                <c:pt idx="4">
                  <c:v>0.66666666666666663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0-4DB9-BC24-63BFF105FEC3}"/>
            </c:ext>
          </c:extLst>
        </c:ser>
        <c:gapWidth val="219"/>
        <c:overlap val="-27"/>
        <c:axId val="65445248"/>
        <c:axId val="65455232"/>
      </c:barChart>
      <c:catAx>
        <c:axId val="654452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455232"/>
        <c:crosses val="autoZero"/>
        <c:auto val="1"/>
        <c:lblAlgn val="ctr"/>
        <c:lblOffset val="100"/>
      </c:catAx>
      <c:valAx>
        <c:axId val="65455232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4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Física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Resumen!$B$32:$B$34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Resumen!$D$32:$D$34</c:f>
              <c:numCache>
                <c:formatCode>0.00%</c:formatCode>
                <c:ptCount val="3"/>
                <c:pt idx="0">
                  <c:v>1</c:v>
                </c:pt>
                <c:pt idx="1">
                  <c:v>0.66666666666666663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E8-4E7C-81E9-86AA36DB5550}"/>
            </c:ext>
          </c:extLst>
        </c:ser>
        <c:gapWidth val="219"/>
        <c:overlap val="-27"/>
        <c:axId val="67838720"/>
        <c:axId val="67840256"/>
      </c:barChart>
      <c:catAx>
        <c:axId val="678387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840256"/>
        <c:crosses val="autoZero"/>
        <c:auto val="1"/>
        <c:lblAlgn val="ctr"/>
        <c:lblOffset val="100"/>
      </c:catAx>
      <c:valAx>
        <c:axId val="67840256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83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Funcional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Resumen!$B$38:$B$40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Resumen!$D$38:$D$40</c:f>
              <c:numCache>
                <c:formatCode>0.00%</c:formatCode>
                <c:ptCount val="3"/>
                <c:pt idx="0">
                  <c:v>0.25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0-4287-B288-2140CA8DDCAD}"/>
            </c:ext>
          </c:extLst>
        </c:ser>
        <c:gapWidth val="219"/>
        <c:overlap val="-27"/>
        <c:axId val="67901312"/>
        <c:axId val="67902848"/>
      </c:barChart>
      <c:catAx>
        <c:axId val="679013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902848"/>
        <c:crosses val="autoZero"/>
        <c:auto val="1"/>
        <c:lblAlgn val="ctr"/>
        <c:lblOffset val="100"/>
      </c:catAx>
      <c:valAx>
        <c:axId val="67902848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90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9</xdr:row>
      <xdr:rowOff>71437</xdr:rowOff>
    </xdr:from>
    <xdr:to>
      <xdr:col>9</xdr:col>
      <xdr:colOff>419100</xdr:colOff>
      <xdr:row>20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21</xdr:row>
      <xdr:rowOff>71437</xdr:rowOff>
    </xdr:from>
    <xdr:to>
      <xdr:col>10</xdr:col>
      <xdr:colOff>171450</xdr:colOff>
      <xdr:row>33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40</xdr:row>
      <xdr:rowOff>80962</xdr:rowOff>
    </xdr:from>
    <xdr:to>
      <xdr:col>7</xdr:col>
      <xdr:colOff>1009650</xdr:colOff>
      <xdr:row>57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40</xdr:row>
      <xdr:rowOff>90487</xdr:rowOff>
    </xdr:from>
    <xdr:to>
      <xdr:col>2</xdr:col>
      <xdr:colOff>1162050</xdr:colOff>
      <xdr:row>57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247650</xdr:colOff>
      <xdr:row>0</xdr:row>
      <xdr:rowOff>95250</xdr:rowOff>
    </xdr:from>
    <xdr:to>
      <xdr:col>9</xdr:col>
      <xdr:colOff>439399</xdr:colOff>
      <xdr:row>1</xdr:row>
      <xdr:rowOff>62889</xdr:rowOff>
    </xdr:to>
    <xdr:pic>
      <xdr:nvPicPr>
        <xdr:cNvPr id="6" name="5 Imagen" descr="Bisoltec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877300" y="95250"/>
          <a:ext cx="2487274" cy="824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0</xdr:row>
      <xdr:rowOff>66675</xdr:rowOff>
    </xdr:from>
    <xdr:to>
      <xdr:col>7</xdr:col>
      <xdr:colOff>591799</xdr:colOff>
      <xdr:row>1</xdr:row>
      <xdr:rowOff>34314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15150" y="66675"/>
          <a:ext cx="2487274" cy="824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0</xdr:row>
      <xdr:rowOff>47625</xdr:rowOff>
    </xdr:from>
    <xdr:to>
      <xdr:col>7</xdr:col>
      <xdr:colOff>429874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15125" y="47625"/>
          <a:ext cx="2487274" cy="8248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838200</xdr:colOff>
      <xdr:row>0</xdr:row>
      <xdr:rowOff>57150</xdr:rowOff>
    </xdr:from>
    <xdr:to>
      <xdr:col>7</xdr:col>
      <xdr:colOff>372724</xdr:colOff>
      <xdr:row>1</xdr:row>
      <xdr:rowOff>24789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15275" y="57150"/>
          <a:ext cx="2487274" cy="8248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742950</xdr:colOff>
      <xdr:row>0</xdr:row>
      <xdr:rowOff>57150</xdr:rowOff>
    </xdr:from>
    <xdr:to>
      <xdr:col>7</xdr:col>
      <xdr:colOff>267949</xdr:colOff>
      <xdr:row>1</xdr:row>
      <xdr:rowOff>24789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81875" y="57150"/>
          <a:ext cx="2487274" cy="8248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ltop/Desktop/ASosa/Qualtop/repositorioIWM/IWM/Organizaci&#243;n/Procesos/Ciclo%20de%20vida%20IWM/5.%20Aseguramiento%20de%20la%20calidad/PTLL_Auditor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0"/>
      <sheetData sheetId="1"/>
      <sheetData sheetId="2"/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opLeftCell="A4" workbookViewId="0">
      <selection activeCell="C7" sqref="C7:F7"/>
    </sheetView>
  </sheetViews>
  <sheetFormatPr baseColWidth="10" defaultColWidth="11.42578125" defaultRowHeight="12.75"/>
  <cols>
    <col min="1" max="1" width="2.5703125" style="2" customWidth="1"/>
    <col min="2" max="2" width="51.7109375" style="2" bestFit="1" customWidth="1"/>
    <col min="3" max="3" width="20.42578125" style="2" bestFit="1" customWidth="1"/>
    <col min="4" max="4" width="20.28515625" style="2" bestFit="1" customWidth="1"/>
    <col min="5" max="5" width="12.5703125" style="2" customWidth="1"/>
    <col min="6" max="6" width="11.140625" style="2" customWidth="1"/>
    <col min="7" max="7" width="10.7109375" style="2" customWidth="1"/>
    <col min="8" max="8" width="23" style="2" customWidth="1"/>
    <col min="9" max="16384" width="11.42578125" style="2"/>
  </cols>
  <sheetData>
    <row r="1" spans="1:6" ht="67.5" customHeight="1"/>
    <row r="2" spans="1:6" ht="14.25" customHeight="1"/>
    <row r="3" spans="1:6" ht="21" customHeight="1">
      <c r="A3" s="75" t="s">
        <v>0</v>
      </c>
      <c r="B3" s="75"/>
      <c r="C3" s="75"/>
      <c r="D3" s="75"/>
      <c r="E3" s="75"/>
      <c r="F3" s="75"/>
    </row>
    <row r="5" spans="1:6" ht="15.75">
      <c r="B5" s="76" t="s">
        <v>1</v>
      </c>
      <c r="C5" s="76"/>
      <c r="D5" s="76"/>
      <c r="E5" s="76"/>
      <c r="F5" s="76"/>
    </row>
    <row r="6" spans="1:6" ht="15.75" customHeight="1">
      <c r="B6" s="5" t="s">
        <v>131</v>
      </c>
      <c r="C6" s="77" t="s">
        <v>156</v>
      </c>
      <c r="D6" s="78"/>
      <c r="E6" s="78"/>
      <c r="F6" s="79"/>
    </row>
    <row r="7" spans="1:6" ht="15.75" customHeight="1">
      <c r="B7" s="6" t="s">
        <v>66</v>
      </c>
      <c r="C7" s="80" t="s">
        <v>164</v>
      </c>
      <c r="D7" s="81"/>
      <c r="E7" s="81"/>
      <c r="F7" s="82"/>
    </row>
    <row r="8" spans="1:6" ht="15.75" customHeight="1">
      <c r="B8" s="6" t="s">
        <v>2</v>
      </c>
      <c r="C8" s="83">
        <v>42451</v>
      </c>
      <c r="D8" s="84"/>
      <c r="E8" s="84"/>
      <c r="F8" s="85"/>
    </row>
    <row r="9" spans="1:6" ht="15.75" customHeight="1">
      <c r="B9" s="6" t="s">
        <v>3</v>
      </c>
      <c r="C9" s="86" t="s">
        <v>157</v>
      </c>
      <c r="D9" s="84"/>
      <c r="E9" s="84"/>
      <c r="F9" s="85"/>
    </row>
    <row r="10" spans="1:6" ht="16.5" customHeight="1"/>
    <row r="11" spans="1:6" ht="16.5" customHeight="1"/>
    <row r="12" spans="1:6" ht="16.5" customHeight="1">
      <c r="B12" s="72" t="s">
        <v>128</v>
      </c>
      <c r="C12" s="72"/>
      <c r="D12" s="72"/>
    </row>
    <row r="13" spans="1:6" ht="16.5" customHeight="1">
      <c r="B13" s="7" t="s">
        <v>4</v>
      </c>
      <c r="C13" s="7" t="s">
        <v>5</v>
      </c>
      <c r="D13" s="7" t="s">
        <v>6</v>
      </c>
    </row>
    <row r="14" spans="1:6" ht="16.5" customHeight="1">
      <c r="B14" s="8" t="str">
        <f>Procesos!B5</f>
        <v>Requerimientos</v>
      </c>
      <c r="C14" s="9">
        <f>COUNTA(Procesos!D6:D11)</f>
        <v>6</v>
      </c>
      <c r="D14" s="10">
        <f>COUNTIF((Procesos!D6:D11),"x")/(COUNTIF((Procesos!D6:D11),"x")+COUNTIF((Procesos!E6:E11),"x"))</f>
        <v>1</v>
      </c>
    </row>
    <row r="15" spans="1:6" ht="16.5" customHeight="1">
      <c r="B15" s="8" t="str">
        <f>Procesos!B13</f>
        <v>Planeación</v>
      </c>
      <c r="C15" s="9">
        <f>COUNTA(Procesos!D14:D20)</f>
        <v>7</v>
      </c>
      <c r="D15" s="10">
        <f>COUNTIF((Procesos!D14:D20),"x")/(COUNTIF((Procesos!D14:D20),"x")+COUNTIF((Procesos!E14:E20),"x"))</f>
        <v>1</v>
      </c>
    </row>
    <row r="16" spans="1:6" ht="16.5" customHeight="1">
      <c r="B16" s="8" t="str">
        <f>Procesos!B22</f>
        <v>Desarrollo</v>
      </c>
      <c r="C16" s="9">
        <f>COUNTA(Procesos!D23:D30)</f>
        <v>4</v>
      </c>
      <c r="D16" s="10">
        <f>COUNTIF((Procesos!D23:D30),"x")/(COUNTIF((Procesos!D23:D30),"x")+COUNTIF((Procesos!E23:E30),"x"))</f>
        <v>1</v>
      </c>
    </row>
    <row r="17" spans="2:8" ht="16.5" customHeight="1">
      <c r="B17" s="8" t="str">
        <f>Procesos!B32</f>
        <v>Entrega</v>
      </c>
      <c r="C17" s="9">
        <f>COUNTA(Procesos!D33:D36)</f>
        <v>0</v>
      </c>
      <c r="D17" s="10" t="e">
        <f>COUNTIF((Procesos!D33:D36),"x")/(COUNTIF((Procesos!D33:D36),"x")+COUNTIF((Procesos!D33:D36),"x"))</f>
        <v>#DIV/0!</v>
      </c>
    </row>
    <row r="18" spans="2:8" ht="16.5" customHeight="1">
      <c r="B18" s="8" t="str">
        <f>Procesos!B38</f>
        <v>Medición y Monitoreo</v>
      </c>
      <c r="C18" s="9">
        <f>COUNTA(Procesos!D39:D43)</f>
        <v>0</v>
      </c>
      <c r="D18" s="10" t="e">
        <f>COUNTIF((Procesos!D39:D43),"x")/(COUNTIF((Procesos!D39:D43),"x")+COUNTIF((Procesos!D39:D43),"x"))</f>
        <v>#DIV/0!</v>
      </c>
    </row>
    <row r="19" spans="2:8" ht="16.5" customHeight="1"/>
    <row r="20" spans="2:8" ht="16.5" customHeight="1">
      <c r="B20" s="72" t="s">
        <v>129</v>
      </c>
      <c r="C20" s="72"/>
      <c r="D20" s="72"/>
    </row>
    <row r="21" spans="2:8" ht="16.5" customHeight="1">
      <c r="B21" s="14" t="s">
        <v>4</v>
      </c>
      <c r="C21" s="7" t="s">
        <v>5</v>
      </c>
      <c r="D21" s="7" t="s">
        <v>6</v>
      </c>
    </row>
    <row r="22" spans="2:8" ht="16.5" customHeight="1">
      <c r="B22" s="8" t="str">
        <f>Productos!B5</f>
        <v>Análisis de Requerimientos</v>
      </c>
      <c r="C22" s="9">
        <f>COUNTA(Productos!D6:D16)</f>
        <v>10</v>
      </c>
      <c r="D22" s="10">
        <f>COUNTIF((Productos!D6:D16),"x")/(COUNTIF((Productos!D6:D16),"x")+COUNTIF((Productos!E6:E16),"x"))</f>
        <v>1</v>
      </c>
    </row>
    <row r="23" spans="2:8" ht="16.5" customHeight="1">
      <c r="B23" s="8" t="str">
        <f>Productos!B18</f>
        <v>Estimación</v>
      </c>
      <c r="C23" s="9">
        <f>COUNTA(Productos!D19:D31)</f>
        <v>13</v>
      </c>
      <c r="D23" s="10">
        <f>COUNTIF((Productos!D19:D31),"x")/(COUNTIF((Productos!D19:D31),"x")+COUNTIF((Productos!E19:E31),"x"))</f>
        <v>1</v>
      </c>
    </row>
    <row r="24" spans="2:8" ht="16.5" customHeight="1">
      <c r="B24" s="8" t="str">
        <f>Productos!B33</f>
        <v>Propuesta</v>
      </c>
      <c r="C24" s="9">
        <f>COUNTA(Productos!D34:D44)</f>
        <v>10</v>
      </c>
      <c r="D24" s="10">
        <f>COUNTIF((Productos!D34:D44),"x")/(COUNTIF((Productos!D34:D44),"x")+COUNTIF((Productos!E34:E44),"x"))</f>
        <v>0.90909090909090906</v>
      </c>
    </row>
    <row r="25" spans="2:8" ht="16.5" customHeight="1">
      <c r="B25" s="8" t="str">
        <f>Productos!B46</f>
        <v>Plan de Proyecto</v>
      </c>
      <c r="C25" s="9">
        <f>COUNTA(Productos!D47:D62)</f>
        <v>16</v>
      </c>
      <c r="D25" s="10">
        <f>COUNTIF((Productos!D47:D62),"x")/(COUNTIF((Productos!D47:D62),"x")+COUNTIF((Productos!E47:E62),"x"))</f>
        <v>1</v>
      </c>
    </row>
    <row r="26" spans="2:8" ht="16.5" customHeight="1">
      <c r="B26" s="8" t="str">
        <f>Productos!B64</f>
        <v>Plan de Pruebas</v>
      </c>
      <c r="C26" s="9">
        <f>COUNTA(Productos!D65:D70)</f>
        <v>4</v>
      </c>
      <c r="D26" s="10">
        <f>COUNTIF((Productos!D65:D70),"x")/(COUNTIF((Productos!D65:D70),"x")+COUNTIF((Productos!E65:E70),"x"))</f>
        <v>0.66666666666666663</v>
      </c>
    </row>
    <row r="27" spans="2:8" ht="16.5" customHeight="1">
      <c r="B27" s="8" t="str">
        <f>Productos!B72</f>
        <v>Carta de Aceptación</v>
      </c>
      <c r="C27" s="9">
        <f>COUNTA(Productos!D73:D76)</f>
        <v>0</v>
      </c>
      <c r="D27" s="10" t="e">
        <f>COUNTIF((Productos!D73:D76),"x")/(COUNTIF((Productos!D73:D76),"x")+COUNTIF((Productos!E73:E76),"x"))</f>
        <v>#DIV/0!</v>
      </c>
    </row>
    <row r="28" spans="2:8" ht="16.5" customHeight="1">
      <c r="B28" s="8" t="str">
        <f>Productos!B78</f>
        <v>Reporte de Monitoreo</v>
      </c>
      <c r="C28" s="9">
        <f>COUNTA(Productos!D79:D85)</f>
        <v>0</v>
      </c>
      <c r="D28" s="10" t="e">
        <f>COUNTIF((Productos!D79:D85),"x")/(COUNTIF((Productos!D79:D85),"x")+COUNTIF((Productos!E79:E85),"x"))</f>
        <v>#DIV/0!</v>
      </c>
    </row>
    <row r="29" spans="2:8" ht="19.5" customHeight="1"/>
    <row r="30" spans="2:8" s="3" customFormat="1" ht="18" customHeight="1">
      <c r="B30" s="73" t="s">
        <v>130</v>
      </c>
      <c r="C30" s="74"/>
      <c r="D30" s="74"/>
      <c r="E30" s="2"/>
      <c r="F30" s="4"/>
      <c r="G30" s="4"/>
      <c r="H30" s="4"/>
    </row>
    <row r="31" spans="2:8" s="3" customFormat="1" ht="15.75" customHeight="1">
      <c r="B31" s="13" t="s">
        <v>4</v>
      </c>
      <c r="C31" s="13" t="s">
        <v>7</v>
      </c>
      <c r="D31" s="13" t="s">
        <v>6</v>
      </c>
      <c r="E31" s="2"/>
    </row>
    <row r="32" spans="2:8" s="3" customFormat="1" ht="16.5">
      <c r="B32" s="8" t="str">
        <f>[1]Fisica!B4</f>
        <v>Elementos de Configuración</v>
      </c>
      <c r="C32" s="12">
        <f>COUNTA(Física!D6:D8)</f>
        <v>2</v>
      </c>
      <c r="D32" s="10">
        <f>COUNTIF((Física!D6:D8),"x")/(COUNTIF((Física!D6:D8),"x")+COUNTIF((Física!E6:E8),"x"))</f>
        <v>1</v>
      </c>
      <c r="E32" s="2"/>
    </row>
    <row r="33" spans="2:5" s="3" customFormat="1" ht="16.5">
      <c r="B33" s="8" t="str">
        <f>[1]Fisica!B9</f>
        <v>Línea Base</v>
      </c>
      <c r="C33" s="12">
        <f>COUNTA(Física!D11:D14)</f>
        <v>2</v>
      </c>
      <c r="D33" s="10">
        <f>COUNTIF((Física!D11:D14),"x")/(COUNTIF((Física!D11:D14),"x")+COUNTIF((Física!E11:E14),"x"))</f>
        <v>0.66666666666666663</v>
      </c>
      <c r="E33" s="2"/>
    </row>
    <row r="34" spans="2:5" s="3" customFormat="1" ht="16.5">
      <c r="B34" s="8" t="str">
        <f>[1]Fisica!B15</f>
        <v>Control de Cambios</v>
      </c>
      <c r="C34" s="12">
        <f>COUNTA(Física!D17)</f>
        <v>0</v>
      </c>
      <c r="D34" s="10" t="e">
        <f>COUNTIF((Física!D17:D17),"x")/(COUNTIF((Física!D17:D17),"x")+COUNTIF((Física!E17:E17),"x"))</f>
        <v>#DIV/0!</v>
      </c>
      <c r="E34" s="2"/>
    </row>
    <row r="35" spans="2:5" s="3" customFormat="1"/>
    <row r="36" spans="2:5" s="3" customFormat="1" ht="18.75" customHeight="1">
      <c r="B36" s="72" t="s">
        <v>8</v>
      </c>
      <c r="C36" s="72"/>
      <c r="D36" s="72"/>
      <c r="E36" s="4"/>
    </row>
    <row r="37" spans="2:5" s="3" customFormat="1" ht="16.5">
      <c r="B37" s="7" t="s">
        <v>4</v>
      </c>
      <c r="C37" s="7" t="s">
        <v>5</v>
      </c>
      <c r="D37" s="7" t="s">
        <v>6</v>
      </c>
      <c r="E37" s="4"/>
    </row>
    <row r="38" spans="2:5" s="3" customFormat="1" ht="16.5">
      <c r="B38" s="11" t="str">
        <f>[1]Funcional!B4</f>
        <v>Líneas Base</v>
      </c>
      <c r="C38" s="9">
        <f>COUNTA(Funcional!D6:D9)</f>
        <v>1</v>
      </c>
      <c r="D38" s="10">
        <f>COUNTIF((Funcional!D6:D9),"x")/(COUNTIF((Funcional!D6:D9),"x")+COUNTIF((Funcional!E6:E9),"x"))</f>
        <v>0.25</v>
      </c>
      <c r="E38" s="4"/>
    </row>
    <row r="39" spans="2:5" s="3" customFormat="1" ht="16.5">
      <c r="B39" s="11" t="str">
        <f>[1]Funcional!B10</f>
        <v>Entregables</v>
      </c>
      <c r="C39" s="9">
        <f>COUNTA(Funcional!D12:D19)</f>
        <v>4</v>
      </c>
      <c r="D39" s="10">
        <f>COUNTIF((Funcional!D12:D19),"x")/(COUNTIF((Funcional!D12:D19),"x")+COUNTIF((Funcional!E12:E19),"x"))</f>
        <v>1</v>
      </c>
    </row>
    <row r="40" spans="2:5" s="3" customFormat="1" ht="16.5">
      <c r="B40" s="11" t="str">
        <f>[1]Funcional!B20</f>
        <v>Control de Cambios</v>
      </c>
      <c r="C40" s="9">
        <f>COUNTA(Funcional!D22:D26)</f>
        <v>0</v>
      </c>
      <c r="D40" s="10" t="e">
        <f>COUNTIF((Funcional!D22:D26),"x")/(COUNTIF((Funcional!D22:D26),"x")+COUNTIF((Funcional!E22:E26),"x"))</f>
        <v>#DIV/0!</v>
      </c>
    </row>
    <row r="41" spans="2:5" s="3" customFormat="1"/>
    <row r="42" spans="2:5" s="3" customFormat="1"/>
  </sheetData>
  <mergeCells count="10">
    <mergeCell ref="B12:D12"/>
    <mergeCell ref="B20:D20"/>
    <mergeCell ref="B30:D30"/>
    <mergeCell ref="B36:D36"/>
    <mergeCell ref="A3:F3"/>
    <mergeCell ref="B5:F5"/>
    <mergeCell ref="C6:F6"/>
    <mergeCell ref="C7:F7"/>
    <mergeCell ref="C8:F8"/>
    <mergeCell ref="C9:F9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44"/>
  <sheetViews>
    <sheetView tabSelected="1" topLeftCell="A19" workbookViewId="0">
      <selection activeCell="B22" sqref="B22:C22"/>
    </sheetView>
  </sheetViews>
  <sheetFormatPr baseColWidth="10" defaultColWidth="11.5703125" defaultRowHeight="12.75"/>
  <cols>
    <col min="1" max="1" width="2.140625" style="2" customWidth="1"/>
    <col min="2" max="2" width="6.140625" style="2" customWidth="1"/>
    <col min="3" max="3" width="54.42578125" style="2" customWidth="1"/>
    <col min="4" max="6" width="11.5703125" style="2"/>
    <col min="7" max="7" width="31.85546875" style="2" customWidth="1"/>
    <col min="8" max="16384" width="11.5703125" style="2"/>
  </cols>
  <sheetData>
    <row r="1" spans="2:7" ht="67.5" customHeight="1"/>
    <row r="2" spans="2:7">
      <c r="B2" s="15"/>
      <c r="C2" s="15"/>
      <c r="D2" s="16"/>
      <c r="E2" s="16"/>
      <c r="F2" s="16"/>
      <c r="G2" s="15"/>
    </row>
    <row r="3" spans="2:7" ht="21" customHeight="1">
      <c r="B3" s="91" t="s">
        <v>9</v>
      </c>
      <c r="C3" s="91"/>
      <c r="D3" s="91" t="s">
        <v>10</v>
      </c>
      <c r="E3" s="91"/>
      <c r="F3" s="91"/>
      <c r="G3" s="91" t="s">
        <v>11</v>
      </c>
    </row>
    <row r="4" spans="2:7" ht="21" customHeight="1">
      <c r="B4" s="92"/>
      <c r="C4" s="92"/>
      <c r="D4" s="53" t="s">
        <v>12</v>
      </c>
      <c r="E4" s="53" t="s">
        <v>13</v>
      </c>
      <c r="F4" s="53" t="s">
        <v>14</v>
      </c>
      <c r="G4" s="91"/>
    </row>
    <row r="5" spans="2:7" s="18" customFormat="1" ht="18" customHeight="1">
      <c r="B5" s="90" t="s">
        <v>15</v>
      </c>
      <c r="C5" s="90"/>
      <c r="D5" s="90"/>
      <c r="E5" s="90"/>
      <c r="F5" s="90"/>
      <c r="G5" s="90"/>
    </row>
    <row r="6" spans="2:7" s="24" customFormat="1" ht="16.5">
      <c r="B6" s="20">
        <v>1</v>
      </c>
      <c r="C6" s="21" t="s">
        <v>16</v>
      </c>
      <c r="D6" s="22" t="s">
        <v>155</v>
      </c>
      <c r="E6" s="22"/>
      <c r="F6" s="22"/>
      <c r="G6" s="23"/>
    </row>
    <row r="7" spans="2:7" s="24" customFormat="1" ht="16.5">
      <c r="B7" s="20">
        <f>B6+1</f>
        <v>2</v>
      </c>
      <c r="C7" s="21" t="s">
        <v>17</v>
      </c>
      <c r="D7" s="22" t="s">
        <v>155</v>
      </c>
      <c r="E7" s="22"/>
      <c r="F7" s="22"/>
      <c r="G7" s="23"/>
    </row>
    <row r="8" spans="2:7" s="24" customFormat="1" ht="16.5">
      <c r="B8" s="20">
        <f t="shared" ref="B8:B11" si="0">B7+1</f>
        <v>3</v>
      </c>
      <c r="C8" s="21" t="s">
        <v>75</v>
      </c>
      <c r="D8" s="22" t="s">
        <v>155</v>
      </c>
      <c r="E8" s="22"/>
      <c r="F8" s="22"/>
      <c r="G8" s="23"/>
    </row>
    <row r="9" spans="2:7" s="24" customFormat="1" ht="16.5">
      <c r="B9" s="20">
        <f t="shared" si="0"/>
        <v>4</v>
      </c>
      <c r="C9" s="21" t="s">
        <v>18</v>
      </c>
      <c r="D9" s="22" t="s">
        <v>155</v>
      </c>
      <c r="E9" s="22"/>
      <c r="F9" s="22"/>
      <c r="G9" s="23"/>
    </row>
    <row r="10" spans="2:7" s="24" customFormat="1" ht="16.5">
      <c r="B10" s="20">
        <f t="shared" si="0"/>
        <v>5</v>
      </c>
      <c r="C10" s="21" t="s">
        <v>76</v>
      </c>
      <c r="D10" s="22" t="s">
        <v>155</v>
      </c>
      <c r="E10" s="22"/>
      <c r="F10" s="22"/>
      <c r="G10" s="23"/>
    </row>
    <row r="11" spans="2:7" s="24" customFormat="1" ht="16.5">
      <c r="B11" s="20">
        <f t="shared" si="0"/>
        <v>6</v>
      </c>
      <c r="C11" s="21" t="s">
        <v>77</v>
      </c>
      <c r="D11" s="22" t="s">
        <v>155</v>
      </c>
      <c r="E11" s="22"/>
      <c r="F11" s="22"/>
      <c r="G11" s="23"/>
    </row>
    <row r="12" spans="2:7" s="24" customFormat="1" ht="16.5"/>
    <row r="13" spans="2:7" s="18" customFormat="1" ht="18" customHeight="1">
      <c r="B13" s="88" t="s">
        <v>67</v>
      </c>
      <c r="C13" s="89"/>
      <c r="D13" s="90"/>
      <c r="E13" s="90"/>
      <c r="F13" s="90"/>
      <c r="G13" s="90"/>
    </row>
    <row r="14" spans="2:7" s="24" customFormat="1" ht="16.5">
      <c r="B14" s="20">
        <v>1</v>
      </c>
      <c r="C14" s="21" t="s">
        <v>78</v>
      </c>
      <c r="D14" s="67" t="s">
        <v>155</v>
      </c>
      <c r="E14" s="22"/>
      <c r="F14" s="22"/>
      <c r="G14" s="23"/>
    </row>
    <row r="15" spans="2:7" s="24" customFormat="1" ht="16.5">
      <c r="B15" s="20">
        <f>B14+1</f>
        <v>2</v>
      </c>
      <c r="C15" s="21" t="s">
        <v>79</v>
      </c>
      <c r="D15" s="22" t="s">
        <v>155</v>
      </c>
      <c r="E15" s="22"/>
      <c r="F15" s="22"/>
      <c r="G15" s="23"/>
    </row>
    <row r="16" spans="2:7" s="24" customFormat="1" ht="16.5">
      <c r="B16" s="20">
        <f t="shared" ref="B16:B20" si="1">B15+1</f>
        <v>3</v>
      </c>
      <c r="C16" s="21" t="s">
        <v>80</v>
      </c>
      <c r="D16" s="22" t="s">
        <v>155</v>
      </c>
      <c r="E16" s="22"/>
      <c r="F16" s="22"/>
      <c r="G16" s="23"/>
    </row>
    <row r="17" spans="2:7" s="24" customFormat="1" ht="16.5">
      <c r="B17" s="20">
        <f t="shared" si="1"/>
        <v>4</v>
      </c>
      <c r="C17" s="24" t="s">
        <v>81</v>
      </c>
      <c r="D17" s="22" t="s">
        <v>155</v>
      </c>
      <c r="E17" s="22"/>
      <c r="F17" s="22"/>
      <c r="G17" s="23"/>
    </row>
    <row r="18" spans="2:7" s="24" customFormat="1" ht="16.5">
      <c r="B18" s="20">
        <f t="shared" si="1"/>
        <v>5</v>
      </c>
      <c r="C18" s="21" t="s">
        <v>82</v>
      </c>
      <c r="D18" s="67" t="s">
        <v>155</v>
      </c>
      <c r="E18" s="22"/>
      <c r="F18" s="22"/>
      <c r="G18" s="23"/>
    </row>
    <row r="19" spans="2:7" s="24" customFormat="1" ht="16.5">
      <c r="B19" s="20">
        <f t="shared" si="1"/>
        <v>6</v>
      </c>
      <c r="C19" s="21" t="s">
        <v>83</v>
      </c>
      <c r="D19" s="22" t="s">
        <v>155</v>
      </c>
      <c r="E19" s="22"/>
      <c r="F19" s="22"/>
      <c r="G19" s="23"/>
    </row>
    <row r="20" spans="2:7" s="24" customFormat="1" ht="16.5">
      <c r="B20" s="20">
        <f t="shared" si="1"/>
        <v>7</v>
      </c>
      <c r="C20" s="21" t="s">
        <v>136</v>
      </c>
      <c r="D20" s="67" t="s">
        <v>155</v>
      </c>
      <c r="E20" s="22"/>
      <c r="F20" s="22"/>
      <c r="G20" s="23"/>
    </row>
    <row r="21" spans="2:7" s="24" customFormat="1" ht="16.5"/>
    <row r="22" spans="2:7" s="18" customFormat="1" ht="18" customHeight="1">
      <c r="B22" s="88" t="s">
        <v>68</v>
      </c>
      <c r="C22" s="89"/>
      <c r="D22" s="90"/>
      <c r="E22" s="90"/>
      <c r="F22" s="90"/>
      <c r="G22" s="90"/>
    </row>
    <row r="23" spans="2:7" s="24" customFormat="1" ht="16.5">
      <c r="B23" s="20">
        <v>1</v>
      </c>
      <c r="C23" s="25" t="s">
        <v>84</v>
      </c>
      <c r="D23" s="22" t="s">
        <v>155</v>
      </c>
      <c r="E23" s="22"/>
      <c r="F23" s="22"/>
      <c r="G23" s="23"/>
    </row>
    <row r="24" spans="2:7" s="24" customFormat="1" ht="16.5">
      <c r="B24" s="20">
        <f>+B23+1</f>
        <v>2</v>
      </c>
      <c r="C24" s="25" t="s">
        <v>85</v>
      </c>
      <c r="D24" s="22" t="s">
        <v>155</v>
      </c>
      <c r="E24" s="22"/>
      <c r="F24" s="22"/>
      <c r="G24" s="23"/>
    </row>
    <row r="25" spans="2:7" s="24" customFormat="1" ht="16.5">
      <c r="B25" s="20">
        <f>+B24+1</f>
        <v>3</v>
      </c>
      <c r="C25" s="25" t="s">
        <v>86</v>
      </c>
      <c r="D25" s="22" t="s">
        <v>155</v>
      </c>
      <c r="E25" s="22"/>
      <c r="F25" s="22"/>
      <c r="G25" s="23"/>
    </row>
    <row r="26" spans="2:7" s="24" customFormat="1" ht="16.5">
      <c r="B26" s="20">
        <f t="shared" ref="B26:B30" si="2">+B25+1</f>
        <v>4</v>
      </c>
      <c r="C26" s="25" t="s">
        <v>87</v>
      </c>
      <c r="D26" s="22" t="s">
        <v>155</v>
      </c>
      <c r="E26" s="22"/>
      <c r="F26" s="22"/>
      <c r="G26" s="23"/>
    </row>
    <row r="27" spans="2:7" s="24" customFormat="1" ht="16.5">
      <c r="B27" s="20">
        <f t="shared" si="2"/>
        <v>5</v>
      </c>
      <c r="C27" s="25" t="s">
        <v>88</v>
      </c>
      <c r="D27" s="22"/>
      <c r="E27" s="22"/>
      <c r="F27" s="22"/>
      <c r="G27" s="23"/>
    </row>
    <row r="28" spans="2:7" s="24" customFormat="1" ht="16.5">
      <c r="B28" s="20">
        <f t="shared" si="2"/>
        <v>6</v>
      </c>
      <c r="C28" s="25" t="s">
        <v>89</v>
      </c>
      <c r="D28" s="22"/>
      <c r="E28" s="22"/>
      <c r="F28" s="22"/>
      <c r="G28" s="23"/>
    </row>
    <row r="29" spans="2:7" s="24" customFormat="1" ht="16.5">
      <c r="B29" s="20">
        <f t="shared" si="2"/>
        <v>7</v>
      </c>
      <c r="C29" s="25" t="s">
        <v>90</v>
      </c>
      <c r="D29" s="22"/>
      <c r="E29" s="22"/>
      <c r="F29" s="22"/>
      <c r="G29" s="23"/>
    </row>
    <row r="30" spans="2:7" s="24" customFormat="1" ht="16.5">
      <c r="B30" s="20">
        <f t="shared" si="2"/>
        <v>8</v>
      </c>
      <c r="C30" s="25" t="s">
        <v>91</v>
      </c>
      <c r="D30" s="22"/>
      <c r="E30" s="22"/>
      <c r="F30" s="22"/>
      <c r="G30" s="23"/>
    </row>
    <row r="31" spans="2:7" s="24" customFormat="1" ht="16.5"/>
    <row r="32" spans="2:7" s="18" customFormat="1" ht="18" customHeight="1">
      <c r="B32" s="87" t="s">
        <v>69</v>
      </c>
      <c r="C32" s="87"/>
      <c r="D32" s="19"/>
      <c r="E32" s="19"/>
      <c r="F32" s="19"/>
      <c r="G32" s="19"/>
    </row>
    <row r="33" spans="2:7" s="24" customFormat="1" ht="16.5">
      <c r="B33" s="20">
        <v>1</v>
      </c>
      <c r="C33" s="21" t="s">
        <v>132</v>
      </c>
      <c r="D33" s="22"/>
      <c r="E33" s="22"/>
      <c r="F33" s="22"/>
      <c r="G33" s="23"/>
    </row>
    <row r="34" spans="2:7" s="24" customFormat="1" ht="16.5">
      <c r="B34" s="20">
        <f>+B33+1</f>
        <v>2</v>
      </c>
      <c r="C34" s="21" t="s">
        <v>133</v>
      </c>
      <c r="D34" s="22"/>
      <c r="E34" s="22"/>
      <c r="F34" s="22"/>
      <c r="G34" s="23"/>
    </row>
    <row r="35" spans="2:7" s="24" customFormat="1" ht="16.5">
      <c r="B35" s="20">
        <f t="shared" ref="B35:B36" si="3">+B34+1</f>
        <v>3</v>
      </c>
      <c r="C35" s="21" t="s">
        <v>92</v>
      </c>
      <c r="D35" s="22"/>
      <c r="E35" s="22"/>
      <c r="F35" s="22"/>
      <c r="G35" s="23"/>
    </row>
    <row r="36" spans="2:7" s="24" customFormat="1" ht="16.5">
      <c r="B36" s="20">
        <f t="shared" si="3"/>
        <v>4</v>
      </c>
      <c r="C36" s="21" t="s">
        <v>134</v>
      </c>
      <c r="D36" s="22"/>
      <c r="E36" s="22"/>
      <c r="F36" s="22"/>
      <c r="G36" s="23"/>
    </row>
    <row r="37" spans="2:7" s="24" customFormat="1" ht="16.5"/>
    <row r="38" spans="2:7" s="18" customFormat="1" ht="18" customHeight="1">
      <c r="B38" s="87" t="s">
        <v>70</v>
      </c>
      <c r="C38" s="87"/>
      <c r="D38" s="87"/>
      <c r="E38" s="87"/>
      <c r="F38" s="87"/>
      <c r="G38" s="87"/>
    </row>
    <row r="39" spans="2:7" s="24" customFormat="1" ht="17.25" customHeight="1">
      <c r="B39" s="20">
        <v>1</v>
      </c>
      <c r="C39" s="21" t="s">
        <v>93</v>
      </c>
      <c r="D39" s="22"/>
      <c r="E39" s="22"/>
      <c r="F39" s="22"/>
      <c r="G39" s="23"/>
    </row>
    <row r="40" spans="2:7" s="24" customFormat="1" ht="17.25" customHeight="1">
      <c r="B40" s="20">
        <f>B39+1</f>
        <v>2</v>
      </c>
      <c r="C40" s="21" t="s">
        <v>94</v>
      </c>
      <c r="D40" s="22"/>
      <c r="E40" s="22"/>
      <c r="F40" s="22"/>
      <c r="G40" s="23"/>
    </row>
    <row r="41" spans="2:7" s="24" customFormat="1" ht="17.25" customHeight="1">
      <c r="B41" s="20">
        <f t="shared" ref="B41:B43" si="4">B40+1</f>
        <v>3</v>
      </c>
      <c r="C41" s="21" t="s">
        <v>95</v>
      </c>
      <c r="D41" s="22"/>
      <c r="E41" s="22"/>
      <c r="F41" s="22"/>
      <c r="G41" s="23"/>
    </row>
    <row r="42" spans="2:7" s="24" customFormat="1" ht="17.25" customHeight="1">
      <c r="B42" s="20">
        <f t="shared" si="4"/>
        <v>4</v>
      </c>
      <c r="C42" s="21" t="s">
        <v>96</v>
      </c>
      <c r="D42" s="22"/>
      <c r="E42" s="22"/>
      <c r="F42" s="22"/>
      <c r="G42" s="23"/>
    </row>
    <row r="43" spans="2:7" s="24" customFormat="1" ht="17.25" customHeight="1">
      <c r="B43" s="20">
        <f t="shared" si="4"/>
        <v>5</v>
      </c>
      <c r="C43" s="21" t="s">
        <v>135</v>
      </c>
      <c r="D43" s="22"/>
      <c r="E43" s="22"/>
      <c r="F43" s="22"/>
      <c r="G43" s="23"/>
    </row>
    <row r="44" spans="2:7" s="24" customFormat="1" ht="16.5">
      <c r="B44" s="26"/>
      <c r="C44" s="27"/>
    </row>
  </sheetData>
  <mergeCells count="16">
    <mergeCell ref="B3:C4"/>
    <mergeCell ref="D3:F3"/>
    <mergeCell ref="G3:G4"/>
    <mergeCell ref="B5:C5"/>
    <mergeCell ref="D5:E5"/>
    <mergeCell ref="F5:G5"/>
    <mergeCell ref="B32:C32"/>
    <mergeCell ref="B38:C38"/>
    <mergeCell ref="D38:E38"/>
    <mergeCell ref="F38:G38"/>
    <mergeCell ref="B13:C13"/>
    <mergeCell ref="D13:E13"/>
    <mergeCell ref="F13:G13"/>
    <mergeCell ref="B22:C22"/>
    <mergeCell ref="D22:E22"/>
    <mergeCell ref="F22:G22"/>
  </mergeCells>
  <conditionalFormatting sqref="D23:F30">
    <cfRule type="expression" dxfId="2" priority="2" stopIfTrue="1">
      <formula>IF($D$32,TRUE,FALSE)</formula>
    </cfRule>
  </conditionalFormatting>
  <conditionalFormatting sqref="C28:C30">
    <cfRule type="expression" dxfId="1" priority="1" stopIfTrue="1">
      <formula>IF($D$32,TRUE,FALSE)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6"/>
  <sheetViews>
    <sheetView topLeftCell="A61" workbookViewId="0">
      <selection activeCell="E70" sqref="E70"/>
    </sheetView>
  </sheetViews>
  <sheetFormatPr baseColWidth="10" defaultColWidth="11.42578125" defaultRowHeight="12.75"/>
  <cols>
    <col min="1" max="1" width="3.28515625" style="1" customWidth="1"/>
    <col min="2" max="2" width="3" style="17" bestFit="1" customWidth="1"/>
    <col min="3" max="3" width="63.140625" style="1" customWidth="1"/>
    <col min="4" max="6" width="11.42578125" style="1"/>
    <col min="7" max="7" width="27.85546875" style="1" customWidth="1"/>
    <col min="8" max="16384" width="11.42578125" style="1"/>
  </cols>
  <sheetData>
    <row r="1" spans="1:7" ht="67.5" customHeight="1"/>
    <row r="2" spans="1:7">
      <c r="A2" s="15"/>
      <c r="B2" s="47"/>
      <c r="C2" s="15"/>
      <c r="D2" s="16"/>
      <c r="E2" s="16"/>
      <c r="F2" s="16"/>
      <c r="G2" s="15"/>
    </row>
    <row r="3" spans="1:7" s="35" customFormat="1" ht="17.25" customHeight="1">
      <c r="A3" s="34"/>
      <c r="B3" s="91" t="s">
        <v>9</v>
      </c>
      <c r="C3" s="91"/>
      <c r="D3" s="91" t="s">
        <v>10</v>
      </c>
      <c r="E3" s="91"/>
      <c r="F3" s="91"/>
      <c r="G3" s="91" t="s">
        <v>11</v>
      </c>
    </row>
    <row r="4" spans="1:7" s="35" customFormat="1" ht="17.25" customHeight="1">
      <c r="A4" s="34"/>
      <c r="B4" s="92"/>
      <c r="C4" s="92"/>
      <c r="D4" s="53" t="s">
        <v>12</v>
      </c>
      <c r="E4" s="53" t="s">
        <v>13</v>
      </c>
      <c r="F4" s="53" t="s">
        <v>14</v>
      </c>
      <c r="G4" s="91"/>
    </row>
    <row r="5" spans="1:7" s="29" customFormat="1" ht="16.5" customHeight="1">
      <c r="A5" s="28"/>
      <c r="B5" s="90" t="s">
        <v>137</v>
      </c>
      <c r="C5" s="90"/>
      <c r="D5" s="90"/>
      <c r="E5" s="90"/>
      <c r="F5" s="90"/>
      <c r="G5" s="90"/>
    </row>
    <row r="6" spans="1:7" s="33" customFormat="1" ht="16.5">
      <c r="A6" s="32"/>
      <c r="B6" s="45">
        <v>1</v>
      </c>
      <c r="C6" s="37" t="s">
        <v>97</v>
      </c>
      <c r="D6" s="38" t="s">
        <v>155</v>
      </c>
      <c r="E6" s="39"/>
      <c r="F6" s="39"/>
      <c r="G6" s="40"/>
    </row>
    <row r="7" spans="1:7" s="33" customFormat="1" ht="16.5">
      <c r="A7" s="32"/>
      <c r="B7" s="46">
        <f>+B6+1</f>
        <v>2</v>
      </c>
      <c r="C7" s="37" t="s">
        <v>98</v>
      </c>
      <c r="D7" s="38" t="s">
        <v>155</v>
      </c>
      <c r="E7" s="39"/>
      <c r="F7" s="39"/>
      <c r="G7" s="40"/>
    </row>
    <row r="8" spans="1:7" s="33" customFormat="1" ht="16.5">
      <c r="A8" s="32"/>
      <c r="B8" s="46">
        <f t="shared" ref="B8:B16" si="0">+B7+1</f>
        <v>3</v>
      </c>
      <c r="C8" s="37" t="s">
        <v>99</v>
      </c>
      <c r="D8" s="38" t="s">
        <v>155</v>
      </c>
      <c r="E8" s="39"/>
      <c r="F8" s="39"/>
      <c r="G8" s="40"/>
    </row>
    <row r="9" spans="1:7" s="33" customFormat="1" ht="16.5">
      <c r="A9" s="32"/>
      <c r="B9" s="46">
        <f t="shared" si="0"/>
        <v>4</v>
      </c>
      <c r="C9" s="37" t="s">
        <v>138</v>
      </c>
      <c r="D9" s="38" t="s">
        <v>155</v>
      </c>
      <c r="E9" s="39"/>
      <c r="F9" s="39"/>
      <c r="G9" s="40"/>
    </row>
    <row r="10" spans="1:7" s="33" customFormat="1" ht="16.5">
      <c r="A10" s="32"/>
      <c r="B10" s="46">
        <f t="shared" si="0"/>
        <v>5</v>
      </c>
      <c r="C10" s="37" t="s">
        <v>100</v>
      </c>
      <c r="D10" s="38" t="s">
        <v>155</v>
      </c>
      <c r="E10" s="39"/>
      <c r="F10" s="39"/>
      <c r="G10" s="40"/>
    </row>
    <row r="11" spans="1:7" s="33" customFormat="1" ht="16.5">
      <c r="A11" s="32"/>
      <c r="B11" s="46">
        <f t="shared" si="0"/>
        <v>6</v>
      </c>
      <c r="C11" s="37" t="s">
        <v>101</v>
      </c>
      <c r="D11" s="38" t="s">
        <v>155</v>
      </c>
      <c r="E11" s="39"/>
      <c r="F11" s="39"/>
      <c r="G11" s="40"/>
    </row>
    <row r="12" spans="1:7" s="33" customFormat="1" ht="16.5">
      <c r="A12" s="32"/>
      <c r="B12" s="46">
        <f t="shared" si="0"/>
        <v>7</v>
      </c>
      <c r="C12" s="37" t="s">
        <v>139</v>
      </c>
      <c r="D12" s="38" t="s">
        <v>155</v>
      </c>
      <c r="E12" s="39"/>
      <c r="F12" s="39"/>
      <c r="G12" s="40"/>
    </row>
    <row r="13" spans="1:7" s="33" customFormat="1" ht="16.5">
      <c r="A13" s="32"/>
      <c r="B13" s="46">
        <f t="shared" si="0"/>
        <v>8</v>
      </c>
      <c r="C13" s="37" t="s">
        <v>102</v>
      </c>
      <c r="D13" s="38" t="s">
        <v>155</v>
      </c>
      <c r="E13" s="39"/>
      <c r="F13" s="39"/>
      <c r="G13" s="40"/>
    </row>
    <row r="14" spans="1:7" s="33" customFormat="1" ht="33">
      <c r="A14" s="32"/>
      <c r="B14" s="46">
        <f t="shared" si="0"/>
        <v>9</v>
      </c>
      <c r="C14" s="37" t="s">
        <v>140</v>
      </c>
      <c r="D14" s="38" t="s">
        <v>155</v>
      </c>
      <c r="E14" s="39"/>
      <c r="F14" s="39"/>
      <c r="G14" s="40"/>
    </row>
    <row r="15" spans="1:7" s="33" customFormat="1" ht="18.75" customHeight="1">
      <c r="A15" s="32"/>
      <c r="B15" s="46">
        <f t="shared" si="0"/>
        <v>10</v>
      </c>
      <c r="C15" s="21" t="s">
        <v>103</v>
      </c>
      <c r="D15" s="38" t="s">
        <v>155</v>
      </c>
      <c r="E15" s="39"/>
      <c r="F15" s="39"/>
      <c r="G15" s="40"/>
    </row>
    <row r="16" spans="1:7" s="33" customFormat="1" ht="16.5">
      <c r="A16" s="32"/>
      <c r="B16" s="46">
        <f t="shared" si="0"/>
        <v>11</v>
      </c>
      <c r="C16" s="21" t="s">
        <v>104</v>
      </c>
      <c r="D16" s="38"/>
      <c r="E16" s="39"/>
      <c r="F16" s="39"/>
      <c r="G16" s="40"/>
    </row>
    <row r="17" spans="1:7" s="33" customFormat="1" ht="16.5">
      <c r="A17" s="32"/>
      <c r="B17" s="48"/>
      <c r="C17" s="41"/>
      <c r="D17" s="41"/>
      <c r="E17" s="41"/>
      <c r="F17" s="41"/>
      <c r="G17" s="41"/>
    </row>
    <row r="18" spans="1:7" s="44" customFormat="1" ht="16.5" customHeight="1">
      <c r="A18" s="43"/>
      <c r="B18" s="90" t="s">
        <v>19</v>
      </c>
      <c r="C18" s="90"/>
      <c r="D18" s="90"/>
      <c r="E18" s="90"/>
      <c r="F18" s="90"/>
      <c r="G18" s="90"/>
    </row>
    <row r="19" spans="1:7" s="33" customFormat="1" ht="16.5">
      <c r="A19" s="32"/>
      <c r="B19" s="46">
        <v>1</v>
      </c>
      <c r="C19" s="37" t="s">
        <v>141</v>
      </c>
      <c r="D19" s="38" t="s">
        <v>155</v>
      </c>
      <c r="E19" s="39"/>
      <c r="F19" s="39"/>
      <c r="G19" s="40"/>
    </row>
    <row r="20" spans="1:7" s="33" customFormat="1" ht="16.5">
      <c r="A20" s="32"/>
      <c r="B20" s="46">
        <f>B19+1</f>
        <v>2</v>
      </c>
      <c r="C20" s="37" t="s">
        <v>142</v>
      </c>
      <c r="D20" s="38" t="s">
        <v>155</v>
      </c>
      <c r="E20" s="39"/>
      <c r="F20" s="39"/>
      <c r="G20" s="40"/>
    </row>
    <row r="21" spans="1:7" s="33" customFormat="1" ht="16.5">
      <c r="A21" s="32"/>
      <c r="B21" s="46">
        <f t="shared" ref="B21:B31" si="1">B20+1</f>
        <v>3</v>
      </c>
      <c r="C21" s="37" t="s">
        <v>143</v>
      </c>
      <c r="D21" s="38" t="s">
        <v>155</v>
      </c>
      <c r="E21" s="39"/>
      <c r="F21" s="39"/>
      <c r="G21" s="40"/>
    </row>
    <row r="22" spans="1:7" s="33" customFormat="1" ht="16.5">
      <c r="A22" s="32"/>
      <c r="B22" s="46">
        <f t="shared" si="1"/>
        <v>4</v>
      </c>
      <c r="C22" s="37" t="s">
        <v>144</v>
      </c>
      <c r="D22" s="38" t="s">
        <v>155</v>
      </c>
      <c r="E22" s="39"/>
      <c r="F22" s="39"/>
      <c r="G22" s="40"/>
    </row>
    <row r="23" spans="1:7" s="33" customFormat="1" ht="16.5">
      <c r="A23" s="32"/>
      <c r="B23" s="46">
        <f t="shared" si="1"/>
        <v>5</v>
      </c>
      <c r="C23" s="37" t="s">
        <v>145</v>
      </c>
      <c r="D23" s="38" t="s">
        <v>155</v>
      </c>
      <c r="E23" s="39"/>
      <c r="F23" s="39"/>
      <c r="G23" s="40"/>
    </row>
    <row r="24" spans="1:7" s="33" customFormat="1" ht="16.5">
      <c r="A24" s="32"/>
      <c r="B24" s="46">
        <f t="shared" si="1"/>
        <v>6</v>
      </c>
      <c r="C24" s="37" t="s">
        <v>146</v>
      </c>
      <c r="D24" s="38" t="s">
        <v>155</v>
      </c>
      <c r="E24" s="39"/>
      <c r="F24" s="39"/>
      <c r="G24" s="40"/>
    </row>
    <row r="25" spans="1:7" s="33" customFormat="1" ht="16.5">
      <c r="A25" s="32"/>
      <c r="B25" s="46">
        <f t="shared" si="1"/>
        <v>7</v>
      </c>
      <c r="C25" s="37" t="s">
        <v>105</v>
      </c>
      <c r="D25" s="38" t="s">
        <v>155</v>
      </c>
      <c r="E25" s="39"/>
      <c r="F25" s="39"/>
      <c r="G25" s="40"/>
    </row>
    <row r="26" spans="1:7" s="33" customFormat="1" ht="16.5">
      <c r="A26" s="32"/>
      <c r="B26" s="46">
        <f t="shared" si="1"/>
        <v>8</v>
      </c>
      <c r="C26" s="37" t="s">
        <v>106</v>
      </c>
      <c r="D26" s="38" t="s">
        <v>155</v>
      </c>
      <c r="E26" s="39"/>
      <c r="F26" s="39"/>
      <c r="G26" s="40"/>
    </row>
    <row r="27" spans="1:7" s="33" customFormat="1" ht="16.5">
      <c r="A27" s="32"/>
      <c r="B27" s="46">
        <f t="shared" si="1"/>
        <v>9</v>
      </c>
      <c r="C27" s="37" t="s">
        <v>107</v>
      </c>
      <c r="D27" s="38" t="s">
        <v>155</v>
      </c>
      <c r="E27" s="39"/>
      <c r="F27" s="39"/>
      <c r="G27" s="40"/>
    </row>
    <row r="28" spans="1:7" s="33" customFormat="1" ht="16.5">
      <c r="A28" s="32"/>
      <c r="B28" s="46">
        <f t="shared" si="1"/>
        <v>10</v>
      </c>
      <c r="C28" s="37" t="s">
        <v>108</v>
      </c>
      <c r="D28" s="38" t="s">
        <v>155</v>
      </c>
      <c r="E28" s="39"/>
      <c r="F28" s="39"/>
      <c r="G28" s="40"/>
    </row>
    <row r="29" spans="1:7" s="33" customFormat="1" ht="16.5">
      <c r="A29" s="32"/>
      <c r="B29" s="46">
        <f t="shared" si="1"/>
        <v>11</v>
      </c>
      <c r="C29" s="37" t="s">
        <v>109</v>
      </c>
      <c r="D29" s="38" t="s">
        <v>155</v>
      </c>
      <c r="E29" s="39"/>
      <c r="F29" s="39"/>
      <c r="G29" s="40"/>
    </row>
    <row r="30" spans="1:7" s="33" customFormat="1" ht="16.5">
      <c r="A30" s="32"/>
      <c r="B30" s="46">
        <f t="shared" si="1"/>
        <v>12</v>
      </c>
      <c r="C30" s="37" t="s">
        <v>147</v>
      </c>
      <c r="D30" s="38" t="s">
        <v>155</v>
      </c>
      <c r="E30" s="39"/>
      <c r="F30" s="39"/>
      <c r="G30" s="40"/>
    </row>
    <row r="31" spans="1:7" s="33" customFormat="1" ht="16.5">
      <c r="A31" s="32"/>
      <c r="B31" s="46">
        <f t="shared" si="1"/>
        <v>13</v>
      </c>
      <c r="C31" s="37" t="s">
        <v>110</v>
      </c>
      <c r="D31" s="38" t="s">
        <v>155</v>
      </c>
      <c r="E31" s="39"/>
      <c r="F31" s="39"/>
      <c r="G31" s="40"/>
    </row>
    <row r="32" spans="1:7" s="33" customFormat="1" ht="16.5">
      <c r="A32" s="32"/>
      <c r="B32" s="48"/>
      <c r="C32" s="41"/>
      <c r="D32" s="41"/>
      <c r="E32" s="41"/>
      <c r="F32" s="41"/>
      <c r="G32" s="41"/>
    </row>
    <row r="33" spans="1:7" s="44" customFormat="1" ht="16.5" customHeight="1">
      <c r="A33" s="43"/>
      <c r="B33" s="90" t="s">
        <v>71</v>
      </c>
      <c r="C33" s="90"/>
      <c r="D33" s="90"/>
      <c r="E33" s="90"/>
      <c r="F33" s="90"/>
      <c r="G33" s="90"/>
    </row>
    <row r="34" spans="1:7" s="33" customFormat="1" ht="16.5">
      <c r="A34" s="32"/>
      <c r="B34" s="46">
        <v>1</v>
      </c>
      <c r="C34" s="21" t="s">
        <v>111</v>
      </c>
      <c r="D34" s="22" t="s">
        <v>155</v>
      </c>
      <c r="E34" s="22"/>
      <c r="F34" s="22"/>
      <c r="G34" s="23"/>
    </row>
    <row r="35" spans="1:7" s="33" customFormat="1" ht="16.5">
      <c r="A35" s="32"/>
      <c r="B35" s="46">
        <f>+B34+1</f>
        <v>2</v>
      </c>
      <c r="C35" s="21" t="s">
        <v>112</v>
      </c>
      <c r="D35" s="22" t="s">
        <v>155</v>
      </c>
      <c r="E35" s="22"/>
      <c r="F35" s="22"/>
      <c r="G35" s="23"/>
    </row>
    <row r="36" spans="1:7" s="33" customFormat="1" ht="16.5">
      <c r="A36" s="32"/>
      <c r="B36" s="46">
        <f t="shared" ref="B36:B44" si="2">+B35+1</f>
        <v>3</v>
      </c>
      <c r="C36" s="21" t="s">
        <v>113</v>
      </c>
      <c r="D36" s="22" t="s">
        <v>155</v>
      </c>
      <c r="E36" s="22"/>
      <c r="F36" s="22"/>
      <c r="G36" s="23"/>
    </row>
    <row r="37" spans="1:7" s="33" customFormat="1" ht="16.5">
      <c r="A37" s="32"/>
      <c r="B37" s="46">
        <f t="shared" si="2"/>
        <v>4</v>
      </c>
      <c r="C37" s="21" t="s">
        <v>114</v>
      </c>
      <c r="D37" s="22" t="s">
        <v>155</v>
      </c>
      <c r="E37" s="22"/>
      <c r="F37" s="22"/>
      <c r="G37" s="23"/>
    </row>
    <row r="38" spans="1:7" s="33" customFormat="1" ht="16.5">
      <c r="A38" s="32"/>
      <c r="B38" s="46">
        <f t="shared" si="2"/>
        <v>5</v>
      </c>
      <c r="C38" s="21" t="s">
        <v>115</v>
      </c>
      <c r="D38" s="22" t="s">
        <v>155</v>
      </c>
      <c r="E38" s="22"/>
      <c r="F38" s="22"/>
      <c r="G38" s="23"/>
    </row>
    <row r="39" spans="1:7" s="33" customFormat="1" ht="16.5">
      <c r="A39" s="32"/>
      <c r="B39" s="46">
        <f t="shared" si="2"/>
        <v>6</v>
      </c>
      <c r="C39" s="33" t="s">
        <v>116</v>
      </c>
      <c r="D39" s="22" t="s">
        <v>155</v>
      </c>
      <c r="E39" s="22"/>
      <c r="F39" s="22"/>
      <c r="G39" s="23"/>
    </row>
    <row r="40" spans="1:7" s="33" customFormat="1" ht="16.5">
      <c r="A40" s="32"/>
      <c r="B40" s="46">
        <f t="shared" si="2"/>
        <v>7</v>
      </c>
      <c r="C40" s="21" t="s">
        <v>20</v>
      </c>
      <c r="D40" s="22" t="s">
        <v>155</v>
      </c>
      <c r="E40" s="22"/>
      <c r="F40" s="22"/>
      <c r="G40" s="23"/>
    </row>
    <row r="41" spans="1:7" s="33" customFormat="1" ht="16.5">
      <c r="A41" s="32"/>
      <c r="B41" s="46">
        <f t="shared" si="2"/>
        <v>8</v>
      </c>
      <c r="C41" s="21" t="s">
        <v>21</v>
      </c>
      <c r="D41" s="22" t="s">
        <v>155</v>
      </c>
      <c r="E41" s="22"/>
      <c r="F41" s="22"/>
      <c r="G41" s="23"/>
    </row>
    <row r="42" spans="1:7" s="33" customFormat="1" ht="16.5">
      <c r="A42" s="32"/>
      <c r="B42" s="46">
        <f t="shared" si="2"/>
        <v>9</v>
      </c>
      <c r="C42" s="42" t="s">
        <v>148</v>
      </c>
      <c r="D42" s="22" t="s">
        <v>155</v>
      </c>
      <c r="E42" s="22"/>
      <c r="F42" s="22"/>
      <c r="G42" s="23"/>
    </row>
    <row r="43" spans="1:7" s="33" customFormat="1" ht="16.5">
      <c r="A43" s="32"/>
      <c r="B43" s="46">
        <f t="shared" si="2"/>
        <v>10</v>
      </c>
      <c r="C43" s="21" t="s">
        <v>117</v>
      </c>
      <c r="D43" s="22"/>
      <c r="E43" s="22" t="s">
        <v>155</v>
      </c>
      <c r="F43" s="22"/>
      <c r="G43" s="23"/>
    </row>
    <row r="44" spans="1:7" s="33" customFormat="1" ht="16.5">
      <c r="A44" s="32"/>
      <c r="B44" s="46">
        <f t="shared" si="2"/>
        <v>11</v>
      </c>
      <c r="C44" s="42" t="s">
        <v>118</v>
      </c>
      <c r="D44" s="22" t="s">
        <v>155</v>
      </c>
      <c r="E44" s="22"/>
      <c r="F44" s="22"/>
      <c r="G44" s="23"/>
    </row>
    <row r="45" spans="1:7" s="33" customFormat="1" ht="19.5" customHeight="1">
      <c r="A45" s="32"/>
      <c r="B45" s="48"/>
      <c r="C45" s="41"/>
      <c r="D45" s="41"/>
      <c r="E45" s="41"/>
      <c r="F45" s="41"/>
      <c r="G45" s="41"/>
    </row>
    <row r="46" spans="1:7" s="44" customFormat="1" ht="16.5" customHeight="1">
      <c r="A46" s="43"/>
      <c r="B46" s="90" t="s">
        <v>161</v>
      </c>
      <c r="C46" s="90"/>
      <c r="D46" s="90"/>
      <c r="E46" s="90"/>
      <c r="F46" s="90"/>
      <c r="G46" s="90"/>
    </row>
    <row r="47" spans="1:7" s="33" customFormat="1" ht="16.5">
      <c r="A47" s="32"/>
      <c r="B47" s="46">
        <v>1</v>
      </c>
      <c r="C47" s="25" t="s">
        <v>160</v>
      </c>
      <c r="D47" s="22" t="s">
        <v>155</v>
      </c>
      <c r="E47" s="22"/>
      <c r="F47" s="22"/>
      <c r="G47" s="23"/>
    </row>
    <row r="48" spans="1:7" s="33" customFormat="1" ht="16.5">
      <c r="A48" s="32"/>
      <c r="B48" s="46">
        <f>+B47+1</f>
        <v>2</v>
      </c>
      <c r="C48" s="25" t="s">
        <v>162</v>
      </c>
      <c r="D48" s="22" t="s">
        <v>155</v>
      </c>
      <c r="E48" s="22"/>
      <c r="F48" s="22"/>
      <c r="G48" s="23"/>
    </row>
    <row r="49" spans="1:7" s="33" customFormat="1" ht="16.5">
      <c r="A49" s="32"/>
      <c r="B49" s="46">
        <f>+B48+1</f>
        <v>3</v>
      </c>
      <c r="C49" s="25" t="s">
        <v>149</v>
      </c>
      <c r="D49" s="22" t="s">
        <v>155</v>
      </c>
      <c r="E49" s="22"/>
      <c r="F49" s="22"/>
      <c r="G49" s="23"/>
    </row>
    <row r="50" spans="1:7" s="33" customFormat="1" ht="16.5">
      <c r="A50" s="32"/>
      <c r="B50" s="46">
        <f>+B49+1</f>
        <v>4</v>
      </c>
      <c r="C50" s="25" t="s">
        <v>150</v>
      </c>
      <c r="D50" s="22" t="s">
        <v>155</v>
      </c>
      <c r="E50" s="22"/>
      <c r="F50" s="22"/>
      <c r="G50" s="23"/>
    </row>
    <row r="51" spans="1:7" s="33" customFormat="1" ht="16.5">
      <c r="A51" s="32"/>
      <c r="B51" s="46">
        <f t="shared" ref="B51:B62" si="3">+B50+1</f>
        <v>5</v>
      </c>
      <c r="C51" s="25" t="s">
        <v>22</v>
      </c>
      <c r="D51" s="22" t="s">
        <v>155</v>
      </c>
      <c r="E51" s="22"/>
      <c r="F51" s="22"/>
      <c r="G51" s="23"/>
    </row>
    <row r="52" spans="1:7" s="33" customFormat="1" ht="16.5">
      <c r="A52" s="32"/>
      <c r="B52" s="46">
        <f t="shared" si="3"/>
        <v>6</v>
      </c>
      <c r="C52" s="25" t="s">
        <v>163</v>
      </c>
      <c r="D52" s="22" t="s">
        <v>155</v>
      </c>
      <c r="E52" s="22"/>
      <c r="F52" s="22"/>
      <c r="G52" s="23"/>
    </row>
    <row r="53" spans="1:7" s="33" customFormat="1" ht="16.5">
      <c r="A53" s="32"/>
      <c r="B53" s="46">
        <f t="shared" si="3"/>
        <v>7</v>
      </c>
      <c r="C53" s="25" t="s">
        <v>119</v>
      </c>
      <c r="D53" s="22" t="s">
        <v>155</v>
      </c>
      <c r="E53" s="22"/>
      <c r="F53" s="22"/>
      <c r="G53" s="23"/>
    </row>
    <row r="54" spans="1:7" s="33" customFormat="1" ht="16.5">
      <c r="A54" s="32"/>
      <c r="B54" s="46">
        <f t="shared" si="3"/>
        <v>8</v>
      </c>
      <c r="C54" s="25" t="s">
        <v>23</v>
      </c>
      <c r="D54" s="67" t="s">
        <v>155</v>
      </c>
      <c r="E54" s="22"/>
      <c r="F54" s="22"/>
      <c r="G54" s="23"/>
    </row>
    <row r="55" spans="1:7" s="33" customFormat="1" ht="16.5">
      <c r="A55" s="32"/>
      <c r="B55" s="46">
        <f t="shared" si="3"/>
        <v>9</v>
      </c>
      <c r="C55" s="25" t="s">
        <v>24</v>
      </c>
      <c r="D55" s="67" t="s">
        <v>155</v>
      </c>
      <c r="E55" s="22"/>
      <c r="F55" s="22"/>
      <c r="G55" s="23"/>
    </row>
    <row r="56" spans="1:7" s="33" customFormat="1" ht="16.5">
      <c r="A56" s="32"/>
      <c r="B56" s="46">
        <f t="shared" si="3"/>
        <v>10</v>
      </c>
      <c r="C56" s="25" t="s">
        <v>26</v>
      </c>
      <c r="D56" s="22" t="s">
        <v>155</v>
      </c>
      <c r="E56" s="22"/>
      <c r="F56" s="22"/>
      <c r="G56" s="23"/>
    </row>
    <row r="57" spans="1:7" s="33" customFormat="1" ht="16.5">
      <c r="A57" s="32"/>
      <c r="B57" s="46">
        <f t="shared" si="3"/>
        <v>11</v>
      </c>
      <c r="C57" s="25" t="s">
        <v>25</v>
      </c>
      <c r="D57" s="22" t="s">
        <v>155</v>
      </c>
      <c r="E57" s="22"/>
      <c r="F57" s="22"/>
      <c r="G57" s="23"/>
    </row>
    <row r="58" spans="1:7" s="33" customFormat="1" ht="16.5">
      <c r="A58" s="32"/>
      <c r="B58" s="46">
        <f t="shared" si="3"/>
        <v>12</v>
      </c>
      <c r="C58" s="25" t="s">
        <v>27</v>
      </c>
      <c r="D58" s="22" t="s">
        <v>155</v>
      </c>
      <c r="E58" s="22"/>
      <c r="F58" s="22"/>
      <c r="G58" s="23"/>
    </row>
    <row r="59" spans="1:7" s="33" customFormat="1" ht="16.5">
      <c r="A59" s="32"/>
      <c r="B59" s="46">
        <f t="shared" si="3"/>
        <v>13</v>
      </c>
      <c r="C59" s="25" t="s">
        <v>28</v>
      </c>
      <c r="D59" s="22" t="s">
        <v>155</v>
      </c>
      <c r="E59" s="22"/>
      <c r="F59" s="22"/>
      <c r="G59" s="23"/>
    </row>
    <row r="60" spans="1:7" s="33" customFormat="1" ht="16.5">
      <c r="A60" s="32"/>
      <c r="B60" s="46">
        <f t="shared" si="3"/>
        <v>14</v>
      </c>
      <c r="C60" s="25" t="s">
        <v>29</v>
      </c>
      <c r="D60" s="22" t="s">
        <v>155</v>
      </c>
      <c r="E60" s="22"/>
      <c r="F60" s="22"/>
      <c r="G60" s="23"/>
    </row>
    <row r="61" spans="1:7" s="33" customFormat="1" ht="16.5">
      <c r="A61" s="32"/>
      <c r="B61" s="46">
        <f t="shared" si="3"/>
        <v>15</v>
      </c>
      <c r="C61" s="25" t="s">
        <v>30</v>
      </c>
      <c r="D61" s="22" t="s">
        <v>155</v>
      </c>
      <c r="E61" s="22"/>
      <c r="F61" s="22"/>
      <c r="G61" s="23"/>
    </row>
    <row r="62" spans="1:7" s="33" customFormat="1" ht="16.5">
      <c r="A62" s="32"/>
      <c r="B62" s="46">
        <f t="shared" si="3"/>
        <v>16</v>
      </c>
      <c r="C62" s="25" t="s">
        <v>31</v>
      </c>
      <c r="D62" s="22" t="s">
        <v>155</v>
      </c>
      <c r="E62" s="22"/>
      <c r="F62" s="22"/>
      <c r="G62" s="23"/>
    </row>
    <row r="63" spans="1:7" s="33" customFormat="1" ht="16.5">
      <c r="A63" s="32"/>
      <c r="B63" s="48"/>
      <c r="C63" s="41"/>
      <c r="D63" s="41"/>
      <c r="E63" s="41"/>
      <c r="F63" s="41"/>
      <c r="G63" s="41"/>
    </row>
    <row r="64" spans="1:7" s="44" customFormat="1" ht="16.5" customHeight="1">
      <c r="A64" s="43"/>
      <c r="B64" s="95" t="s">
        <v>72</v>
      </c>
      <c r="C64" s="95"/>
      <c r="D64" s="90"/>
      <c r="E64" s="90"/>
      <c r="F64" s="90"/>
      <c r="G64" s="90"/>
    </row>
    <row r="65" spans="1:7" s="33" customFormat="1" ht="16.5">
      <c r="A65" s="32"/>
      <c r="B65" s="48">
        <v>1</v>
      </c>
      <c r="C65" s="25" t="s">
        <v>165</v>
      </c>
      <c r="D65" s="22"/>
      <c r="E65" s="22" t="s">
        <v>155</v>
      </c>
      <c r="F65" s="22"/>
      <c r="G65" s="23"/>
    </row>
    <row r="66" spans="1:7" s="33" customFormat="1" ht="16.5">
      <c r="A66" s="32"/>
      <c r="B66" s="48">
        <f>B65+1</f>
        <v>2</v>
      </c>
      <c r="C66" s="25" t="s">
        <v>120</v>
      </c>
      <c r="D66" s="22" t="s">
        <v>155</v>
      </c>
      <c r="E66" s="22"/>
      <c r="F66" s="22"/>
      <c r="G66" s="23"/>
    </row>
    <row r="67" spans="1:7" s="33" customFormat="1" ht="16.5">
      <c r="A67" s="32"/>
      <c r="B67" s="48">
        <f t="shared" ref="B67:B70" si="4">B66+1</f>
        <v>3</v>
      </c>
      <c r="C67" s="25" t="s">
        <v>121</v>
      </c>
      <c r="D67" s="22" t="s">
        <v>155</v>
      </c>
      <c r="E67" s="22"/>
      <c r="F67" s="22"/>
      <c r="G67" s="23"/>
    </row>
    <row r="68" spans="1:7" s="33" customFormat="1" ht="16.5">
      <c r="A68" s="32"/>
      <c r="B68" s="48">
        <f t="shared" si="4"/>
        <v>4</v>
      </c>
      <c r="C68" s="25" t="s">
        <v>151</v>
      </c>
      <c r="D68" s="22" t="s">
        <v>155</v>
      </c>
      <c r="E68" s="22"/>
      <c r="F68" s="22"/>
      <c r="G68" s="23"/>
    </row>
    <row r="69" spans="1:7" s="33" customFormat="1" ht="16.5">
      <c r="A69" s="32"/>
      <c r="B69" s="48">
        <f t="shared" si="4"/>
        <v>5</v>
      </c>
      <c r="C69" s="25" t="s">
        <v>122</v>
      </c>
      <c r="D69" s="22" t="s">
        <v>155</v>
      </c>
      <c r="E69" s="22"/>
      <c r="F69" s="22"/>
      <c r="G69" s="23"/>
    </row>
    <row r="70" spans="1:7" s="33" customFormat="1" ht="16.5">
      <c r="A70" s="32"/>
      <c r="B70" s="48">
        <f t="shared" si="4"/>
        <v>6</v>
      </c>
      <c r="C70" s="25" t="s">
        <v>123</v>
      </c>
      <c r="D70" s="22"/>
      <c r="E70" s="22" t="s">
        <v>155</v>
      </c>
      <c r="F70" s="22"/>
      <c r="G70" s="23"/>
    </row>
    <row r="71" spans="1:7" s="33" customFormat="1" ht="16.5">
      <c r="A71" s="32"/>
      <c r="B71" s="48"/>
      <c r="C71" s="41"/>
      <c r="D71" s="41"/>
      <c r="E71" s="41"/>
      <c r="F71" s="41"/>
      <c r="G71" s="41"/>
    </row>
    <row r="72" spans="1:7" s="44" customFormat="1" ht="16.5" customHeight="1">
      <c r="A72" s="43"/>
      <c r="B72" s="90" t="s">
        <v>73</v>
      </c>
      <c r="C72" s="90"/>
      <c r="D72" s="90"/>
      <c r="E72" s="90"/>
      <c r="F72" s="90"/>
      <c r="G72" s="90"/>
    </row>
    <row r="73" spans="1:7" s="33" customFormat="1" ht="16.5">
      <c r="A73" s="32"/>
      <c r="B73" s="48">
        <v>1</v>
      </c>
      <c r="C73" s="25" t="s">
        <v>32</v>
      </c>
      <c r="D73" s="22"/>
      <c r="E73" s="22"/>
      <c r="F73" s="22"/>
      <c r="G73" s="23"/>
    </row>
    <row r="74" spans="1:7" s="33" customFormat="1" ht="16.5">
      <c r="A74" s="32"/>
      <c r="B74" s="48">
        <f>B73+1</f>
        <v>2</v>
      </c>
      <c r="C74" s="25" t="s">
        <v>127</v>
      </c>
      <c r="D74" s="22"/>
      <c r="E74" s="22"/>
      <c r="F74" s="22"/>
      <c r="G74" s="23"/>
    </row>
    <row r="75" spans="1:7" s="33" customFormat="1" ht="16.5">
      <c r="A75" s="32"/>
      <c r="B75" s="48">
        <f t="shared" ref="B75:B76" si="5">B74+1</f>
        <v>3</v>
      </c>
      <c r="C75" s="25" t="s">
        <v>125</v>
      </c>
      <c r="D75" s="22"/>
      <c r="E75" s="22"/>
      <c r="F75" s="22"/>
      <c r="G75" s="23"/>
    </row>
    <row r="76" spans="1:7" s="33" customFormat="1" ht="16.5">
      <c r="A76" s="32"/>
      <c r="B76" s="48">
        <f t="shared" si="5"/>
        <v>4</v>
      </c>
      <c r="C76" s="25" t="s">
        <v>126</v>
      </c>
      <c r="D76" s="22"/>
      <c r="E76" s="22"/>
      <c r="F76" s="22"/>
      <c r="G76" s="23"/>
    </row>
    <row r="77" spans="1:7" s="33" customFormat="1" ht="16.5">
      <c r="A77" s="32"/>
      <c r="B77" s="48"/>
      <c r="C77" s="41"/>
      <c r="D77" s="41"/>
      <c r="E77" s="41"/>
      <c r="F77" s="41"/>
      <c r="G77" s="41"/>
    </row>
    <row r="78" spans="1:7" s="44" customFormat="1" ht="16.5" customHeight="1">
      <c r="A78" s="43"/>
      <c r="B78" s="90" t="s">
        <v>74</v>
      </c>
      <c r="C78" s="90"/>
      <c r="D78" s="90"/>
      <c r="E78" s="90"/>
      <c r="F78" s="90"/>
      <c r="G78" s="90"/>
    </row>
    <row r="79" spans="1:7" s="33" customFormat="1" ht="16.5">
      <c r="B79" s="46">
        <v>1</v>
      </c>
      <c r="C79" s="25" t="s">
        <v>33</v>
      </c>
      <c r="D79" s="22"/>
      <c r="E79" s="22"/>
      <c r="F79" s="22"/>
      <c r="G79" s="23"/>
    </row>
    <row r="80" spans="1:7" s="33" customFormat="1" ht="16.5">
      <c r="B80" s="46">
        <f>B79+1</f>
        <v>2</v>
      </c>
      <c r="C80" s="25" t="s">
        <v>124</v>
      </c>
      <c r="D80" s="22"/>
      <c r="E80" s="22"/>
      <c r="F80" s="22"/>
      <c r="G80" s="23"/>
    </row>
    <row r="81" spans="2:7" s="33" customFormat="1" ht="16.5">
      <c r="B81" s="46">
        <f t="shared" ref="B81:B85" si="6">B80+1</f>
        <v>3</v>
      </c>
      <c r="C81" s="25" t="s">
        <v>34</v>
      </c>
      <c r="D81" s="22"/>
      <c r="E81" s="22"/>
      <c r="F81" s="22"/>
      <c r="G81" s="23"/>
    </row>
    <row r="82" spans="2:7" s="33" customFormat="1" ht="16.5">
      <c r="B82" s="46">
        <f t="shared" si="6"/>
        <v>4</v>
      </c>
      <c r="C82" s="25" t="s">
        <v>35</v>
      </c>
      <c r="D82" s="22"/>
      <c r="E82" s="22"/>
      <c r="F82" s="22"/>
      <c r="G82" s="23"/>
    </row>
    <row r="83" spans="2:7" s="33" customFormat="1" ht="16.5">
      <c r="B83" s="46">
        <f t="shared" si="6"/>
        <v>5</v>
      </c>
      <c r="C83" s="25" t="s">
        <v>36</v>
      </c>
      <c r="D83" s="22"/>
      <c r="E83" s="22"/>
      <c r="F83" s="22"/>
      <c r="G83" s="23"/>
    </row>
    <row r="84" spans="2:7" s="33" customFormat="1" ht="16.5">
      <c r="B84" s="46">
        <f t="shared" si="6"/>
        <v>6</v>
      </c>
      <c r="C84" s="25" t="s">
        <v>37</v>
      </c>
      <c r="D84" s="22"/>
      <c r="E84" s="22"/>
      <c r="F84" s="22"/>
      <c r="G84" s="23"/>
    </row>
    <row r="85" spans="2:7" s="33" customFormat="1" ht="16.5">
      <c r="B85" s="46">
        <f t="shared" si="6"/>
        <v>7</v>
      </c>
      <c r="C85" s="25" t="s">
        <v>38</v>
      </c>
      <c r="D85" s="22"/>
      <c r="E85" s="22"/>
      <c r="F85" s="22"/>
      <c r="G85" s="23"/>
    </row>
    <row r="86" spans="2:7">
      <c r="C86" s="31"/>
    </row>
  </sheetData>
  <mergeCells count="24">
    <mergeCell ref="D3:F3"/>
    <mergeCell ref="G3:G4"/>
    <mergeCell ref="B5:C5"/>
    <mergeCell ref="D5:E5"/>
    <mergeCell ref="F5:G5"/>
    <mergeCell ref="B3:C4"/>
    <mergeCell ref="B18:C18"/>
    <mergeCell ref="D18:E18"/>
    <mergeCell ref="F18:G18"/>
    <mergeCell ref="B33:C33"/>
    <mergeCell ref="D33:E33"/>
    <mergeCell ref="F33:G33"/>
    <mergeCell ref="B46:C46"/>
    <mergeCell ref="D46:E46"/>
    <mergeCell ref="F46:G46"/>
    <mergeCell ref="B64:C64"/>
    <mergeCell ref="D64:E64"/>
    <mergeCell ref="F64:G64"/>
    <mergeCell ref="B78:C78"/>
    <mergeCell ref="D78:E78"/>
    <mergeCell ref="F78:G78"/>
    <mergeCell ref="B72:C72"/>
    <mergeCell ref="D72:E72"/>
    <mergeCell ref="F72:G72"/>
  </mergeCells>
  <conditionalFormatting sqref="C86">
    <cfRule type="expression" dxfId="0" priority="1" stopIfTrue="1">
      <formula>IF(#REF!,TRUE,FALSE)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L18"/>
  <sheetViews>
    <sheetView topLeftCell="A4" workbookViewId="0">
      <selection activeCell="C1" sqref="C1"/>
    </sheetView>
  </sheetViews>
  <sheetFormatPr baseColWidth="10" defaultColWidth="11.42578125" defaultRowHeight="12.75"/>
  <cols>
    <col min="1" max="1" width="1.7109375" style="50" customWidth="1"/>
    <col min="2" max="2" width="3.140625" style="52" customWidth="1"/>
    <col min="3" max="3" width="73.140625" style="50" customWidth="1"/>
    <col min="4" max="4" width="9.140625" style="52" customWidth="1"/>
    <col min="5" max="5" width="8.28515625" style="52" customWidth="1"/>
    <col min="6" max="6" width="10.7109375" style="52" customWidth="1"/>
    <col min="7" max="7" width="44.28515625" style="50" customWidth="1"/>
    <col min="8" max="8" width="11.42578125" style="50"/>
    <col min="9" max="9" width="5.42578125" style="51" customWidth="1"/>
    <col min="10" max="10" width="3.85546875" style="50" customWidth="1"/>
    <col min="11" max="11" width="4.85546875" style="50" customWidth="1"/>
    <col min="12" max="16384" width="11.42578125" style="50"/>
  </cols>
  <sheetData>
    <row r="1" spans="2:12" ht="67.5" customHeight="1"/>
    <row r="3" spans="2:12" ht="16.5" customHeight="1">
      <c r="B3" s="91" t="s">
        <v>9</v>
      </c>
      <c r="C3" s="91"/>
      <c r="D3" s="91" t="s">
        <v>10</v>
      </c>
      <c r="E3" s="91"/>
      <c r="F3" s="91"/>
      <c r="G3" s="91" t="s">
        <v>11</v>
      </c>
      <c r="H3" s="49"/>
      <c r="I3" s="49"/>
      <c r="J3" s="49"/>
      <c r="K3" s="49"/>
      <c r="L3" s="49"/>
    </row>
    <row r="4" spans="2:12" ht="17.25">
      <c r="B4" s="92"/>
      <c r="C4" s="92"/>
      <c r="D4" s="53" t="s">
        <v>12</v>
      </c>
      <c r="E4" s="53" t="s">
        <v>13</v>
      </c>
      <c r="F4" s="53" t="s">
        <v>14</v>
      </c>
      <c r="G4" s="91"/>
      <c r="H4" s="49"/>
      <c r="I4" s="49"/>
      <c r="J4" s="49"/>
      <c r="K4" s="49"/>
      <c r="L4" s="49"/>
    </row>
    <row r="5" spans="2:12" s="55" customFormat="1" ht="16.5" customHeight="1">
      <c r="B5" s="90" t="s">
        <v>39</v>
      </c>
      <c r="C5" s="90"/>
      <c r="D5" s="93"/>
      <c r="E5" s="93"/>
      <c r="F5" s="93"/>
      <c r="G5" s="93"/>
      <c r="H5" s="54"/>
      <c r="I5" s="54"/>
      <c r="J5" s="54"/>
      <c r="K5" s="54"/>
      <c r="L5" s="54"/>
    </row>
    <row r="6" spans="2:12" s="59" customFormat="1" ht="33">
      <c r="B6" s="36">
        <v>1</v>
      </c>
      <c r="C6" s="37" t="s">
        <v>40</v>
      </c>
      <c r="D6" s="38" t="s">
        <v>155</v>
      </c>
      <c r="E6" s="39"/>
      <c r="F6" s="39"/>
      <c r="G6" s="40"/>
      <c r="H6" s="57"/>
      <c r="I6" s="58">
        <f>IF(E6="x",1,0)</f>
        <v>0</v>
      </c>
      <c r="J6" s="58"/>
      <c r="K6" s="58"/>
      <c r="L6" s="57"/>
    </row>
    <row r="7" spans="2:12" s="59" customFormat="1" ht="33">
      <c r="B7" s="36">
        <v>2</v>
      </c>
      <c r="C7" s="37" t="s">
        <v>41</v>
      </c>
      <c r="D7" s="38" t="s">
        <v>155</v>
      </c>
      <c r="E7" s="39"/>
      <c r="F7" s="39"/>
      <c r="G7" s="40"/>
      <c r="H7" s="57"/>
      <c r="I7" s="58">
        <f t="shared" ref="I7:I8" si="0">IF(E7="x",1,0)</f>
        <v>0</v>
      </c>
      <c r="J7" s="58"/>
      <c r="K7" s="58"/>
      <c r="L7" s="57"/>
    </row>
    <row r="8" spans="2:12" s="59" customFormat="1" ht="33">
      <c r="B8" s="36">
        <v>3</v>
      </c>
      <c r="C8" s="37" t="s">
        <v>42</v>
      </c>
      <c r="D8" s="38"/>
      <c r="E8" s="39"/>
      <c r="F8" s="39" t="s">
        <v>155</v>
      </c>
      <c r="G8" s="40"/>
      <c r="H8" s="57"/>
      <c r="I8" s="58">
        <f t="shared" si="0"/>
        <v>0</v>
      </c>
      <c r="J8" s="58"/>
      <c r="K8" s="58"/>
      <c r="L8" s="57"/>
    </row>
    <row r="9" spans="2:12">
      <c r="B9" s="60"/>
      <c r="C9" s="30"/>
      <c r="D9" s="30"/>
      <c r="E9" s="30"/>
      <c r="F9" s="30"/>
      <c r="G9" s="30"/>
      <c r="H9" s="49"/>
      <c r="J9" s="51"/>
      <c r="K9" s="51"/>
      <c r="L9" s="49"/>
    </row>
    <row r="10" spans="2:12" s="55" customFormat="1" ht="16.5" customHeight="1">
      <c r="B10" s="90" t="s">
        <v>43</v>
      </c>
      <c r="C10" s="90"/>
      <c r="D10" s="90"/>
      <c r="E10" s="90"/>
      <c r="F10" s="90"/>
      <c r="G10" s="90"/>
      <c r="H10" s="54"/>
      <c r="I10" s="56"/>
      <c r="J10" s="56"/>
      <c r="K10" s="56"/>
      <c r="L10" s="54"/>
    </row>
    <row r="11" spans="2:12" s="59" customFormat="1" ht="16.5">
      <c r="B11" s="36">
        <v>4</v>
      </c>
      <c r="C11" s="37" t="s">
        <v>152</v>
      </c>
      <c r="D11" s="38" t="s">
        <v>155</v>
      </c>
      <c r="E11" s="39"/>
      <c r="F11" s="39"/>
      <c r="G11" s="40"/>
      <c r="H11" s="57"/>
      <c r="I11" s="58">
        <f t="shared" ref="I11:I14" si="1">IF(E11="x",1,0)</f>
        <v>0</v>
      </c>
      <c r="J11" s="58"/>
      <c r="K11" s="58"/>
      <c r="L11" s="57"/>
    </row>
    <row r="12" spans="2:12" s="59" customFormat="1" ht="16.5">
      <c r="B12" s="36">
        <v>5</v>
      </c>
      <c r="C12" s="37" t="s">
        <v>44</v>
      </c>
      <c r="D12" s="38" t="s">
        <v>155</v>
      </c>
      <c r="E12" s="39"/>
      <c r="F12" s="39"/>
      <c r="G12" s="40"/>
      <c r="H12" s="57"/>
      <c r="I12" s="58">
        <f t="shared" si="1"/>
        <v>0</v>
      </c>
      <c r="J12" s="58"/>
      <c r="K12" s="58"/>
      <c r="L12" s="57"/>
    </row>
    <row r="13" spans="2:12" s="59" customFormat="1" ht="37.5" customHeight="1">
      <c r="B13" s="36">
        <v>6</v>
      </c>
      <c r="C13" s="37" t="s">
        <v>45</v>
      </c>
      <c r="D13" s="38"/>
      <c r="E13" s="39" t="s">
        <v>155</v>
      </c>
      <c r="F13" s="39"/>
      <c r="G13" s="69" t="s">
        <v>158</v>
      </c>
      <c r="H13" s="57"/>
      <c r="I13" s="58">
        <f t="shared" si="1"/>
        <v>1</v>
      </c>
      <c r="J13" s="58"/>
      <c r="K13" s="58"/>
      <c r="L13" s="57"/>
    </row>
    <row r="14" spans="2:12" s="59" customFormat="1" ht="33">
      <c r="B14" s="36">
        <v>7</v>
      </c>
      <c r="C14" s="37" t="s">
        <v>46</v>
      </c>
      <c r="D14" s="38"/>
      <c r="E14" s="39"/>
      <c r="F14" s="39" t="s">
        <v>155</v>
      </c>
      <c r="G14" s="40"/>
      <c r="H14" s="57"/>
      <c r="I14" s="58">
        <f t="shared" si="1"/>
        <v>0</v>
      </c>
      <c r="J14" s="58"/>
      <c r="K14" s="58"/>
      <c r="L14" s="57"/>
    </row>
    <row r="15" spans="2:12">
      <c r="B15" s="60"/>
      <c r="C15" s="30"/>
      <c r="D15" s="30"/>
      <c r="E15" s="30"/>
      <c r="F15" s="30"/>
      <c r="G15" s="30"/>
      <c r="H15" s="49"/>
      <c r="J15" s="51"/>
      <c r="K15" s="51"/>
      <c r="L15" s="49"/>
    </row>
    <row r="16" spans="2:12" s="55" customFormat="1" ht="16.5" customHeight="1">
      <c r="B16" s="90" t="s">
        <v>47</v>
      </c>
      <c r="C16" s="90"/>
      <c r="D16" s="90"/>
      <c r="E16" s="90"/>
      <c r="F16" s="90"/>
      <c r="G16" s="90"/>
      <c r="H16" s="54"/>
      <c r="I16" s="56"/>
      <c r="J16" s="56"/>
      <c r="K16" s="56"/>
      <c r="L16" s="54"/>
    </row>
    <row r="17" spans="2:12" s="59" customFormat="1" ht="33">
      <c r="B17" s="36">
        <v>8</v>
      </c>
      <c r="C17" s="37" t="s">
        <v>48</v>
      </c>
      <c r="D17" s="38"/>
      <c r="E17" s="39"/>
      <c r="F17" s="39"/>
      <c r="G17" s="40"/>
      <c r="H17" s="57"/>
      <c r="I17" s="58">
        <f>IF(E17="x",1,0)</f>
        <v>0</v>
      </c>
      <c r="J17" s="58"/>
      <c r="K17" s="58"/>
      <c r="L17" s="57"/>
    </row>
    <row r="18" spans="2:12">
      <c r="I18" s="51">
        <f>SUM(I6:I17)</f>
        <v>1</v>
      </c>
      <c r="J18" s="51"/>
      <c r="K18" s="51"/>
    </row>
  </sheetData>
  <mergeCells count="12">
    <mergeCell ref="B3:C4"/>
    <mergeCell ref="D3:F3"/>
    <mergeCell ref="G3:G4"/>
    <mergeCell ref="B5:C5"/>
    <mergeCell ref="D5:E5"/>
    <mergeCell ref="F5:G5"/>
    <mergeCell ref="B10:C10"/>
    <mergeCell ref="D10:E10"/>
    <mergeCell ref="F10:G10"/>
    <mergeCell ref="B16:C16"/>
    <mergeCell ref="D16:E16"/>
    <mergeCell ref="F16:G16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G26"/>
  <sheetViews>
    <sheetView topLeftCell="A4" workbookViewId="0">
      <selection activeCell="D14" sqref="D14"/>
    </sheetView>
  </sheetViews>
  <sheetFormatPr baseColWidth="10" defaultColWidth="11.5703125" defaultRowHeight="12.75"/>
  <cols>
    <col min="1" max="1" width="1.28515625" style="1" customWidth="1"/>
    <col min="2" max="2" width="3.42578125" style="1" customWidth="1"/>
    <col min="3" max="3" width="61.85546875" style="1" customWidth="1"/>
    <col min="4" max="5" width="10.7109375" style="1" customWidth="1"/>
    <col min="6" max="6" width="11.5703125" style="1"/>
    <col min="7" max="7" width="44.42578125" style="1" customWidth="1"/>
    <col min="8" max="16384" width="11.5703125" style="1"/>
  </cols>
  <sheetData>
    <row r="1" spans="2:7" ht="67.5" customHeight="1"/>
    <row r="3" spans="2:7" ht="17.25">
      <c r="B3" s="91" t="s">
        <v>9</v>
      </c>
      <c r="C3" s="91"/>
      <c r="D3" s="91" t="s">
        <v>10</v>
      </c>
      <c r="E3" s="91"/>
      <c r="F3" s="91"/>
      <c r="G3" s="91" t="s">
        <v>11</v>
      </c>
    </row>
    <row r="4" spans="2:7" ht="17.25">
      <c r="B4" s="92"/>
      <c r="C4" s="92"/>
      <c r="D4" s="53" t="s">
        <v>12</v>
      </c>
      <c r="E4" s="53" t="s">
        <v>13</v>
      </c>
      <c r="F4" s="53" t="s">
        <v>14</v>
      </c>
      <c r="G4" s="91"/>
    </row>
    <row r="5" spans="2:7" ht="15.75">
      <c r="B5" s="90" t="s">
        <v>49</v>
      </c>
      <c r="C5" s="90"/>
      <c r="D5" s="93"/>
      <c r="E5" s="93"/>
      <c r="F5" s="93"/>
      <c r="G5" s="93"/>
    </row>
    <row r="6" spans="2:7" s="33" customFormat="1" ht="16.5">
      <c r="B6" s="20">
        <v>1</v>
      </c>
      <c r="C6" s="37" t="s">
        <v>50</v>
      </c>
      <c r="D6" s="61" t="s">
        <v>155</v>
      </c>
      <c r="E6" s="62"/>
      <c r="F6" s="62"/>
      <c r="G6" s="63"/>
    </row>
    <row r="7" spans="2:7" s="33" customFormat="1" ht="33">
      <c r="B7" s="20">
        <v>2</v>
      </c>
      <c r="C7" s="37" t="s">
        <v>51</v>
      </c>
      <c r="D7" s="61"/>
      <c r="E7" s="62" t="s">
        <v>155</v>
      </c>
      <c r="F7" s="62"/>
      <c r="G7" s="63" t="s">
        <v>159</v>
      </c>
    </row>
    <row r="8" spans="2:7" s="33" customFormat="1" ht="38.25" customHeight="1">
      <c r="B8" s="20">
        <v>3</v>
      </c>
      <c r="C8" s="37" t="s">
        <v>154</v>
      </c>
      <c r="D8" s="61"/>
      <c r="E8" s="62" t="s">
        <v>155</v>
      </c>
      <c r="F8" s="62"/>
      <c r="G8" s="63" t="s">
        <v>158</v>
      </c>
    </row>
    <row r="9" spans="2:7" s="33" customFormat="1" ht="42" customHeight="1">
      <c r="B9" s="20">
        <v>4</v>
      </c>
      <c r="C9" s="37" t="s">
        <v>52</v>
      </c>
      <c r="D9" s="61"/>
      <c r="E9" s="62" t="s">
        <v>155</v>
      </c>
      <c r="F9" s="62"/>
      <c r="G9" s="63" t="s">
        <v>158</v>
      </c>
    </row>
    <row r="10" spans="2:7" s="33" customFormat="1" ht="16.5">
      <c r="B10" s="41"/>
      <c r="C10" s="41"/>
      <c r="D10" s="41"/>
      <c r="E10" s="41"/>
      <c r="F10" s="41"/>
      <c r="G10" s="41"/>
    </row>
    <row r="11" spans="2:7" ht="19.5" customHeight="1">
      <c r="B11" s="90" t="s">
        <v>53</v>
      </c>
      <c r="C11" s="90"/>
      <c r="D11" s="94"/>
      <c r="E11" s="94"/>
      <c r="F11" s="94"/>
      <c r="G11" s="94"/>
    </row>
    <row r="12" spans="2:7" s="33" customFormat="1" ht="16.5">
      <c r="B12" s="64">
        <v>1</v>
      </c>
      <c r="C12" s="65" t="s">
        <v>54</v>
      </c>
      <c r="D12" s="66" t="s">
        <v>155</v>
      </c>
      <c r="E12" s="66"/>
      <c r="F12" s="66"/>
      <c r="G12" s="70"/>
    </row>
    <row r="13" spans="2:7" s="33" customFormat="1" ht="16.5">
      <c r="B13" s="64">
        <v>2</v>
      </c>
      <c r="C13" s="65" t="s">
        <v>55</v>
      </c>
      <c r="D13" s="66" t="s">
        <v>155</v>
      </c>
      <c r="E13" s="66"/>
      <c r="F13" s="66"/>
      <c r="G13" s="70"/>
    </row>
    <row r="14" spans="2:7" s="33" customFormat="1" ht="16.5">
      <c r="B14" s="64">
        <v>3</v>
      </c>
      <c r="C14" s="65" t="s">
        <v>56</v>
      </c>
      <c r="D14" s="66"/>
      <c r="E14" s="66"/>
      <c r="F14" s="66"/>
      <c r="G14" s="70"/>
    </row>
    <row r="15" spans="2:7" s="33" customFormat="1" ht="16.5">
      <c r="B15" s="64">
        <v>4</v>
      </c>
      <c r="C15" s="65" t="s">
        <v>57</v>
      </c>
      <c r="D15" s="66"/>
      <c r="E15" s="66"/>
      <c r="F15" s="66"/>
      <c r="G15" s="70"/>
    </row>
    <row r="16" spans="2:7" s="33" customFormat="1" ht="16.5">
      <c r="B16" s="64">
        <v>5</v>
      </c>
      <c r="C16" s="65" t="s">
        <v>58</v>
      </c>
      <c r="D16" s="66"/>
      <c r="E16" s="66"/>
      <c r="F16" s="66"/>
      <c r="G16" s="70"/>
    </row>
    <row r="17" spans="2:7" s="33" customFormat="1" ht="16.5">
      <c r="B17" s="64">
        <v>6</v>
      </c>
      <c r="C17" s="65" t="s">
        <v>59</v>
      </c>
      <c r="D17" s="66"/>
      <c r="E17" s="66"/>
      <c r="F17" s="66"/>
      <c r="G17" s="70"/>
    </row>
    <row r="18" spans="2:7" s="33" customFormat="1" ht="16.5">
      <c r="B18" s="64">
        <f>+B17+1</f>
        <v>7</v>
      </c>
      <c r="C18" s="65" t="s">
        <v>60</v>
      </c>
      <c r="D18" s="66" t="s">
        <v>155</v>
      </c>
      <c r="E18" s="66"/>
      <c r="F18" s="66"/>
      <c r="G18" s="70"/>
    </row>
    <row r="19" spans="2:7" s="33" customFormat="1" ht="16.5">
      <c r="B19" s="64">
        <f>+B18+1</f>
        <v>8</v>
      </c>
      <c r="C19" s="65" t="s">
        <v>153</v>
      </c>
      <c r="D19" s="66" t="s">
        <v>155</v>
      </c>
      <c r="E19" s="66"/>
      <c r="F19" s="66"/>
      <c r="G19" s="70"/>
    </row>
    <row r="20" spans="2:7" s="33" customFormat="1" ht="16.5">
      <c r="B20" s="41"/>
      <c r="C20" s="41"/>
      <c r="D20" s="41"/>
      <c r="E20" s="41"/>
      <c r="F20" s="41"/>
      <c r="G20" s="41"/>
    </row>
    <row r="21" spans="2:7" ht="21" customHeight="1">
      <c r="B21" s="90" t="s">
        <v>47</v>
      </c>
      <c r="C21" s="90"/>
      <c r="D21" s="90"/>
      <c r="E21" s="90"/>
      <c r="F21" s="90"/>
      <c r="G21" s="90"/>
    </row>
    <row r="22" spans="2:7" s="33" customFormat="1" ht="16.5">
      <c r="B22" s="20">
        <v>1</v>
      </c>
      <c r="C22" s="25" t="s">
        <v>61</v>
      </c>
      <c r="D22" s="67"/>
      <c r="E22" s="67"/>
      <c r="F22" s="67"/>
      <c r="G22" s="68"/>
    </row>
    <row r="23" spans="2:7" s="33" customFormat="1" ht="16.5">
      <c r="B23" s="20">
        <f>+B22+1</f>
        <v>2</v>
      </c>
      <c r="C23" s="25" t="s">
        <v>62</v>
      </c>
      <c r="D23" s="22"/>
      <c r="E23" s="22"/>
      <c r="F23" s="22"/>
      <c r="G23" s="71"/>
    </row>
    <row r="24" spans="2:7" s="33" customFormat="1" ht="16.5">
      <c r="B24" s="20">
        <f>+B23+1</f>
        <v>3</v>
      </c>
      <c r="C24" s="25" t="s">
        <v>63</v>
      </c>
      <c r="D24" s="22"/>
      <c r="E24" s="22"/>
      <c r="F24" s="22"/>
      <c r="G24" s="71"/>
    </row>
    <row r="25" spans="2:7" s="33" customFormat="1" ht="33">
      <c r="B25" s="20">
        <f t="shared" ref="B25:B26" si="0">+B24+1</f>
        <v>4</v>
      </c>
      <c r="C25" s="25" t="s">
        <v>64</v>
      </c>
      <c r="D25" s="22"/>
      <c r="E25" s="22"/>
      <c r="F25" s="22"/>
      <c r="G25" s="71"/>
    </row>
    <row r="26" spans="2:7" s="33" customFormat="1" ht="16.5">
      <c r="B26" s="20">
        <f t="shared" si="0"/>
        <v>5</v>
      </c>
      <c r="C26" s="25" t="s">
        <v>65</v>
      </c>
      <c r="D26" s="22"/>
      <c r="E26" s="22"/>
      <c r="F26" s="22"/>
      <c r="G26" s="71"/>
    </row>
  </sheetData>
  <mergeCells count="12">
    <mergeCell ref="B3:C4"/>
    <mergeCell ref="D3:F3"/>
    <mergeCell ref="G3:G4"/>
    <mergeCell ref="B5:C5"/>
    <mergeCell ref="D5:E5"/>
    <mergeCell ref="F5:G5"/>
    <mergeCell ref="B11:C11"/>
    <mergeCell ref="D11:E11"/>
    <mergeCell ref="F11:G11"/>
    <mergeCell ref="B21:C21"/>
    <mergeCell ref="D21:E21"/>
    <mergeCell ref="F21:G2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2016-02-18T19:30:34Z</dcterms:created>
  <dcterms:modified xsi:type="dcterms:W3CDTF">2016-03-30T18:43:31Z</dcterms:modified>
</cp:coreProperties>
</file>