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isoltec\Organizacional\06. Medición y Monitoreo\2016\"/>
    </mc:Choice>
  </mc:AlternateContent>
  <bookViews>
    <workbookView xWindow="0" yWindow="0" windowWidth="16380" windowHeight="8190" tabRatio="989" activeTab="1"/>
  </bookViews>
  <sheets>
    <sheet name="ObjetivosNegocio" sheetId="1" r:id="rId1"/>
    <sheet name="Desviación de esfuerzo" sheetId="2" r:id="rId2"/>
    <sheet name="Desviación de Costo" sheetId="3" r:id="rId3"/>
    <sheet name="O4-M1" sheetId="4" state="hidden" r:id="rId4"/>
    <sheet name="O4-M2" sheetId="5" state="hidden" r:id="rId5"/>
    <sheet name="O4-M3" sheetId="6" state="hidden" r:id="rId6"/>
    <sheet name="M9 - Proyectos" sheetId="7" state="hidden" r:id="rId7"/>
    <sheet name="M6 - Avance de Procesos" sheetId="8" state="hidden" r:id="rId8"/>
  </sheets>
  <calcPr calcId="152511" iterateDelta="1E-4"/>
</workbook>
</file>

<file path=xl/calcChain.xml><?xml version="1.0" encoding="utf-8"?>
<calcChain xmlns="http://schemas.openxmlformats.org/spreadsheetml/2006/main">
  <c r="D11" i="2" l="1"/>
  <c r="E11" i="2"/>
  <c r="F11" i="2"/>
  <c r="G11" i="2"/>
  <c r="H11" i="2"/>
  <c r="D14" i="2"/>
  <c r="E14" i="2"/>
  <c r="F14" i="2"/>
  <c r="G14" i="2"/>
  <c r="H14" i="2"/>
  <c r="H16" i="3"/>
  <c r="G16" i="3"/>
  <c r="F16" i="3"/>
  <c r="E16" i="3"/>
  <c r="D16" i="3"/>
  <c r="H14" i="3" l="1"/>
  <c r="H13" i="3"/>
  <c r="H15" i="3" s="1"/>
  <c r="H10" i="3"/>
  <c r="H9" i="3"/>
  <c r="G14" i="3"/>
  <c r="G13" i="3"/>
  <c r="G15" i="3" s="1"/>
  <c r="F13" i="3"/>
  <c r="F9" i="3"/>
  <c r="F14" i="3"/>
  <c r="E14" i="3"/>
  <c r="E13" i="3"/>
  <c r="F10" i="3"/>
  <c r="D14" i="3"/>
  <c r="D13" i="3"/>
  <c r="D15" i="3" s="1"/>
  <c r="G10" i="3"/>
  <c r="D10" i="3"/>
  <c r="G9" i="3"/>
  <c r="G11" i="3" s="1"/>
  <c r="G12" i="3" s="1"/>
  <c r="E10" i="3"/>
  <c r="E9" i="3"/>
  <c r="D9" i="3"/>
  <c r="D11" i="3" s="1"/>
  <c r="D12" i="3" s="1"/>
  <c r="C5" i="6"/>
  <c r="C5" i="5"/>
  <c r="C5" i="4"/>
  <c r="C3" i="3"/>
  <c r="C3" i="2"/>
  <c r="E11" i="3" l="1"/>
  <c r="E12" i="3" s="1"/>
  <c r="E15" i="3"/>
  <c r="F15" i="3"/>
  <c r="F11" i="3"/>
  <c r="F12" i="3" s="1"/>
  <c r="H11" i="3"/>
  <c r="H12" i="3" s="1"/>
</calcChain>
</file>

<file path=xl/comments1.xml><?xml version="1.0" encoding="utf-8"?>
<comments xmlns="http://schemas.openxmlformats.org/spreadsheetml/2006/main">
  <authors>
    <author/>
  </authors>
  <commentList>
    <comment ref="B4" authorId="0" shapeId="0">
      <text>
        <r>
          <rPr>
            <sz val="9"/>
            <color rgb="FF000000"/>
            <rFont val="Tahoma"/>
            <family val="2"/>
            <charset val="1"/>
          </rPr>
          <t>Listar los objetivos de la organización.</t>
        </r>
      </text>
    </comment>
    <comment ref="C4" authorId="0" shapeId="0">
      <text>
        <r>
          <rPr>
            <sz val="9"/>
            <color rgb="FF000000"/>
            <rFont val="Tahoma"/>
            <family val="2"/>
            <charset val="1"/>
          </rPr>
          <t>Nombre de la medición que ayuda a satisfacer el objetivo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9"/>
            <color rgb="FF000000"/>
            <rFont val="Tahoma"/>
            <family val="2"/>
            <charset val="1"/>
          </rPr>
          <t>Escribir el nombre de la métrica.</t>
        </r>
      </text>
    </comment>
    <comment ref="B4" authorId="0" shapeId="0">
      <text>
        <r>
          <rPr>
            <sz val="9"/>
            <color rgb="FF000000"/>
            <rFont val="Tahoma"/>
            <family val="2"/>
            <charset val="1"/>
          </rPr>
          <t>Agregar ejemplo(s) de como se vería al gráfico de la métrica.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9"/>
            <color rgb="FF000000"/>
            <rFont val="Tahoma"/>
            <family val="2"/>
            <charset val="1"/>
          </rPr>
          <t>Escribir el nombre de la métrica.</t>
        </r>
      </text>
    </comment>
    <comment ref="B4" authorId="0" shapeId="0">
      <text>
        <r>
          <rPr>
            <sz val="9"/>
            <color rgb="FF000000"/>
            <rFont val="Tahoma"/>
            <family val="2"/>
            <charset val="1"/>
          </rPr>
          <t>Agregar ejemplo(s) de como se vería al gráfico de la métrica.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5" authorId="0" shapeId="0">
      <text>
        <r>
          <rPr>
            <sz val="9"/>
            <color rgb="FF000000"/>
            <rFont val="Tahoma"/>
            <family val="2"/>
            <charset val="1"/>
          </rPr>
          <t>Escribir el nombre de la métrica.</t>
        </r>
      </text>
    </comment>
    <comment ref="B6" authorId="0" shapeId="0">
      <text>
        <r>
          <rPr>
            <sz val="9"/>
            <color rgb="FF000000"/>
            <rFont val="Tahoma"/>
            <family val="2"/>
            <charset val="1"/>
          </rPr>
          <t>Agregar ejemplo(s) de como se vería al gráfico de la métrica.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B5" authorId="0" shapeId="0">
      <text>
        <r>
          <rPr>
            <sz val="9"/>
            <color rgb="FF000000"/>
            <rFont val="Tahoma"/>
            <family val="2"/>
            <charset val="1"/>
          </rPr>
          <t>Escribir el nombre de la métrica.</t>
        </r>
      </text>
    </comment>
    <comment ref="B6" authorId="0" shapeId="0">
      <text>
        <r>
          <rPr>
            <sz val="9"/>
            <color rgb="FF000000"/>
            <rFont val="Tahoma"/>
            <family val="2"/>
            <charset val="1"/>
          </rPr>
          <t>Agregar ejemplo(s) de como se vería al gráfico de la métrica.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B5" authorId="0" shapeId="0">
      <text>
        <r>
          <rPr>
            <sz val="9"/>
            <color rgb="FF000000"/>
            <rFont val="Tahoma"/>
            <family val="2"/>
            <charset val="1"/>
          </rPr>
          <t>Escribir el nombre de la métrica.</t>
        </r>
      </text>
    </comment>
    <comment ref="B6" authorId="0" shapeId="0">
      <text>
        <r>
          <rPr>
            <sz val="9"/>
            <color rgb="FF000000"/>
            <rFont val="Tahoma"/>
            <family val="2"/>
            <charset val="1"/>
          </rPr>
          <t>Agregar ejemplo(s) de como se vería al gráfico de la métrica.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B5" authorId="0" shapeId="0">
      <text>
        <r>
          <rPr>
            <sz val="9"/>
            <color rgb="FF000000"/>
            <rFont val="Tahoma"/>
            <family val="2"/>
            <charset val="1"/>
          </rPr>
          <t>Escribir el nombre de la métrica.</t>
        </r>
      </text>
    </comment>
    <comment ref="B6" authorId="0" shapeId="0">
      <text>
        <r>
          <rPr>
            <sz val="9"/>
            <color rgb="FF000000"/>
            <rFont val="Tahoma"/>
            <family val="2"/>
            <charset val="1"/>
          </rPr>
          <t>Describir la finalidad que se busca al obtener la medicion.</t>
        </r>
      </text>
    </comment>
    <comment ref="B7" authorId="0" shapeId="0">
      <text>
        <r>
          <rPr>
            <sz val="9"/>
            <color rgb="FF000000"/>
            <rFont val="Tahoma"/>
            <family val="2"/>
            <charset val="1"/>
          </rPr>
          <t>Agregar ejemplo(s) de como se vería al gráfico de la métrica.</t>
        </r>
      </text>
    </comment>
    <comment ref="B10" authorId="0" shapeId="0">
      <text>
        <r>
          <rPr>
            <sz val="9"/>
            <color rgb="FF000000"/>
            <rFont val="Tahoma"/>
            <family val="2"/>
            <charset val="1"/>
          </rPr>
          <t>Indicar el calculo (operación aritmetica) que se necesita realizar para obtener resultados de medición.</t>
        </r>
      </text>
    </comment>
    <comment ref="B14" authorId="0" shapeId="0">
      <text>
        <r>
          <rPr>
            <sz val="9"/>
            <color rgb="FF000000"/>
            <rFont val="Tahoma"/>
            <family val="2"/>
            <charset val="1"/>
          </rPr>
          <t>Mencionar la forma y/o lugar del que se obtendrán los datos</t>
        </r>
      </text>
    </comment>
    <comment ref="B15" authorId="0" shapeId="0">
      <text>
        <r>
          <rPr>
            <sz val="9"/>
            <color rgb="FF000000"/>
            <rFont val="Tahoma"/>
            <family val="2"/>
            <charset val="1"/>
          </rPr>
          <t>Indicar cada cuanto tiempo se obtendrá la medicion.</t>
        </r>
      </text>
    </comment>
    <comment ref="B16" authorId="0" shapeId="0">
      <text>
        <r>
          <rPr>
            <sz val="9"/>
            <color rgb="FF000000"/>
            <rFont val="Tahoma"/>
            <family val="2"/>
            <charset val="1"/>
          </rPr>
          <t>Indicar los nombres de responsables de obtener, generar reportes y almacenar las métricas.</t>
        </r>
      </text>
    </comment>
    <comment ref="B17" authorId="0" shapeId="0">
      <text>
        <r>
          <rPr>
            <sz val="9"/>
            <color rgb="FF000000"/>
            <rFont val="Tahoma"/>
            <family val="2"/>
            <charset val="1"/>
          </rPr>
          <t>Indicar el lugar donde se deben almacenara los datos.</t>
        </r>
      </text>
    </comment>
    <comment ref="B19" authorId="0" shapeId="0">
      <text>
        <r>
          <rPr>
            <sz val="9"/>
            <color rgb="FF000000"/>
            <rFont val="Tahoma"/>
            <family val="2"/>
            <charset val="1"/>
          </rPr>
          <t>Indicar cada cuanto tiempo se reportará la metrica.</t>
        </r>
      </text>
    </comment>
    <comment ref="B20" authorId="0" shapeId="0">
      <text>
        <r>
          <rPr>
            <sz val="9"/>
            <color rgb="FF000000"/>
            <rFont val="Tahoma"/>
            <family val="2"/>
            <charset val="1"/>
          </rPr>
          <t>Indicar como y donde se reportará.</t>
        </r>
      </text>
    </comment>
    <comment ref="B21" authorId="0" shapeId="0">
      <text>
        <r>
          <rPr>
            <sz val="9"/>
            <color rgb="FF000000"/>
            <rFont val="Tahoma"/>
            <family val="2"/>
            <charset val="1"/>
          </rPr>
          <t>Rol y nombre de la persona responsable de notificar resultados de la métrica.</t>
        </r>
      </text>
    </comment>
    <comment ref="B22" authorId="0" shapeId="0">
      <text>
        <r>
          <rPr>
            <sz val="9"/>
            <color rgb="FF000000"/>
            <rFont val="Tahoma"/>
            <family val="2"/>
            <charset val="1"/>
          </rPr>
          <t>Indicar parametros y la interpretación de estos para saber interpretar cuando la métrica se encuentre dentro de estos parámetros.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B5" authorId="0" shapeId="0">
      <text>
        <r>
          <rPr>
            <sz val="9"/>
            <color rgb="FF000000"/>
            <rFont val="Tahoma"/>
            <family val="2"/>
            <charset val="1"/>
          </rPr>
          <t>Escribir el nombre de la métrica.</t>
        </r>
      </text>
    </comment>
    <comment ref="B6" authorId="0" shapeId="0">
      <text>
        <r>
          <rPr>
            <sz val="9"/>
            <color rgb="FF000000"/>
            <rFont val="Tahoma"/>
            <family val="2"/>
            <charset val="1"/>
          </rPr>
          <t>Describir la finalidad que se busca al obtener la medicion.</t>
        </r>
      </text>
    </comment>
    <comment ref="B7" authorId="0" shapeId="0">
      <text>
        <r>
          <rPr>
            <sz val="9"/>
            <color rgb="FF000000"/>
            <rFont val="Tahoma"/>
            <family val="2"/>
            <charset val="1"/>
          </rPr>
          <t>Agregar ejemplo(s) de como se vería al gráfico de la métrica.</t>
        </r>
      </text>
    </comment>
    <comment ref="B10" authorId="0" shapeId="0">
      <text>
        <r>
          <rPr>
            <sz val="9"/>
            <color rgb="FF000000"/>
            <rFont val="Tahoma"/>
            <family val="2"/>
            <charset val="1"/>
          </rPr>
          <t>Indicar el calculo (operación aritmetica) que se necesita realizar para obtener resultados de medición.</t>
        </r>
      </text>
    </comment>
    <comment ref="B14" authorId="0" shapeId="0">
      <text>
        <r>
          <rPr>
            <sz val="9"/>
            <color rgb="FF000000"/>
            <rFont val="Tahoma"/>
            <family val="2"/>
            <charset val="1"/>
          </rPr>
          <t>Mencionar la forma y/o lugar del que se obtendrán los datos</t>
        </r>
      </text>
    </comment>
    <comment ref="B15" authorId="0" shapeId="0">
      <text>
        <r>
          <rPr>
            <sz val="9"/>
            <color rgb="FF000000"/>
            <rFont val="Tahoma"/>
            <family val="2"/>
            <charset val="1"/>
          </rPr>
          <t>Indicar cada cuanto tiempo se obtendrá la medicion.</t>
        </r>
      </text>
    </comment>
    <comment ref="B16" authorId="0" shapeId="0">
      <text>
        <r>
          <rPr>
            <sz val="9"/>
            <color rgb="FF000000"/>
            <rFont val="Tahoma"/>
            <family val="2"/>
            <charset val="1"/>
          </rPr>
          <t>Indicar los nombres de responsables de obtener, generar reportes y almacenar las métricas.</t>
        </r>
      </text>
    </comment>
    <comment ref="B17" authorId="0" shapeId="0">
      <text>
        <r>
          <rPr>
            <sz val="9"/>
            <color rgb="FF000000"/>
            <rFont val="Tahoma"/>
            <family val="2"/>
            <charset val="1"/>
          </rPr>
          <t>Indicar el lugar donde se deben almacenara los datos.</t>
        </r>
      </text>
    </comment>
    <comment ref="B19" authorId="0" shapeId="0">
      <text>
        <r>
          <rPr>
            <sz val="9"/>
            <color rgb="FF000000"/>
            <rFont val="Tahoma"/>
            <family val="2"/>
            <charset val="1"/>
          </rPr>
          <t>Indicar cada cuanto tiempo se reportará la metrica.</t>
        </r>
      </text>
    </comment>
    <comment ref="B20" authorId="0" shapeId="0">
      <text>
        <r>
          <rPr>
            <sz val="9"/>
            <color rgb="FF000000"/>
            <rFont val="Tahoma"/>
            <family val="2"/>
            <charset val="1"/>
          </rPr>
          <t>Indicar como y donde se reportará.</t>
        </r>
      </text>
    </comment>
    <comment ref="B21" authorId="0" shapeId="0">
      <text>
        <r>
          <rPr>
            <sz val="9"/>
            <color rgb="FF000000"/>
            <rFont val="Tahoma"/>
            <family val="2"/>
            <charset val="1"/>
          </rPr>
          <t>Rol y nombre de la persona responsable de notificar resultados de la métrica.</t>
        </r>
      </text>
    </comment>
    <comment ref="B22" authorId="0" shapeId="0">
      <text>
        <r>
          <rPr>
            <sz val="9"/>
            <color rgb="FF000000"/>
            <rFont val="Tahoma"/>
            <family val="2"/>
            <charset val="1"/>
          </rPr>
          <t>Indicar parametros y la interpretación de estos para saber interpretar cuando la métrica se encuentre dentro de estos parámetros.</t>
        </r>
      </text>
    </comment>
  </commentList>
</comments>
</file>

<file path=xl/sharedStrings.xml><?xml version="1.0" encoding="utf-8"?>
<sst xmlns="http://schemas.openxmlformats.org/spreadsheetml/2006/main" count="175" uniqueCount="96">
  <si>
    <t>Objetivos de Negocio</t>
  </si>
  <si>
    <t>Objetivos/Necesidades de Negocio</t>
  </si>
  <si>
    <t>Mediciones</t>
  </si>
  <si>
    <t>Entregar los proyectos de acuerdo a la planeación</t>
  </si>
  <si>
    <t>Desviación de esfuerzo</t>
  </si>
  <si>
    <t>Entregar los proyectos de acuerdo a lo presupuestado</t>
  </si>
  <si>
    <t>Desviación de Costo (%)</t>
  </si>
  <si>
    <t>Obtener un porcentaje de apego mínimo del 80% en las auditorias internas</t>
  </si>
  <si>
    <t>Porcentaje de apego a procesos</t>
  </si>
  <si>
    <t>Porcentaje de apego a productos</t>
  </si>
  <si>
    <t>Estado de las No Conformidades</t>
  </si>
  <si>
    <t>Físicas y Funcionales</t>
  </si>
  <si>
    <t>Índicador:</t>
  </si>
  <si>
    <t>Representación Gráfica</t>
  </si>
  <si>
    <t>Datos:</t>
  </si>
  <si>
    <t>Fases</t>
  </si>
  <si>
    <t>Proyectos</t>
  </si>
  <si>
    <t>Esfuerzo</t>
  </si>
  <si>
    <t>Requerimientos</t>
  </si>
  <si>
    <t>Planeación</t>
  </si>
  <si>
    <t>Desarrollo</t>
  </si>
  <si>
    <t>Entrega</t>
  </si>
  <si>
    <t>Viáticos</t>
  </si>
  <si>
    <t>Planeado (Horas)</t>
  </si>
  <si>
    <t>Real (Horas)</t>
  </si>
  <si>
    <t>Desviación</t>
  </si>
  <si>
    <t>Control de Gastos</t>
  </si>
  <si>
    <t>Planeado</t>
  </si>
  <si>
    <t>Real</t>
  </si>
  <si>
    <t>Procesos</t>
  </si>
  <si>
    <t>Proyecto 1</t>
  </si>
  <si>
    <t>Proyecto 2</t>
  </si>
  <si>
    <t>Proyecto 3</t>
  </si>
  <si>
    <t>Contacto</t>
  </si>
  <si>
    <t>Ejecución</t>
  </si>
  <si>
    <t>Cierre</t>
  </si>
  <si>
    <t>MAMC</t>
  </si>
  <si>
    <t>Funcional</t>
  </si>
  <si>
    <t>Productos de Trabajo</t>
  </si>
  <si>
    <t>PT1</t>
  </si>
  <si>
    <t>PT2</t>
  </si>
  <si>
    <t>PT3</t>
  </si>
  <si>
    <t>PT4</t>
  </si>
  <si>
    <t>PT5</t>
  </si>
  <si>
    <t>PT6</t>
  </si>
  <si>
    <t>No Conformidades</t>
  </si>
  <si>
    <t>Propósito:</t>
  </si>
  <si>
    <t>Conocer la cantidad de proyectos aceptados.</t>
  </si>
  <si>
    <t>Cálculo:</t>
  </si>
  <si>
    <t>Cálculo</t>
  </si>
  <si>
    <t>totalAceptados = (proyectosOperando/totalProyectos)*100</t>
  </si>
  <si>
    <t>Medición Base</t>
  </si>
  <si>
    <t>proyectosOperando, totalProyectos</t>
  </si>
  <si>
    <t>Unidad de Medición</t>
  </si>
  <si>
    <t>Prorcentaje</t>
  </si>
  <si>
    <t>Mecanismo de Recolección y Almacenamiento</t>
  </si>
  <si>
    <t>Obtención</t>
  </si>
  <si>
    <t>Mediante las Propuestas de Proyectos</t>
  </si>
  <si>
    <t>Periodicidad</t>
  </si>
  <si>
    <t>Cada mes</t>
  </si>
  <si>
    <t>Responsable</t>
  </si>
  <si>
    <t>Auditor Interno</t>
  </si>
  <si>
    <t>Almacenamiento</t>
  </si>
  <si>
    <t>Recolección de Mediciones (Ver Detalles)</t>
  </si>
  <si>
    <t>Mecanismo de Análisis:</t>
  </si>
  <si>
    <t>Frecuencia de Reporte</t>
  </si>
  <si>
    <t>Mensual</t>
  </si>
  <si>
    <t>Mecanismo de Reporte</t>
  </si>
  <si>
    <r>
      <t>Reporte de monitore de mediciones AI que se encuentra en:</t>
    </r>
    <r>
      <rPr>
        <b/>
        <sz val="11"/>
        <rFont val="Calibri"/>
        <family val="2"/>
        <charset val="1"/>
      </rPr>
      <t>&lt;DireccionIPLocal/DireccionWeb&gt;/CMMI/BibliotecaDocumentos/Organizacional</t>
    </r>
  </si>
  <si>
    <t>Responsable de Reportar el indicador:</t>
  </si>
  <si>
    <r>
      <t>Guía de análisis:</t>
    </r>
    <r>
      <rPr>
        <sz val="11"/>
        <color rgb="FFFFFFFF"/>
        <rFont val="Calibri"/>
        <family val="2"/>
        <charset val="1"/>
      </rPr>
      <t/>
    </r>
  </si>
  <si>
    <t>Para cada encuesta aplicada se analizará su índice de satisfacción y se toman decisiones en base a lo siguiente:</t>
  </si>
  <si>
    <t>Limites</t>
  </si>
  <si>
    <t>Método de Análisis</t>
  </si>
  <si>
    <t>Acciones Sugeridas</t>
  </si>
  <si>
    <t>80%-100%</t>
  </si>
  <si>
    <t>Si la matriz indica que los trabajadores tiene la expereincia necesario.</t>
  </si>
  <si>
    <t>Proceder con el ejercicio del proyecto, con cambios y con las revicios perdiodicas ya programadas.</t>
  </si>
  <si>
    <t>7%-79%</t>
  </si>
  <si>
    <t>Si la matraiz indica que los trabajadores no tiene lo necesario para poder operar en el proyecto.</t>
  </si>
  <si>
    <t>Proceder a capacitar al personal o contratar nuevo personal capacitado para el proyecto.</t>
  </si>
  <si>
    <t>Preguntas de sondeo</t>
  </si>
  <si>
    <t>¿En este periodo, que empresas no aceptaron las propuestas?
¿Cuál fue el motivo por el cual no aceptaron la propuesta?</t>
  </si>
  <si>
    <t>Indice de cumplimiento de proceso</t>
  </si>
  <si>
    <t>Conocer el avance porcentual que se tiene dentro de cada proyecto.</t>
  </si>
  <si>
    <t>cumplimiento = (procesosactual/totalproceso)*100</t>
  </si>
  <si>
    <t>procesosactual, totalproceso</t>
  </si>
  <si>
    <t>procentaje</t>
  </si>
  <si>
    <t>Mediante la evalucion del Cronograma de Actividades.</t>
  </si>
  <si>
    <t>El auditor interno determina el avance del proyecto según los tiempos que se estipulan en el cronograma y si estan cumpliendo con lo determinado.</t>
  </si>
  <si>
    <t>Seguir manteniendo el avance programado, sin cambios</t>
  </si>
  <si>
    <t>El coordinador tiene deficiencia en la documentacion</t>
  </si>
  <si>
    <t>Se debe tener identificadas las causas  por parte del Auditor Interno y determinar según el problema las medidas de correccion inmediatas.</t>
  </si>
  <si>
    <t>¿En este periodo se cumplio con la proyeccion estimada?
¿Qué desviacion tubo la proyeccion de proyecto?</t>
  </si>
  <si>
    <t>Cambios</t>
  </si>
  <si>
    <t>Desviación(%)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</si>
</sst>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[$$-80A]#,##0.00;[Red]\-[$$-80A]#,##0.00"/>
    <numFmt numFmtId="165" formatCode="_-[$$-80A]* #,##0.00_-;\-[$$-80A]* #,##0.00_-;_-[$$-80A]* &quot;-&quot;??_-;_-@_-"/>
  </numFmts>
  <fonts count="23" x14ac:knownFonts="1">
    <font>
      <sz val="11"/>
      <color rgb="FF000000"/>
      <name val="Calibri"/>
      <family val="2"/>
      <charset val="1"/>
    </font>
    <font>
      <sz val="10"/>
      <name val="Arial"/>
    </font>
    <font>
      <sz val="11"/>
      <color rgb="FF000000"/>
      <name val="Arial Narrow"/>
      <family val="2"/>
      <charset val="1"/>
    </font>
    <font>
      <b/>
      <sz val="14"/>
      <color rgb="FFFFFFFF"/>
      <name val="Arial Narrow"/>
      <family val="2"/>
      <charset val="1"/>
    </font>
    <font>
      <sz val="14"/>
      <color rgb="FFFFFFFF"/>
      <name val="Arial Narrow"/>
      <family val="2"/>
      <charset val="1"/>
    </font>
    <font>
      <sz val="10"/>
      <name val="Arial Narrow"/>
      <family val="2"/>
      <charset val="1"/>
    </font>
    <font>
      <b/>
      <sz val="11"/>
      <color rgb="FFFFFFFF"/>
      <name val="Arial Narrow"/>
      <family val="2"/>
      <charset val="1"/>
    </font>
    <font>
      <sz val="11"/>
      <name val="Arial Narrow"/>
      <family val="2"/>
      <charset val="1"/>
    </font>
    <font>
      <sz val="9"/>
      <color rgb="FF000000"/>
      <name val="Tahoma"/>
      <family val="2"/>
      <charset val="1"/>
    </font>
    <font>
      <b/>
      <sz val="11"/>
      <color rgb="FFFF0000"/>
      <name val="Arial Narrow"/>
      <family val="2"/>
      <charset val="1"/>
    </font>
    <font>
      <b/>
      <sz val="12"/>
      <color rgb="FFFFFFFF"/>
      <name val="Arial Narrow"/>
      <family val="2"/>
      <charset val="1"/>
    </font>
    <font>
      <b/>
      <sz val="11"/>
      <color rgb="FF000000"/>
      <name val="Arial Narrow"/>
      <family val="2"/>
      <charset val="1"/>
    </font>
    <font>
      <b/>
      <sz val="11"/>
      <color rgb="FFFFFFFF"/>
      <name val="Calibri"/>
      <family val="2"/>
      <charset val="1"/>
    </font>
    <font>
      <sz val="12"/>
      <name val="Arial Narrow"/>
      <family val="2"/>
      <charset val="1"/>
    </font>
    <font>
      <sz val="12"/>
      <color rgb="FF000000"/>
      <name val="Arial Narrow"/>
      <family val="2"/>
      <charset val="1"/>
    </font>
    <font>
      <b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theme="0"/>
      <name val="Calibri"/>
      <family val="2"/>
    </font>
    <font>
      <b/>
      <sz val="10"/>
      <color theme="0"/>
      <name val="Arial"/>
      <family val="2"/>
    </font>
    <font>
      <sz val="11"/>
      <color rgb="FF000000"/>
      <name val="Arial Narrow"/>
      <family val="2"/>
    </font>
    <font>
      <sz val="1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404040"/>
        <bgColor rgb="FF2C4D75"/>
      </patternFill>
    </fill>
    <fill>
      <patternFill patternType="solid">
        <fgColor rgb="FF595959"/>
        <bgColor rgb="FF404040"/>
      </patternFill>
    </fill>
    <fill>
      <patternFill patternType="solid">
        <fgColor rgb="FFFFFFFF"/>
        <bgColor rgb="FFF2F2F2"/>
      </patternFill>
    </fill>
    <fill>
      <patternFill patternType="solid">
        <fgColor rgb="FF007826"/>
        <bgColor rgb="FF006600"/>
      </patternFill>
    </fill>
    <fill>
      <patternFill patternType="solid">
        <fgColor rgb="FFFF0000"/>
        <bgColor rgb="FFFF420E"/>
      </patternFill>
    </fill>
    <fill>
      <patternFill patternType="solid">
        <fgColor rgb="FF006600"/>
        <bgColor rgb="FF007826"/>
      </patternFill>
    </fill>
    <fill>
      <patternFill patternType="solid">
        <fgColor rgb="FF376092"/>
        <bgColor rgb="FF276A7C"/>
      </patternFill>
    </fill>
    <fill>
      <patternFill patternType="solid">
        <fgColor rgb="FF6A95C8"/>
        <bgColor rgb="FF4F81BD"/>
      </patternFill>
    </fill>
    <fill>
      <patternFill patternType="solid">
        <fgColor rgb="FFF2F2F2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404040"/>
      </patternFill>
    </fill>
    <fill>
      <patternFill patternType="solid">
        <fgColor theme="0"/>
        <bgColor rgb="FFFF420E"/>
      </patternFill>
    </fill>
  </fills>
  <borders count="31">
    <border>
      <left/>
      <right/>
      <top/>
      <bottom/>
      <diagonal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/>
      <right/>
      <top style="thin">
        <color rgb="FFA6A6A6"/>
      </top>
      <bottom style="thin">
        <color rgb="FFA6A6A6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 style="thin">
        <color rgb="FFA6A6A6"/>
      </left>
      <right style="thin">
        <color rgb="FFA6A6A6"/>
      </right>
      <top/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A6A6A6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A6A6A6"/>
      </left>
      <right style="thin">
        <color rgb="FFFFFFFF"/>
      </right>
      <top/>
      <bottom style="thin">
        <color rgb="FFA6A6A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FFFFFF"/>
      </left>
      <right style="hair">
        <color rgb="FFFFFFFF"/>
      </right>
      <top/>
      <bottom style="hair">
        <color rgb="FFFFFFFF"/>
      </bottom>
      <diagonal/>
    </border>
    <border>
      <left style="hair">
        <color rgb="FFFFFFFF"/>
      </left>
      <right/>
      <top style="hair">
        <color rgb="FFFFFFFF"/>
      </top>
      <bottom style="hair">
        <color rgb="FFFFFFFF"/>
      </bottom>
      <diagonal/>
    </border>
    <border>
      <left style="thin">
        <color indexed="64"/>
      </left>
      <right/>
      <top/>
      <bottom/>
      <diagonal/>
    </border>
    <border>
      <left/>
      <right style="hair">
        <color rgb="FFFFFFFF"/>
      </right>
      <top/>
      <bottom/>
      <diagonal/>
    </border>
    <border>
      <left/>
      <right style="hair">
        <color rgb="FFFFFFFF"/>
      </right>
      <top style="hair">
        <color rgb="FFFFFFFF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Border="0" applyAlignment="0" applyProtection="0"/>
    <xf numFmtId="9" fontId="1" fillId="0" borderId="0" applyBorder="0" applyAlignment="0" applyProtection="0"/>
  </cellStyleXfs>
  <cellXfs count="116">
    <xf numFmtId="0" fontId="0" fillId="0" borderId="0" xfId="0"/>
    <xf numFmtId="0" fontId="16" fillId="0" borderId="9" xfId="0" applyFont="1" applyBorder="1" applyAlignment="1">
      <alignment horizontal="left" vertical="center" wrapText="1"/>
    </xf>
    <xf numFmtId="0" fontId="12" fillId="8" borderId="9" xfId="0" applyFont="1" applyFill="1" applyBorder="1" applyAlignment="1">
      <alignment horizontal="left" vertical="top"/>
    </xf>
    <xf numFmtId="0" fontId="12" fillId="4" borderId="9" xfId="0" applyFont="1" applyFill="1" applyBorder="1" applyAlignment="1">
      <alignment horizontal="center" vertical="top"/>
    </xf>
    <xf numFmtId="0" fontId="12" fillId="8" borderId="9" xfId="0" applyFont="1" applyFill="1" applyBorder="1" applyAlignment="1">
      <alignment horizontal="left" vertical="center"/>
    </xf>
    <xf numFmtId="0" fontId="12" fillId="9" borderId="9" xfId="0" applyFont="1" applyFill="1" applyBorder="1" applyAlignment="1">
      <alignment horizontal="left" vertical="center" wrapText="1"/>
    </xf>
    <xf numFmtId="0" fontId="10" fillId="2" borderId="17" xfId="0" applyFont="1" applyFill="1" applyBorder="1" applyAlignment="1">
      <alignment horizontal="left" vertical="center"/>
    </xf>
    <xf numFmtId="0" fontId="6" fillId="4" borderId="15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left" vertical="center"/>
    </xf>
    <xf numFmtId="0" fontId="2" fillId="0" borderId="16" xfId="0" applyFont="1" applyBorder="1" applyAlignment="1">
      <alignment vertical="center"/>
    </xf>
    <xf numFmtId="0" fontId="10" fillId="2" borderId="15" xfId="0" applyFont="1" applyFill="1" applyBorder="1" applyAlignment="1">
      <alignment horizontal="left" vertical="center"/>
    </xf>
    <xf numFmtId="0" fontId="10" fillId="3" borderId="15" xfId="0" applyFont="1" applyFill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0" fillId="0" borderId="1" xfId="0" applyFont="1" applyBorder="1" applyAlignment="1"/>
    <xf numFmtId="0" fontId="0" fillId="0" borderId="0" xfId="0" applyFont="1" applyAlignment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8" xfId="0" applyFont="1" applyBorder="1" applyAlignment="1">
      <alignment vertical="center"/>
    </xf>
    <xf numFmtId="0" fontId="6" fillId="3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/>
    </xf>
    <xf numFmtId="0" fontId="7" fillId="0" borderId="10" xfId="0" applyFont="1" applyBorder="1" applyAlignment="1">
      <alignment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/>
    </xf>
    <xf numFmtId="0" fontId="9" fillId="0" borderId="13" xfId="0" applyFont="1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center"/>
    </xf>
    <xf numFmtId="0" fontId="10" fillId="2" borderId="9" xfId="0" applyFont="1" applyFill="1" applyBorder="1" applyAlignment="1">
      <alignment horizontal="left" vertical="center" wrapText="1"/>
    </xf>
    <xf numFmtId="0" fontId="7" fillId="0" borderId="8" xfId="0" applyFont="1" applyBorder="1" applyAlignment="1">
      <alignment vertical="center"/>
    </xf>
    <xf numFmtId="0" fontId="10" fillId="2" borderId="9" xfId="0" applyFont="1" applyFill="1" applyBorder="1" applyAlignment="1">
      <alignment horizontal="left" vertical="center"/>
    </xf>
    <xf numFmtId="0" fontId="13" fillId="0" borderId="8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0" fillId="0" borderId="1" xfId="0" applyFont="1" applyBorder="1"/>
    <xf numFmtId="0" fontId="0" fillId="0" borderId="0" xfId="0" applyFont="1"/>
    <xf numFmtId="0" fontId="0" fillId="0" borderId="1" xfId="0" applyBorder="1"/>
    <xf numFmtId="0" fontId="0" fillId="0" borderId="2" xfId="0" applyFont="1" applyBorder="1"/>
    <xf numFmtId="0" fontId="0" fillId="0" borderId="5" xfId="0" applyFont="1" applyBorder="1"/>
    <xf numFmtId="0" fontId="0" fillId="0" borderId="8" xfId="0" applyFont="1" applyBorder="1"/>
    <xf numFmtId="0" fontId="0" fillId="0" borderId="8" xfId="0" applyBorder="1"/>
    <xf numFmtId="0" fontId="0" fillId="0" borderId="2" xfId="0" applyBorder="1"/>
    <xf numFmtId="0" fontId="0" fillId="0" borderId="12" xfId="0" applyFont="1" applyBorder="1"/>
    <xf numFmtId="0" fontId="15" fillId="0" borderId="13" xfId="0" applyFont="1" applyBorder="1" applyAlignment="1">
      <alignment wrapText="1"/>
    </xf>
    <xf numFmtId="0" fontId="15" fillId="0" borderId="14" xfId="0" applyFont="1" applyBorder="1" applyAlignment="1">
      <alignment wrapText="1"/>
    </xf>
    <xf numFmtId="0" fontId="0" fillId="0" borderId="14" xfId="0" applyBorder="1"/>
    <xf numFmtId="0" fontId="12" fillId="8" borderId="9" xfId="0" applyFont="1" applyFill="1" applyBorder="1" applyAlignment="1">
      <alignment horizontal="left" vertical="center" wrapText="1"/>
    </xf>
    <xf numFmtId="0" fontId="0" fillId="0" borderId="5" xfId="0" applyBorder="1"/>
    <xf numFmtId="0" fontId="12" fillId="8" borderId="9" xfId="0" applyFont="1" applyFill="1" applyBorder="1" applyAlignment="1">
      <alignment horizontal="left" vertical="center"/>
    </xf>
    <xf numFmtId="0" fontId="16" fillId="0" borderId="8" xfId="0" applyFont="1" applyBorder="1"/>
    <xf numFmtId="0" fontId="17" fillId="10" borderId="9" xfId="0" applyFont="1" applyFill="1" applyBorder="1" applyAlignment="1">
      <alignment horizontal="left" vertical="top" wrapText="1"/>
    </xf>
    <xf numFmtId="0" fontId="17" fillId="4" borderId="9" xfId="0" applyFont="1" applyFill="1" applyBorder="1" applyAlignment="1">
      <alignment horizontal="center" vertical="top" wrapText="1"/>
    </xf>
    <xf numFmtId="0" fontId="16" fillId="4" borderId="9" xfId="0" applyFont="1" applyFill="1" applyBorder="1" applyAlignment="1">
      <alignment horizontal="center" vertical="top" wrapText="1"/>
    </xf>
    <xf numFmtId="0" fontId="16" fillId="0" borderId="2" xfId="0" applyFont="1" applyBorder="1"/>
    <xf numFmtId="0" fontId="15" fillId="0" borderId="0" xfId="0" applyFont="1" applyAlignment="1">
      <alignment wrapText="1"/>
    </xf>
    <xf numFmtId="0" fontId="16" fillId="0" borderId="0" xfId="0" applyFont="1"/>
    <xf numFmtId="0" fontId="17" fillId="10" borderId="9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left" vertical="center" wrapText="1"/>
    </xf>
    <xf numFmtId="0" fontId="17" fillId="10" borderId="9" xfId="0" applyFont="1" applyFill="1" applyBorder="1" applyAlignment="1">
      <alignment horizontal="center" vertical="center" wrapText="1"/>
    </xf>
    <xf numFmtId="0" fontId="12" fillId="8" borderId="9" xfId="0" applyFont="1" applyFill="1" applyBorder="1" applyAlignment="1">
      <alignment vertical="center" wrapText="1"/>
    </xf>
    <xf numFmtId="0" fontId="12" fillId="8" borderId="9" xfId="0" applyFont="1" applyFill="1" applyBorder="1" applyAlignment="1">
      <alignment vertical="center"/>
    </xf>
    <xf numFmtId="0" fontId="17" fillId="10" borderId="9" xfId="0" applyFont="1" applyFill="1" applyBorder="1" applyAlignment="1">
      <alignment vertical="center" wrapText="1"/>
    </xf>
    <xf numFmtId="0" fontId="12" fillId="4" borderId="9" xfId="0" applyFont="1" applyFill="1" applyBorder="1" applyAlignment="1">
      <alignment horizontal="left" vertical="center"/>
    </xf>
    <xf numFmtId="0" fontId="16" fillId="4" borderId="9" xfId="0" applyFont="1" applyFill="1" applyBorder="1" applyAlignment="1">
      <alignment horizontal="left" vertical="center" wrapText="1"/>
    </xf>
    <xf numFmtId="0" fontId="16" fillId="11" borderId="9" xfId="0" applyFont="1" applyFill="1" applyBorder="1" applyAlignment="1">
      <alignment horizontal="left" vertical="top" wrapText="1"/>
    </xf>
    <xf numFmtId="0" fontId="12" fillId="8" borderId="9" xfId="0" applyFont="1" applyFill="1" applyBorder="1" applyAlignment="1">
      <alignment horizontal="left" vertical="center" wrapText="1"/>
    </xf>
    <xf numFmtId="0" fontId="16" fillId="10" borderId="9" xfId="0" applyFont="1" applyFill="1" applyBorder="1" applyAlignment="1">
      <alignment horizontal="left" vertical="center" wrapText="1"/>
    </xf>
    <xf numFmtId="0" fontId="12" fillId="9" borderId="9" xfId="0" applyFont="1" applyFill="1" applyBorder="1" applyAlignment="1">
      <alignment vertical="center" wrapText="1"/>
    </xf>
    <xf numFmtId="0" fontId="16" fillId="0" borderId="9" xfId="0" applyFont="1" applyBorder="1" applyAlignment="1">
      <alignment vertical="center" wrapText="1"/>
    </xf>
    <xf numFmtId="0" fontId="12" fillId="8" borderId="9" xfId="0" applyFont="1" applyFill="1" applyBorder="1" applyAlignment="1">
      <alignment vertical="center"/>
    </xf>
    <xf numFmtId="0" fontId="12" fillId="4" borderId="9" xfId="0" applyFont="1" applyFill="1" applyBorder="1" applyAlignment="1">
      <alignment vertical="center"/>
    </xf>
    <xf numFmtId="0" fontId="16" fillId="4" borderId="9" xfId="0" applyFont="1" applyFill="1" applyBorder="1" applyAlignment="1">
      <alignment vertical="center" wrapText="1"/>
    </xf>
    <xf numFmtId="0" fontId="12" fillId="8" borderId="9" xfId="0" applyFont="1" applyFill="1" applyBorder="1" applyAlignment="1">
      <alignment vertical="center" wrapText="1"/>
    </xf>
    <xf numFmtId="0" fontId="16" fillId="10" borderId="9" xfId="0" applyFont="1" applyFill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6" fillId="3" borderId="0" xfId="0" applyFont="1" applyFill="1" applyBorder="1" applyAlignment="1">
      <alignment horizontal="center" vertical="center" wrapText="1"/>
    </xf>
    <xf numFmtId="0" fontId="0" fillId="0" borderId="19" xfId="0" applyFont="1" applyBorder="1" applyAlignment="1"/>
    <xf numFmtId="0" fontId="2" fillId="0" borderId="13" xfId="0" applyFont="1" applyBorder="1" applyAlignment="1">
      <alignment vertical="center"/>
    </xf>
    <xf numFmtId="0" fontId="0" fillId="0" borderId="20" xfId="0" applyFont="1" applyBorder="1" applyAlignment="1"/>
    <xf numFmtId="0" fontId="6" fillId="3" borderId="18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 vertical="center" wrapText="1"/>
    </xf>
    <xf numFmtId="0" fontId="12" fillId="5" borderId="18" xfId="0" applyFont="1" applyFill="1" applyBorder="1" applyAlignment="1">
      <alignment horizontal="center"/>
    </xf>
    <xf numFmtId="0" fontId="12" fillId="6" borderId="18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14" fillId="0" borderId="13" xfId="0" applyFont="1" applyBorder="1" applyAlignment="1">
      <alignment vertical="center"/>
    </xf>
    <xf numFmtId="164" fontId="0" fillId="0" borderId="18" xfId="0" applyNumberFormat="1" applyFont="1" applyBorder="1" applyAlignment="1">
      <alignment horizontal="center"/>
    </xf>
    <xf numFmtId="164" fontId="2" fillId="4" borderId="18" xfId="0" applyNumberFormat="1" applyFont="1" applyFill="1" applyBorder="1" applyAlignment="1">
      <alignment horizontal="center" vertical="center" wrapText="1"/>
    </xf>
    <xf numFmtId="0" fontId="0" fillId="0" borderId="21" xfId="0" applyFont="1" applyBorder="1" applyAlignment="1"/>
    <xf numFmtId="0" fontId="6" fillId="3" borderId="22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19" fillId="12" borderId="24" xfId="0" applyFont="1" applyFill="1" applyBorder="1" applyAlignment="1">
      <alignment horizontal="center" vertical="center"/>
    </xf>
    <xf numFmtId="9" fontId="20" fillId="14" borderId="18" xfId="2" applyFont="1" applyFill="1" applyBorder="1" applyAlignment="1">
      <alignment horizontal="center"/>
    </xf>
    <xf numFmtId="164" fontId="21" fillId="4" borderId="18" xfId="0" applyNumberFormat="1" applyFont="1" applyFill="1" applyBorder="1" applyAlignment="1">
      <alignment horizontal="center" vertical="center" wrapText="1"/>
    </xf>
    <xf numFmtId="0" fontId="19" fillId="13" borderId="18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 vertical="center" wrapText="1"/>
    </xf>
    <xf numFmtId="0" fontId="6" fillId="3" borderId="26" xfId="0" applyFont="1" applyFill="1" applyBorder="1" applyAlignment="1">
      <alignment horizontal="center" vertical="center" wrapText="1"/>
    </xf>
    <xf numFmtId="0" fontId="6" fillId="15" borderId="0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/>
    </xf>
    <xf numFmtId="165" fontId="1" fillId="0" borderId="18" xfId="1" applyNumberFormat="1" applyBorder="1" applyAlignment="1">
      <alignment horizontal="center"/>
    </xf>
    <xf numFmtId="164" fontId="22" fillId="16" borderId="18" xfId="0" applyNumberFormat="1" applyFont="1" applyFill="1" applyBorder="1" applyAlignment="1">
      <alignment horizontal="center"/>
    </xf>
    <xf numFmtId="0" fontId="6" fillId="3" borderId="28" xfId="0" applyFont="1" applyFill="1" applyBorder="1" applyAlignment="1">
      <alignment horizontal="center" vertical="center" wrapText="1"/>
    </xf>
    <xf numFmtId="0" fontId="6" fillId="3" borderId="29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6" fillId="3" borderId="30" xfId="0" applyFont="1" applyFill="1" applyBorder="1" applyAlignment="1">
      <alignment horizontal="center" vertical="center" wrapText="1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7826"/>
      <rgbColor rgb="FF000080"/>
      <rgbColor rgb="FF5F7530"/>
      <rgbColor rgb="FF800080"/>
      <rgbColor rgb="FF276A7C"/>
      <rgbColor rgb="FFBFBFBF"/>
      <rgbColor rgb="FF6A95C8"/>
      <rgbColor rgb="FF9999FF"/>
      <rgbColor rgb="FF993366"/>
      <rgbColor rgb="FFF2F2F2"/>
      <rgbColor rgb="FFCCFFFF"/>
      <rgbColor rgb="FF660066"/>
      <rgbColor rgb="FFFF8080"/>
      <rgbColor rgb="FF376092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4BACC6"/>
      <rgbColor rgb="FF9BBB59"/>
      <rgbColor rgb="FFFFCC00"/>
      <rgbColor rgb="FFFF9900"/>
      <rgbColor rgb="FFFF420E"/>
      <rgbColor rgb="FF595959"/>
      <rgbColor rgb="FFA6A6A6"/>
      <rgbColor rgb="FF004586"/>
      <rgbColor rgb="FF339966"/>
      <rgbColor rgb="FF006600"/>
      <rgbColor rgb="FF333300"/>
      <rgbColor rgb="FF993300"/>
      <rgbColor rgb="FF993366"/>
      <rgbColor rgb="FF2C4D75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s-ES"/>
              <a:t>Viáticos Desviaciòn</a:t>
            </a:r>
            <a:r>
              <a:rPr lang="es-ES" baseline="0"/>
              <a:t> Esfuerzo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'Desviación de esfuerzo'!$B$9</c:f>
              <c:strCache>
                <c:ptCount val="1"/>
                <c:pt idx="0">
                  <c:v>Viáticos</c:v>
                </c:pt>
              </c:strCache>
            </c:strRef>
          </c:tx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shade val="95000"/>
                    <a:satMod val="105000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2">
                    <a:shade val="95000"/>
                    <a:satMod val="105000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3">
                    <a:shade val="95000"/>
                    <a:satMod val="105000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4">
                    <a:shade val="95000"/>
                    <a:satMod val="105000"/>
                  </a:schemeClr>
                </a:solidFill>
                <a:round/>
              </a:ln>
              <a:effectLst/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'Desviación de esfuerzo'!$D$8:$G$8</c:f>
              <c:strCache>
                <c:ptCount val="4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'Desviación de esfuerzo'!$D$11:$G$11</c:f>
              <c:numCache>
                <c:formatCode>General</c:formatCode>
                <c:ptCount val="4"/>
                <c:pt idx="0">
                  <c:v>15.030000000000001</c:v>
                </c:pt>
                <c:pt idx="1">
                  <c:v>3.2300000000000004</c:v>
                </c:pt>
                <c:pt idx="2">
                  <c:v>134.13</c:v>
                </c:pt>
                <c:pt idx="3">
                  <c:v>8.15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downBars>
        </c:upDownBars>
        <c:marker val="1"/>
        <c:smooth val="0"/>
        <c:axId val="91589648"/>
        <c:axId val="91589088"/>
      </c:lineChart>
      <c:catAx>
        <c:axId val="915896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589088"/>
        <c:crosses val="autoZero"/>
        <c:auto val="1"/>
        <c:lblAlgn val="ctr"/>
        <c:lblOffset val="100"/>
        <c:noMultiLvlLbl val="1"/>
      </c:catAx>
      <c:valAx>
        <c:axId val="915890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58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'O4-M2'!$B$10</c:f>
              <c:strCache>
                <c:ptCount val="1"/>
                <c:pt idx="0">
                  <c:v>PT1</c:v>
                </c:pt>
              </c:strCache>
            </c:strRef>
          </c:tx>
          <c:spPr>
            <a:solidFill>
              <a:srgbClr val="4F81BD">
                <a:alpha val="84706"/>
              </a:srgbClr>
            </a:solidFill>
            <a:ln w="9360">
              <a:solidFill>
                <a:srgbClr val="FFFFFF"/>
              </a:solidFill>
              <a:round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'O4-M2'!$C$9:$E$9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'O4-M2'!$C$10:$E$10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9360">
                    <a:solidFill>
                      <a:srgbClr val="FFFFFF"/>
                    </a:solidFill>
                    <a:round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'O4-M2'!$B$11</c:f>
              <c:strCache>
                <c:ptCount val="1"/>
                <c:pt idx="0">
                  <c:v>PT2</c:v>
                </c:pt>
              </c:strCache>
            </c:strRef>
          </c:tx>
          <c:spPr>
            <a:solidFill>
              <a:srgbClr val="9BBB59">
                <a:alpha val="84706"/>
              </a:srgbClr>
            </a:solidFill>
            <a:ln w="9360">
              <a:solidFill>
                <a:srgbClr val="FFFFFF"/>
              </a:solidFill>
              <a:round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'O4-M2'!$C$9:$E$9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'O4-M2'!$C$11:$E$11</c:f>
              <c:numCache>
                <c:formatCode>General</c:formatCode>
                <c:ptCount val="3"/>
                <c:pt idx="0">
                  <c:v>80</c:v>
                </c:pt>
                <c:pt idx="1">
                  <c:v>60</c:v>
                </c:pt>
                <c:pt idx="2">
                  <c:v>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9360">
                    <a:solidFill>
                      <a:srgbClr val="FFFFFF"/>
                    </a:solidFill>
                    <a:round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'O4-M2'!$B$12</c:f>
              <c:strCache>
                <c:ptCount val="1"/>
                <c:pt idx="0">
                  <c:v>PT3</c:v>
                </c:pt>
              </c:strCache>
            </c:strRef>
          </c:tx>
          <c:spPr>
            <a:solidFill>
              <a:srgbClr val="4BACC6">
                <a:alpha val="84706"/>
              </a:srgbClr>
            </a:solidFill>
            <a:ln w="9360">
              <a:solidFill>
                <a:srgbClr val="FFFFFF"/>
              </a:solidFill>
              <a:round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'O4-M2'!$C$9:$E$9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'O4-M2'!$C$12:$E$12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9360">
                    <a:solidFill>
                      <a:srgbClr val="FFFFFF"/>
                    </a:solidFill>
                    <a:round/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'O4-M2'!$B$13</c:f>
              <c:strCache>
                <c:ptCount val="1"/>
                <c:pt idx="0">
                  <c:v>PT4</c:v>
                </c:pt>
              </c:strCache>
            </c:strRef>
          </c:tx>
          <c:spPr>
            <a:solidFill>
              <a:srgbClr val="2C4D75">
                <a:alpha val="84706"/>
              </a:srgbClr>
            </a:solidFill>
            <a:ln w="9360">
              <a:solidFill>
                <a:srgbClr val="FFFFFF"/>
              </a:solidFill>
              <a:round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'O4-M2'!$C$9:$E$9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'O4-M2'!$C$13:$E$13</c:f>
              <c:numCache>
                <c:formatCode>General</c:formatCode>
                <c:ptCount val="3"/>
                <c:pt idx="0">
                  <c:v>80</c:v>
                </c:pt>
                <c:pt idx="1">
                  <c:v>60</c:v>
                </c:pt>
                <c:pt idx="2">
                  <c:v>80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9360">
                    <a:solidFill>
                      <a:srgbClr val="FFFFFF"/>
                    </a:solidFill>
                    <a:round/>
                  </a:ln>
                </c14:spPr>
              </c14:invertSolidFillFmt>
            </c:ext>
          </c:extLst>
        </c:ser>
        <c:ser>
          <c:idx val="4"/>
          <c:order val="4"/>
          <c:tx>
            <c:strRef>
              <c:f>'O4-M2'!$B$14</c:f>
              <c:strCache>
                <c:ptCount val="1"/>
                <c:pt idx="0">
                  <c:v>PT5</c:v>
                </c:pt>
              </c:strCache>
            </c:strRef>
          </c:tx>
          <c:spPr>
            <a:solidFill>
              <a:srgbClr val="5F7530">
                <a:alpha val="84706"/>
              </a:srgbClr>
            </a:solidFill>
            <a:ln w="9360">
              <a:solidFill>
                <a:srgbClr val="FFFFFF"/>
              </a:solidFill>
              <a:round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'O4-M2'!$C$9:$E$9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'O4-M2'!$C$14:$E$14</c:f>
              <c:numCache>
                <c:formatCode>General</c:formatCode>
                <c:ptCount val="3"/>
                <c:pt idx="0">
                  <c:v>100</c:v>
                </c:pt>
                <c:pt idx="1">
                  <c:v>90</c:v>
                </c:pt>
                <c:pt idx="2">
                  <c:v>90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9360">
                    <a:solidFill>
                      <a:srgbClr val="FFFFFF"/>
                    </a:solidFill>
                    <a:round/>
                  </a:ln>
                </c14:spPr>
              </c14:invertSolidFillFmt>
            </c:ext>
          </c:extLst>
        </c:ser>
        <c:ser>
          <c:idx val="5"/>
          <c:order val="5"/>
          <c:tx>
            <c:strRef>
              <c:f>'O4-M2'!$B$15</c:f>
              <c:strCache>
                <c:ptCount val="1"/>
                <c:pt idx="0">
                  <c:v>PT6</c:v>
                </c:pt>
              </c:strCache>
            </c:strRef>
          </c:tx>
          <c:spPr>
            <a:solidFill>
              <a:srgbClr val="276A7C">
                <a:alpha val="84706"/>
              </a:srgbClr>
            </a:solidFill>
            <a:ln w="9360">
              <a:solidFill>
                <a:srgbClr val="FFFFFF"/>
              </a:solidFill>
              <a:round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'O4-M2'!$C$9:$E$9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'O4-M2'!$C$15:$E$15</c:f>
              <c:numCache>
                <c:formatCode>General</c:formatCode>
                <c:ptCount val="3"/>
                <c:pt idx="0">
                  <c:v>90</c:v>
                </c:pt>
                <c:pt idx="1">
                  <c:v>80</c:v>
                </c:pt>
                <c:pt idx="2">
                  <c:v>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9360">
                    <a:solidFill>
                      <a:srgbClr val="FFFFFF"/>
                    </a:solidFill>
                    <a:round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217227344"/>
        <c:axId val="217227904"/>
      </c:barChart>
      <c:catAx>
        <c:axId val="217227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crossAx val="217227904"/>
        <c:crosses val="autoZero"/>
        <c:auto val="1"/>
        <c:lblAlgn val="ctr"/>
        <c:lblOffset val="100"/>
        <c:noMultiLvlLbl val="1"/>
      </c:catAx>
      <c:valAx>
        <c:axId val="217227904"/>
        <c:scaling>
          <c:orientation val="minMax"/>
          <c:max val="100"/>
          <c:min val="20"/>
        </c:scaling>
        <c:delete val="0"/>
        <c:axPos val="l"/>
        <c:majorGridlines>
          <c:spPr>
            <a:ln w="9360">
              <a:solidFill>
                <a:srgbClr val="BFBFBF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17227344"/>
        <c:crosses val="autoZero"/>
        <c:crossBetween val="between"/>
        <c:majorUnit val="20"/>
      </c:val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</c:legend>
    <c:plotVisOnly val="1"/>
    <c:dispBlanksAs val="zero"/>
    <c:showDLblsOverMax val="1"/>
  </c:chart>
  <c:spPr>
    <a:noFill/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'O4-M3'!$B$10</c:f>
              <c:strCache>
                <c:ptCount val="1"/>
                <c:pt idx="0">
                  <c:v>Contacto</c:v>
                </c:pt>
              </c:strCache>
            </c:strRef>
          </c:tx>
          <c:spPr>
            <a:solidFill>
              <a:srgbClr val="4F81BD">
                <a:alpha val="84706"/>
              </a:srgbClr>
            </a:solidFill>
            <a:ln w="9360">
              <a:solidFill>
                <a:srgbClr val="FFFFFF"/>
              </a:solidFill>
              <a:round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'O4-M3'!$C$9:$E$9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'O4-M3'!$C$10:$E$10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9360">
                    <a:solidFill>
                      <a:srgbClr val="FFFFFF"/>
                    </a:solidFill>
                    <a:round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'O4-M3'!$B$11</c:f>
              <c:strCache>
                <c:ptCount val="1"/>
                <c:pt idx="0">
                  <c:v>Planeación</c:v>
                </c:pt>
              </c:strCache>
            </c:strRef>
          </c:tx>
          <c:spPr>
            <a:solidFill>
              <a:srgbClr val="9BBB59">
                <a:alpha val="84706"/>
              </a:srgbClr>
            </a:solidFill>
            <a:ln w="9360">
              <a:solidFill>
                <a:srgbClr val="FFFFFF"/>
              </a:solidFill>
              <a:round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'O4-M3'!$C$9:$E$9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'O4-M3'!$C$11:$E$11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9360">
                    <a:solidFill>
                      <a:srgbClr val="FFFFFF"/>
                    </a:solidFill>
                    <a:round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'O4-M3'!$B$12</c:f>
              <c:strCache>
                <c:ptCount val="1"/>
                <c:pt idx="0">
                  <c:v>Ejecución</c:v>
                </c:pt>
              </c:strCache>
            </c:strRef>
          </c:tx>
          <c:spPr>
            <a:solidFill>
              <a:srgbClr val="4BACC6">
                <a:alpha val="84706"/>
              </a:srgbClr>
            </a:solidFill>
            <a:ln w="9360">
              <a:solidFill>
                <a:srgbClr val="FFFFFF"/>
              </a:solidFill>
              <a:round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'O4-M3'!$C$9:$E$9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'O4-M3'!$C$12:$E$12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9360">
                    <a:solidFill>
                      <a:srgbClr val="FFFFFF"/>
                    </a:solidFill>
                    <a:round/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'O4-M3'!$B$13</c:f>
              <c:strCache>
                <c:ptCount val="1"/>
                <c:pt idx="0">
                  <c:v>Cierre</c:v>
                </c:pt>
              </c:strCache>
            </c:strRef>
          </c:tx>
          <c:spPr>
            <a:solidFill>
              <a:srgbClr val="2C4D75">
                <a:alpha val="84706"/>
              </a:srgbClr>
            </a:solidFill>
            <a:ln w="9360">
              <a:solidFill>
                <a:srgbClr val="FFFFFF"/>
              </a:solidFill>
              <a:round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'O4-M3'!$C$9:$E$9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'O4-M3'!$C$13:$E$13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9360">
                    <a:solidFill>
                      <a:srgbClr val="FFFFFF"/>
                    </a:solidFill>
                    <a:round/>
                  </a:ln>
                </c14:spPr>
              </c14:invertSolidFillFmt>
            </c:ext>
          </c:extLst>
        </c:ser>
        <c:ser>
          <c:idx val="4"/>
          <c:order val="4"/>
          <c:tx>
            <c:strRef>
              <c:f>'O4-M3'!$B$14</c:f>
              <c:strCache>
                <c:ptCount val="1"/>
                <c:pt idx="0">
                  <c:v>MAMC</c:v>
                </c:pt>
              </c:strCache>
            </c:strRef>
          </c:tx>
          <c:spPr>
            <a:solidFill>
              <a:srgbClr val="5F7530">
                <a:alpha val="84706"/>
              </a:srgbClr>
            </a:solidFill>
            <a:ln w="9360">
              <a:solidFill>
                <a:srgbClr val="FFFFFF"/>
              </a:solidFill>
              <a:round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'O4-M3'!$C$9:$E$9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'O4-M3'!$C$14:$E$14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9360">
                    <a:solidFill>
                      <a:srgbClr val="FFFFFF"/>
                    </a:solidFill>
                    <a:round/>
                  </a:ln>
                </c14:spPr>
              </c14:invertSolidFillFmt>
            </c:ext>
          </c:extLst>
        </c:ser>
        <c:ser>
          <c:idx val="5"/>
          <c:order val="5"/>
          <c:tx>
            <c:strRef>
              <c:f>'O4-M3'!$B$15</c:f>
              <c:strCache>
                <c:ptCount val="1"/>
                <c:pt idx="0">
                  <c:v>Funcional</c:v>
                </c:pt>
              </c:strCache>
            </c:strRef>
          </c:tx>
          <c:spPr>
            <a:solidFill>
              <a:srgbClr val="276A7C">
                <a:alpha val="84706"/>
              </a:srgbClr>
            </a:solidFill>
            <a:ln w="9360">
              <a:solidFill>
                <a:srgbClr val="FFFFFF"/>
              </a:solidFill>
              <a:round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'O4-M3'!$C$9:$E$9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'O4-M3'!$C$15:$E$15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9360">
                    <a:solidFill>
                      <a:srgbClr val="FFFFFF"/>
                    </a:solidFill>
                    <a:round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219803104"/>
        <c:axId val="219803664"/>
      </c:barChart>
      <c:catAx>
        <c:axId val="219803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crossAx val="219803664"/>
        <c:crosses val="autoZero"/>
        <c:auto val="1"/>
        <c:lblAlgn val="ctr"/>
        <c:lblOffset val="100"/>
        <c:noMultiLvlLbl val="1"/>
      </c:catAx>
      <c:valAx>
        <c:axId val="219803664"/>
        <c:scaling>
          <c:orientation val="minMax"/>
          <c:max val="5"/>
          <c:min val="0"/>
        </c:scaling>
        <c:delete val="0"/>
        <c:axPos val="l"/>
        <c:majorGridlines>
          <c:spPr>
            <a:ln w="9360">
              <a:solidFill>
                <a:srgbClr val="BFBFBF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19803104"/>
        <c:crosses val="autoZero"/>
        <c:crossBetween val="between"/>
        <c:majorUnit val="1"/>
        <c:minorUnit val="1"/>
      </c:val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</c:legend>
    <c:plotVisOnly val="1"/>
    <c:dispBlanksAs val="zero"/>
    <c:showDLblsOverMax val="1"/>
  </c:chart>
  <c:spPr>
    <a:noFill/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s-ES"/>
              <a:t>Desviacion Control de Gastos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'Desviación de esfuerzo'!$B$12</c:f>
              <c:strCache>
                <c:ptCount val="1"/>
                <c:pt idx="0">
                  <c:v>Control de Gastos</c:v>
                </c:pt>
              </c:strCache>
            </c:strRef>
          </c:tx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shade val="95000"/>
                    <a:satMod val="105000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2">
                    <a:shade val="95000"/>
                    <a:satMod val="105000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3">
                    <a:shade val="95000"/>
                    <a:satMod val="105000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4">
                    <a:shade val="95000"/>
                    <a:satMod val="105000"/>
                  </a:schemeClr>
                </a:solidFill>
                <a:round/>
              </a:ln>
              <a:effectLst/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'Desviación de esfuerzo'!$D$8:$G$8</c:f>
              <c:strCache>
                <c:ptCount val="4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'Desviación de esfuerzo'!$D$14:$G$14</c:f>
              <c:numCache>
                <c:formatCode>General</c:formatCode>
                <c:ptCount val="4"/>
                <c:pt idx="0">
                  <c:v>8.66</c:v>
                </c:pt>
                <c:pt idx="1">
                  <c:v>4.67</c:v>
                </c:pt>
                <c:pt idx="2">
                  <c:v>52.099999999999994</c:v>
                </c:pt>
                <c:pt idx="3">
                  <c:v>5.49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downBars>
        </c:upDownBars>
        <c:marker val="1"/>
        <c:smooth val="0"/>
        <c:axId val="218287168"/>
        <c:axId val="218287728"/>
      </c:lineChart>
      <c:catAx>
        <c:axId val="218287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8287728"/>
        <c:crosses val="autoZero"/>
        <c:auto val="1"/>
        <c:lblAlgn val="ctr"/>
        <c:lblOffset val="100"/>
        <c:noMultiLvlLbl val="1"/>
      </c:catAx>
      <c:valAx>
        <c:axId val="2182877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828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Control de Gastos</a:t>
            </a:r>
          </a:p>
        </c:rich>
      </c:tx>
      <c:layout>
        <c:manualLayout>
          <c:xMode val="edge"/>
          <c:yMode val="edge"/>
          <c:x val="0.31420840590387822"/>
          <c:y val="3.083384925403935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'Desviación de esfuerzo'!$C$9</c:f>
              <c:strCache>
                <c:ptCount val="1"/>
                <c:pt idx="0">
                  <c:v>Planeado (Horas)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'Desviación de esfuerzo'!$D$8:$G$8</c:f>
              <c:strCache>
                <c:ptCount val="4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'Desviación de esfuerzo'!$D$12:$G$12</c:f>
              <c:numCache>
                <c:formatCode>General</c:formatCode>
                <c:ptCount val="4"/>
                <c:pt idx="0">
                  <c:v>11.66</c:v>
                </c:pt>
                <c:pt idx="1">
                  <c:v>6.17</c:v>
                </c:pt>
                <c:pt idx="2">
                  <c:v>68.599999999999994</c:v>
                </c:pt>
                <c:pt idx="3">
                  <c:v>5.49</c:v>
                </c:pt>
              </c:numCache>
            </c:numRef>
          </c:val>
        </c:ser>
        <c:ser>
          <c:idx val="1"/>
          <c:order val="1"/>
          <c:tx>
            <c:strRef>
              <c:f>'Desviación de esfuerzo'!$C$10</c:f>
              <c:strCache>
                <c:ptCount val="1"/>
                <c:pt idx="0">
                  <c:v>Real (Horas)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'Desviación de esfuerzo'!$D$8:$G$8</c:f>
              <c:strCache>
                <c:ptCount val="4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'Desviación de esfuerzo'!$D$13:$G$13</c:f>
              <c:numCache>
                <c:formatCode>General</c:formatCode>
                <c:ptCount val="4"/>
                <c:pt idx="0">
                  <c:v>3</c:v>
                </c:pt>
                <c:pt idx="1">
                  <c:v>1.5</c:v>
                </c:pt>
                <c:pt idx="2">
                  <c:v>16.5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218152496"/>
        <c:axId val="218153056"/>
      </c:barChart>
      <c:catAx>
        <c:axId val="218152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8153056"/>
        <c:crosses val="autoZero"/>
        <c:auto val="1"/>
        <c:lblAlgn val="ctr"/>
        <c:lblOffset val="100"/>
        <c:noMultiLvlLbl val="1"/>
      </c:catAx>
      <c:valAx>
        <c:axId val="2181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815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Control</a:t>
            </a:r>
            <a:r>
              <a:rPr lang="es-ES" baseline="0"/>
              <a:t> de viaticos 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'Desviación de esfuerzo'!$C$9</c:f>
              <c:strCache>
                <c:ptCount val="1"/>
                <c:pt idx="0">
                  <c:v>Planeado (Horas)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'Desviación de esfuerzo'!$D$8:$G$8</c:f>
              <c:strCache>
                <c:ptCount val="4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'Desviación de esfuerzo'!$D$9:$G$9</c:f>
              <c:numCache>
                <c:formatCode>General</c:formatCode>
                <c:ptCount val="4"/>
                <c:pt idx="0">
                  <c:v>24.23</c:v>
                </c:pt>
                <c:pt idx="1">
                  <c:v>12.83</c:v>
                </c:pt>
                <c:pt idx="2">
                  <c:v>142.51</c:v>
                </c:pt>
                <c:pt idx="3">
                  <c:v>11.4</c:v>
                </c:pt>
              </c:numCache>
            </c:numRef>
          </c:val>
        </c:ser>
        <c:ser>
          <c:idx val="1"/>
          <c:order val="1"/>
          <c:tx>
            <c:strRef>
              <c:f>'Desviación de esfuerzo'!$C$10</c:f>
              <c:strCache>
                <c:ptCount val="1"/>
                <c:pt idx="0">
                  <c:v>Real (Horas)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'Desviación de esfuerzo'!$D$8:$G$8</c:f>
              <c:strCache>
                <c:ptCount val="4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'Desviación de esfuerzo'!$D$10:$G$10</c:f>
              <c:numCache>
                <c:formatCode>General</c:formatCode>
                <c:ptCount val="4"/>
                <c:pt idx="0">
                  <c:v>9.1999999999999993</c:v>
                </c:pt>
                <c:pt idx="1">
                  <c:v>9.6</c:v>
                </c:pt>
                <c:pt idx="2">
                  <c:v>8.3800000000000008</c:v>
                </c:pt>
                <c:pt idx="3">
                  <c:v>3.25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18156416"/>
        <c:axId val="218156976"/>
      </c:barChart>
      <c:catAx>
        <c:axId val="218156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8156976"/>
        <c:crosses val="autoZero"/>
        <c:auto val="1"/>
        <c:lblAlgn val="ctr"/>
        <c:lblOffset val="100"/>
        <c:noMultiLvlLbl val="1"/>
      </c:catAx>
      <c:valAx>
        <c:axId val="2181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81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Apego</a:t>
            </a:r>
            <a:r>
              <a:rPr lang="es-ES" baseline="0"/>
              <a:t> a costo</a:t>
            </a:r>
            <a:r>
              <a:rPr lang="es-ES"/>
              <a:t> VIATICOS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'Desviación de Costo'!$B$9</c:f>
              <c:strCache>
                <c:ptCount val="1"/>
                <c:pt idx="0">
                  <c:v>Viáticos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pattFill prst="narHorz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invertIfNegative val="1"/>
            <c:bubble3D val="0"/>
            <c:spPr>
              <a:pattFill prst="narHorz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invertIfNegative val="1"/>
            <c:bubble3D val="0"/>
            <c:spPr>
              <a:pattFill prst="narHorz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invertIfNegative val="1"/>
            <c:bubble3D val="0"/>
            <c:spPr>
              <a:pattFill prst="narHorz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invertIfNegative val="1"/>
            <c:bubble3D val="0"/>
            <c:spPr>
              <a:pattFill prst="narHorz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'Desviación de Costo'!$D$8:$H$8</c:f>
              <c:strCache>
                <c:ptCount val="5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  <c:pt idx="4">
                  <c:v>Cambios</c:v>
                </c:pt>
              </c:strCache>
            </c:strRef>
          </c:cat>
          <c:val>
            <c:numRef>
              <c:f>'Desviación de Costo'!$D$12:$H$12</c:f>
              <c:numCache>
                <c:formatCode>0%</c:formatCode>
                <c:ptCount val="5"/>
                <c:pt idx="0">
                  <c:v>0.62030540652084198</c:v>
                </c:pt>
                <c:pt idx="1">
                  <c:v>0.25175370226032734</c:v>
                </c:pt>
                <c:pt idx="2">
                  <c:v>0.94119710897480879</c:v>
                </c:pt>
                <c:pt idx="3">
                  <c:v>0.71491228070175439</c:v>
                </c:pt>
                <c:pt idx="4">
                  <c:v>0.224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18471936"/>
        <c:axId val="218472496"/>
      </c:barChart>
      <c:catAx>
        <c:axId val="218471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8472496"/>
        <c:crosses val="autoZero"/>
        <c:auto val="1"/>
        <c:lblAlgn val="ctr"/>
        <c:lblOffset val="100"/>
        <c:noMultiLvlLbl val="1"/>
      </c:catAx>
      <c:valAx>
        <c:axId val="21847249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847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apego</a:t>
            </a:r>
            <a:r>
              <a:rPr lang="es-ES" baseline="0"/>
              <a:t> costos</a:t>
            </a:r>
            <a:r>
              <a:rPr lang="es-ES"/>
              <a:t> CONTROL DE GASTOS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'Desviación de Costo'!$B$13</c:f>
              <c:strCache>
                <c:ptCount val="1"/>
                <c:pt idx="0">
                  <c:v>Control de Gastos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pattFill prst="narHorz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invertIfNegative val="1"/>
            <c:bubble3D val="0"/>
            <c:spPr>
              <a:pattFill prst="narHorz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invertIfNegative val="1"/>
            <c:bubble3D val="0"/>
            <c:spPr>
              <a:pattFill prst="narHorz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invertIfNegative val="1"/>
            <c:bubble3D val="0"/>
            <c:spPr>
              <a:pattFill prst="narHorz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invertIfNegative val="1"/>
            <c:bubble3D val="0"/>
            <c:spPr>
              <a:pattFill prst="narHorz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'Desviación de Costo'!$D$8:$H$8</c:f>
              <c:strCache>
                <c:ptCount val="5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  <c:pt idx="4">
                  <c:v>Cambios</c:v>
                </c:pt>
              </c:strCache>
            </c:strRef>
          </c:cat>
          <c:val>
            <c:numRef>
              <c:f>'Desviación de Costo'!$D$16:$H$16</c:f>
              <c:numCache>
                <c:formatCode>0%</c:formatCode>
                <c:ptCount val="5"/>
                <c:pt idx="0">
                  <c:v>0.74271012006861059</c:v>
                </c:pt>
                <c:pt idx="1">
                  <c:v>0.75688816855753649</c:v>
                </c:pt>
                <c:pt idx="2">
                  <c:v>0.75947521865889212</c:v>
                </c:pt>
                <c:pt idx="3">
                  <c:v>1</c:v>
                </c:pt>
                <c:pt idx="4">
                  <c:v>0.4375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218474736"/>
        <c:axId val="218475296"/>
      </c:barChart>
      <c:catAx>
        <c:axId val="21847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8475296"/>
        <c:crosses val="autoZero"/>
        <c:auto val="1"/>
        <c:lblAlgn val="ctr"/>
        <c:lblOffset val="100"/>
        <c:noMultiLvlLbl val="1"/>
      </c:catAx>
      <c:valAx>
        <c:axId val="21847529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847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Viàticos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'Desviación de Costo'!$C$9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'Desviación de Costo'!$D$8:$H$8</c:f>
              <c:strCache>
                <c:ptCount val="5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  <c:pt idx="4">
                  <c:v>Cambios</c:v>
                </c:pt>
              </c:strCache>
            </c:strRef>
          </c:cat>
          <c:val>
            <c:numRef>
              <c:f>'Desviación de Costo'!$D$9:$H$9</c:f>
              <c:numCache>
                <c:formatCode>[$$-80A]#,##0.00;[Red]\-[$$-80A]#,##0.00</c:formatCode>
                <c:ptCount val="5"/>
                <c:pt idx="0">
                  <c:v>1817.25</c:v>
                </c:pt>
                <c:pt idx="1">
                  <c:v>962.25</c:v>
                </c:pt>
                <c:pt idx="2">
                  <c:v>8906.875</c:v>
                </c:pt>
                <c:pt idx="3">
                  <c:v>855</c:v>
                </c:pt>
                <c:pt idx="4" formatCode="_-[$$-80A]* #,##0.00_-;\-[$$-80A]* #,##0.00_-;_-[$$-80A]* &quot;-&quot;??_-;_-@_-">
                  <c:v>750</c:v>
                </c:pt>
              </c:numCache>
            </c:numRef>
          </c:val>
        </c:ser>
        <c:ser>
          <c:idx val="1"/>
          <c:order val="1"/>
          <c:tx>
            <c:strRef>
              <c:f>'Desviación de Costo'!$C$10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'Desviación de Costo'!$D$8:$H$8</c:f>
              <c:strCache>
                <c:ptCount val="5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  <c:pt idx="4">
                  <c:v>Cambios</c:v>
                </c:pt>
              </c:strCache>
            </c:strRef>
          </c:cat>
          <c:val>
            <c:numRef>
              <c:f>'Desviación de Costo'!$D$10:$H$10</c:f>
              <c:numCache>
                <c:formatCode>[$$-80A]#,##0.00;[Red]\-[$$-80A]#,##0.00</c:formatCode>
                <c:ptCount val="5"/>
                <c:pt idx="0">
                  <c:v>690</c:v>
                </c:pt>
                <c:pt idx="1">
                  <c:v>720</c:v>
                </c:pt>
                <c:pt idx="2">
                  <c:v>523.75</c:v>
                </c:pt>
                <c:pt idx="3">
                  <c:v>243.75</c:v>
                </c:pt>
                <c:pt idx="4" formatCode="_-[$$-80A]* #,##0.00_-;\-[$$-80A]* #,##0.00_-;_-[$$-80A]* &quot;-&quot;??_-;_-@_-">
                  <c:v>582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218478096"/>
        <c:axId val="218478656"/>
      </c:barChart>
      <c:catAx>
        <c:axId val="218478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8478656"/>
        <c:crosses val="autoZero"/>
        <c:auto val="1"/>
        <c:lblAlgn val="ctr"/>
        <c:lblOffset val="100"/>
        <c:noMultiLvlLbl val="1"/>
      </c:catAx>
      <c:valAx>
        <c:axId val="2184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[$$-80A]#,##0.00;[Red]\-[$$-80A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847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ln>
                  <a:noFill/>
                </a:ln>
                <a:solidFill>
                  <a:schemeClr val="dk1"/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Control de Gastos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ln>
                <a:noFill/>
              </a:ln>
              <a:solidFill>
                <a:schemeClr val="dk1"/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'Desviación de Costo'!$C$9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'Desviación de Costo'!$D$8:$H$8</c:f>
              <c:strCache>
                <c:ptCount val="5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  <c:pt idx="4">
                  <c:v>Cambios</c:v>
                </c:pt>
              </c:strCache>
            </c:strRef>
          </c:cat>
          <c:val>
            <c:numRef>
              <c:f>'Desviación de Costo'!$D$13:$H$13</c:f>
              <c:numCache>
                <c:formatCode>_-[$$-80A]* #,##0.00_-;\-[$$-80A]* #,##0.00_-;_-[$$-80A]* "-"??_-;_-@_-</c:formatCode>
                <c:ptCount val="5"/>
                <c:pt idx="0">
                  <c:v>874.5</c:v>
                </c:pt>
                <c:pt idx="1">
                  <c:v>462.75</c:v>
                </c:pt>
                <c:pt idx="2">
                  <c:v>4287.5</c:v>
                </c:pt>
                <c:pt idx="3">
                  <c:v>411.75</c:v>
                </c:pt>
                <c:pt idx="4">
                  <c:v>600</c:v>
                </c:pt>
              </c:numCache>
            </c:numRef>
          </c:val>
        </c:ser>
        <c:ser>
          <c:idx val="1"/>
          <c:order val="1"/>
          <c:tx>
            <c:strRef>
              <c:f>'Desviación de Costo'!$C$14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'Desviación de Costo'!$D$8:$H$8</c:f>
              <c:strCache>
                <c:ptCount val="5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  <c:pt idx="4">
                  <c:v>Cambios</c:v>
                </c:pt>
              </c:strCache>
            </c:strRef>
          </c:cat>
          <c:val>
            <c:numRef>
              <c:f>'Desviación de Costo'!$D$14:$H$14</c:f>
              <c:numCache>
                <c:formatCode>_-[$$-80A]* #,##0.00_-;\-[$$-80A]* #,##0.00_-;_-[$$-80A]* "-"??_-;_-@_-</c:formatCode>
                <c:ptCount val="5"/>
                <c:pt idx="0">
                  <c:v>225</c:v>
                </c:pt>
                <c:pt idx="1">
                  <c:v>112.5</c:v>
                </c:pt>
                <c:pt idx="2">
                  <c:v>1031.25</c:v>
                </c:pt>
                <c:pt idx="3">
                  <c:v>0</c:v>
                </c:pt>
                <c:pt idx="4">
                  <c:v>337.5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219323056"/>
        <c:axId val="219323616"/>
      </c:barChart>
      <c:catAx>
        <c:axId val="2193230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9323616"/>
        <c:crosses val="autoZero"/>
        <c:auto val="1"/>
        <c:lblAlgn val="ctr"/>
        <c:lblOffset val="100"/>
        <c:noMultiLvlLbl val="1"/>
      </c:catAx>
      <c:valAx>
        <c:axId val="2193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-[$$-80A]* #,##0.00_-;\-[$$-80A]* #,##0.00_-;_-[$$-8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932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dk1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'O4-M1'!$B$10</c:f>
              <c:strCache>
                <c:ptCount val="1"/>
                <c:pt idx="0">
                  <c:v>Contacto</c:v>
                </c:pt>
              </c:strCache>
            </c:strRef>
          </c:tx>
          <c:spPr>
            <a:solidFill>
              <a:srgbClr val="4F81BD">
                <a:alpha val="84706"/>
              </a:srgbClr>
            </a:solidFill>
            <a:ln w="9360">
              <a:solidFill>
                <a:srgbClr val="FFFFFF"/>
              </a:solidFill>
              <a:round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'O4-M1'!$C$9:$E$9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'O4-M1'!$C$10:$E$10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9360">
                    <a:solidFill>
                      <a:srgbClr val="FFFFFF"/>
                    </a:solidFill>
                    <a:round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'O4-M1'!$B$11</c:f>
              <c:strCache>
                <c:ptCount val="1"/>
                <c:pt idx="0">
                  <c:v>Planeación</c:v>
                </c:pt>
              </c:strCache>
            </c:strRef>
          </c:tx>
          <c:spPr>
            <a:solidFill>
              <a:srgbClr val="9BBB59">
                <a:alpha val="84706"/>
              </a:srgbClr>
            </a:solidFill>
            <a:ln w="9360">
              <a:solidFill>
                <a:srgbClr val="FFFFFF"/>
              </a:solidFill>
              <a:round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'O4-M1'!$C$9:$E$9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'O4-M1'!$C$11:$E$11</c:f>
              <c:numCache>
                <c:formatCode>General</c:formatCode>
                <c:ptCount val="3"/>
                <c:pt idx="0">
                  <c:v>80</c:v>
                </c:pt>
                <c:pt idx="1">
                  <c:v>60</c:v>
                </c:pt>
                <c:pt idx="2">
                  <c:v>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9360">
                    <a:solidFill>
                      <a:srgbClr val="FFFFFF"/>
                    </a:solidFill>
                    <a:round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'O4-M1'!$B$12</c:f>
              <c:strCache>
                <c:ptCount val="1"/>
                <c:pt idx="0">
                  <c:v>Ejecución</c:v>
                </c:pt>
              </c:strCache>
            </c:strRef>
          </c:tx>
          <c:spPr>
            <a:solidFill>
              <a:srgbClr val="4BACC6">
                <a:alpha val="84706"/>
              </a:srgbClr>
            </a:solidFill>
            <a:ln w="9360">
              <a:solidFill>
                <a:srgbClr val="FFFFFF"/>
              </a:solidFill>
              <a:round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'O4-M1'!$C$9:$E$9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'O4-M1'!$C$12:$E$12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9360">
                    <a:solidFill>
                      <a:srgbClr val="FFFFFF"/>
                    </a:solidFill>
                    <a:round/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'O4-M1'!$B$13</c:f>
              <c:strCache>
                <c:ptCount val="1"/>
                <c:pt idx="0">
                  <c:v>Cierre</c:v>
                </c:pt>
              </c:strCache>
            </c:strRef>
          </c:tx>
          <c:spPr>
            <a:solidFill>
              <a:srgbClr val="2C4D75">
                <a:alpha val="84706"/>
              </a:srgbClr>
            </a:solidFill>
            <a:ln w="9360">
              <a:solidFill>
                <a:srgbClr val="FFFFFF"/>
              </a:solidFill>
              <a:round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'O4-M1'!$C$9:$E$9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'O4-M1'!$C$13:$E$13</c:f>
              <c:numCache>
                <c:formatCode>General</c:formatCode>
                <c:ptCount val="3"/>
                <c:pt idx="0">
                  <c:v>80</c:v>
                </c:pt>
                <c:pt idx="1">
                  <c:v>60</c:v>
                </c:pt>
                <c:pt idx="2">
                  <c:v>80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9360">
                    <a:solidFill>
                      <a:srgbClr val="FFFFFF"/>
                    </a:solidFill>
                    <a:round/>
                  </a:ln>
                </c14:spPr>
              </c14:invertSolidFillFmt>
            </c:ext>
          </c:extLst>
        </c:ser>
        <c:ser>
          <c:idx val="4"/>
          <c:order val="4"/>
          <c:tx>
            <c:strRef>
              <c:f>'O4-M1'!$B$14</c:f>
              <c:strCache>
                <c:ptCount val="1"/>
                <c:pt idx="0">
                  <c:v>MAMC</c:v>
                </c:pt>
              </c:strCache>
            </c:strRef>
          </c:tx>
          <c:spPr>
            <a:solidFill>
              <a:srgbClr val="5F7530">
                <a:alpha val="84706"/>
              </a:srgbClr>
            </a:solidFill>
            <a:ln w="9360">
              <a:solidFill>
                <a:srgbClr val="FFFFFF"/>
              </a:solidFill>
              <a:round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'O4-M1'!$C$9:$E$9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'O4-M1'!$C$14:$E$14</c:f>
              <c:numCache>
                <c:formatCode>General</c:formatCode>
                <c:ptCount val="3"/>
                <c:pt idx="0">
                  <c:v>100</c:v>
                </c:pt>
                <c:pt idx="1">
                  <c:v>90</c:v>
                </c:pt>
                <c:pt idx="2">
                  <c:v>90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9360">
                    <a:solidFill>
                      <a:srgbClr val="FFFFFF"/>
                    </a:solidFill>
                    <a:round/>
                  </a:ln>
                </c14:spPr>
              </c14:invertSolidFillFmt>
            </c:ext>
          </c:extLst>
        </c:ser>
        <c:ser>
          <c:idx val="5"/>
          <c:order val="5"/>
          <c:tx>
            <c:strRef>
              <c:f>'O4-M1'!$B$15</c:f>
              <c:strCache>
                <c:ptCount val="1"/>
                <c:pt idx="0">
                  <c:v>Funcional</c:v>
                </c:pt>
              </c:strCache>
            </c:strRef>
          </c:tx>
          <c:spPr>
            <a:solidFill>
              <a:srgbClr val="276A7C">
                <a:alpha val="84706"/>
              </a:srgbClr>
            </a:solidFill>
            <a:ln w="9360">
              <a:solidFill>
                <a:srgbClr val="FFFFFF"/>
              </a:solidFill>
              <a:round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'O4-M1'!$C$9:$E$9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'O4-M1'!$C$15:$E$15</c:f>
              <c:numCache>
                <c:formatCode>General</c:formatCode>
                <c:ptCount val="3"/>
                <c:pt idx="0">
                  <c:v>90</c:v>
                </c:pt>
                <c:pt idx="1">
                  <c:v>80</c:v>
                </c:pt>
                <c:pt idx="2">
                  <c:v>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9360">
                    <a:solidFill>
                      <a:srgbClr val="FFFFFF"/>
                    </a:solidFill>
                    <a:round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217221184"/>
        <c:axId val="217221744"/>
      </c:barChart>
      <c:catAx>
        <c:axId val="217221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crossAx val="217221744"/>
        <c:crosses val="autoZero"/>
        <c:auto val="1"/>
        <c:lblAlgn val="ctr"/>
        <c:lblOffset val="100"/>
        <c:noMultiLvlLbl val="1"/>
      </c:catAx>
      <c:valAx>
        <c:axId val="217221744"/>
        <c:scaling>
          <c:orientation val="minMax"/>
          <c:max val="100"/>
          <c:min val="20"/>
        </c:scaling>
        <c:delete val="0"/>
        <c:axPos val="l"/>
        <c:majorGridlines>
          <c:spPr>
            <a:ln w="9360">
              <a:solidFill>
                <a:srgbClr val="BFBFBF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17221184"/>
        <c:crosses val="autoZero"/>
        <c:crossBetween val="between"/>
        <c:majorUnit val="20"/>
      </c:val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</c:legend>
    <c:plotVisOnly val="1"/>
    <c:dispBlanksAs val="zero"/>
    <c:showDLblsOverMax val="1"/>
  </c:chart>
  <c:spPr>
    <a:noFill/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jpeg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2070000</xdr:colOff>
      <xdr:row>0</xdr:row>
      <xdr:rowOff>30600</xdr:rowOff>
    </xdr:from>
    <xdr:to>
      <xdr:col>4</xdr:col>
      <xdr:colOff>288720</xdr:colOff>
      <xdr:row>0</xdr:row>
      <xdr:rowOff>853920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/>
        <a:stretch/>
      </xdr:blipFill>
      <xdr:spPr>
        <a:xfrm>
          <a:off x="8586360" y="30600"/>
          <a:ext cx="3909600" cy="8233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371475</xdr:colOff>
      <xdr:row>44</xdr:row>
      <xdr:rowOff>161925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371475</xdr:colOff>
      <xdr:row>44</xdr:row>
      <xdr:rowOff>161925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142920</xdr:colOff>
      <xdr:row>0</xdr:row>
      <xdr:rowOff>11520</xdr:rowOff>
    </xdr:from>
    <xdr:to>
      <xdr:col>7</xdr:col>
      <xdr:colOff>755846</xdr:colOff>
      <xdr:row>0</xdr:row>
      <xdr:rowOff>834840</xdr:rowOff>
    </xdr:to>
    <xdr:pic>
      <xdr:nvPicPr>
        <xdr:cNvPr id="2" name="2 Imagen"/>
        <xdr:cNvPicPr/>
      </xdr:nvPicPr>
      <xdr:blipFill>
        <a:blip xmlns:r="http://schemas.openxmlformats.org/officeDocument/2006/relationships" r:embed="rId1"/>
        <a:stretch/>
      </xdr:blipFill>
      <xdr:spPr>
        <a:xfrm>
          <a:off x="9453240" y="11520"/>
          <a:ext cx="3255120" cy="82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194819</xdr:colOff>
      <xdr:row>4</xdr:row>
      <xdr:rowOff>59760</xdr:rowOff>
    </xdr:from>
    <xdr:to>
      <xdr:col>2</xdr:col>
      <xdr:colOff>2321717</xdr:colOff>
      <xdr:row>4</xdr:row>
      <xdr:rowOff>2763000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11160</xdr:colOff>
      <xdr:row>16</xdr:row>
      <xdr:rowOff>36000</xdr:rowOff>
    </xdr:from>
    <xdr:to>
      <xdr:col>2</xdr:col>
      <xdr:colOff>2153880</xdr:colOff>
      <xdr:row>27</xdr:row>
      <xdr:rowOff>147960</xdr:rowOff>
    </xdr:to>
    <xdr:graphicFrame macro="">
      <xdr:nvGraphicFramePr>
        <xdr:cNvPr id="4" name="Gráfico 3" title="Desviaciòn H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589038</xdr:colOff>
      <xdr:row>16</xdr:row>
      <xdr:rowOff>5190</xdr:rowOff>
    </xdr:from>
    <xdr:to>
      <xdr:col>8</xdr:col>
      <xdr:colOff>464343</xdr:colOff>
      <xdr:row>29</xdr:row>
      <xdr:rowOff>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696120</xdr:colOff>
      <xdr:row>4</xdr:row>
      <xdr:rowOff>51172</xdr:rowOff>
    </xdr:from>
    <xdr:to>
      <xdr:col>8</xdr:col>
      <xdr:colOff>23812</xdr:colOff>
      <xdr:row>5</xdr:row>
      <xdr:rowOff>21577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123825</xdr:colOff>
      <xdr:row>29</xdr:row>
      <xdr:rowOff>57150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123825</xdr:colOff>
      <xdr:row>29</xdr:row>
      <xdr:rowOff>57150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231840</xdr:colOff>
      <xdr:row>0</xdr:row>
      <xdr:rowOff>77400</xdr:rowOff>
    </xdr:from>
    <xdr:to>
      <xdr:col>2</xdr:col>
      <xdr:colOff>1072080</xdr:colOff>
      <xdr:row>1</xdr:row>
      <xdr:rowOff>43560</xdr:rowOff>
    </xdr:to>
    <xdr:pic>
      <xdr:nvPicPr>
        <xdr:cNvPr id="6" name="2 Imagen"/>
        <xdr:cNvPicPr/>
      </xdr:nvPicPr>
      <xdr:blipFill>
        <a:blip xmlns:r="http://schemas.openxmlformats.org/officeDocument/2006/relationships" r:embed="rId1"/>
        <a:stretch/>
      </xdr:blipFill>
      <xdr:spPr>
        <a:xfrm>
          <a:off x="434880" y="77400"/>
          <a:ext cx="3038040" cy="82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336240</xdr:colOff>
      <xdr:row>4</xdr:row>
      <xdr:rowOff>277560</xdr:rowOff>
    </xdr:from>
    <xdr:to>
      <xdr:col>3</xdr:col>
      <xdr:colOff>1144440</xdr:colOff>
      <xdr:row>4</xdr:row>
      <xdr:rowOff>2418480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128520</xdr:colOff>
      <xdr:row>17</xdr:row>
      <xdr:rowOff>114120</xdr:rowOff>
    </xdr:from>
    <xdr:to>
      <xdr:col>3</xdr:col>
      <xdr:colOff>611640</xdr:colOff>
      <xdr:row>29</xdr:row>
      <xdr:rowOff>22680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1308239</xdr:colOff>
      <xdr:row>4</xdr:row>
      <xdr:rowOff>124560</xdr:rowOff>
    </xdr:from>
    <xdr:to>
      <xdr:col>7</xdr:col>
      <xdr:colOff>171449</xdr:colOff>
      <xdr:row>4</xdr:row>
      <xdr:rowOff>2786040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1569959</xdr:colOff>
      <xdr:row>19</xdr:row>
      <xdr:rowOff>111959</xdr:rowOff>
    </xdr:from>
    <xdr:to>
      <xdr:col>7</xdr:col>
      <xdr:colOff>523875</xdr:colOff>
      <xdr:row>31</xdr:row>
      <xdr:rowOff>66674</xdr:rowOff>
    </xdr:to>
    <xdr:graphicFrame macro="">
      <xdr:nvGraphicFramePr>
        <xdr:cNvPr id="10" name="Gráfico 9" title="Control de Gasto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619125</xdr:colOff>
      <xdr:row>33</xdr:row>
      <xdr:rowOff>28575</xdr:rowOff>
    </xdr:to>
    <xdr:sp macro="" textlink="">
      <xdr:nvSpPr>
        <xdr:cNvPr id="30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619125</xdr:colOff>
      <xdr:row>33</xdr:row>
      <xdr:rowOff>28575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689040</xdr:colOff>
      <xdr:row>0</xdr:row>
      <xdr:rowOff>78480</xdr:rowOff>
    </xdr:from>
    <xdr:to>
      <xdr:col>4</xdr:col>
      <xdr:colOff>3954600</xdr:colOff>
      <xdr:row>3</xdr:row>
      <xdr:rowOff>57960</xdr:rowOff>
    </xdr:to>
    <xdr:sp macro="" textlink="">
      <xdr:nvSpPr>
        <xdr:cNvPr id="11" name="CustomShape 1"/>
        <xdr:cNvSpPr/>
      </xdr:nvSpPr>
      <xdr:spPr>
        <a:xfrm>
          <a:off x="8907840" y="78480"/>
          <a:ext cx="3265560" cy="550800"/>
        </a:xfrm>
        <a:prstGeom prst="roundRect">
          <a:avLst>
            <a:gd name="adj" fmla="val 13805"/>
          </a:avLst>
        </a:prstGeom>
        <a:noFill/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s-MX" sz="1600" b="1" strike="noStrike">
              <a:solidFill>
                <a:srgbClr val="FFFFFF"/>
              </a:solidFill>
              <a:latin typeface="Calibri"/>
            </a:rPr>
            <a:t>Ir a Objetivos de Negocio</a:t>
          </a:r>
          <a:endParaRPr/>
        </a:p>
      </xdr:txBody>
    </xdr:sp>
    <xdr:clientData/>
  </xdr:twoCellAnchor>
  <xdr:twoCellAnchor editAs="oneCell">
    <xdr:from>
      <xdr:col>2</xdr:col>
      <xdr:colOff>600480</xdr:colOff>
      <xdr:row>6</xdr:row>
      <xdr:rowOff>78480</xdr:rowOff>
    </xdr:from>
    <xdr:to>
      <xdr:col>4</xdr:col>
      <xdr:colOff>678240</xdr:colOff>
      <xdr:row>6</xdr:row>
      <xdr:rowOff>2619000</xdr:rowOff>
    </xdr:to>
    <xdr:graphicFrame macro="">
      <xdr:nvGraphicFramePr>
        <xdr:cNvPr id="12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152400</xdr:colOff>
      <xdr:row>36</xdr:row>
      <xdr:rowOff>47625</xdr:rowOff>
    </xdr:to>
    <xdr:sp macro="" textlink="">
      <xdr:nvSpPr>
        <xdr:cNvPr id="41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152400</xdr:colOff>
      <xdr:row>36</xdr:row>
      <xdr:rowOff>47625</xdr:rowOff>
    </xdr:to>
    <xdr:sp macro="" textlink="">
      <xdr:nvSpPr>
        <xdr:cNvPr id="4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689040</xdr:colOff>
      <xdr:row>0</xdr:row>
      <xdr:rowOff>78480</xdr:rowOff>
    </xdr:from>
    <xdr:to>
      <xdr:col>4</xdr:col>
      <xdr:colOff>3954600</xdr:colOff>
      <xdr:row>3</xdr:row>
      <xdr:rowOff>57960</xdr:rowOff>
    </xdr:to>
    <xdr:sp macro="" textlink="">
      <xdr:nvSpPr>
        <xdr:cNvPr id="13" name="CustomShape 1"/>
        <xdr:cNvSpPr/>
      </xdr:nvSpPr>
      <xdr:spPr>
        <a:xfrm>
          <a:off x="8907840" y="78480"/>
          <a:ext cx="3265560" cy="550800"/>
        </a:xfrm>
        <a:prstGeom prst="roundRect">
          <a:avLst>
            <a:gd name="adj" fmla="val 13805"/>
          </a:avLst>
        </a:prstGeom>
        <a:noFill/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s-MX" sz="1600" b="1" strike="noStrike">
              <a:solidFill>
                <a:srgbClr val="FFFFFF"/>
              </a:solidFill>
              <a:latin typeface="Calibri"/>
            </a:rPr>
            <a:t>Ir a Objetivos de Negocio</a:t>
          </a:r>
          <a:endParaRPr/>
        </a:p>
      </xdr:txBody>
    </xdr:sp>
    <xdr:clientData/>
  </xdr:twoCellAnchor>
  <xdr:twoCellAnchor editAs="oneCell">
    <xdr:from>
      <xdr:col>2</xdr:col>
      <xdr:colOff>600480</xdr:colOff>
      <xdr:row>6</xdr:row>
      <xdr:rowOff>78480</xdr:rowOff>
    </xdr:from>
    <xdr:to>
      <xdr:col>4</xdr:col>
      <xdr:colOff>678240</xdr:colOff>
      <xdr:row>6</xdr:row>
      <xdr:rowOff>2619000</xdr:rowOff>
    </xdr:to>
    <xdr:graphicFrame macro="">
      <xdr:nvGraphicFramePr>
        <xdr:cNvPr id="14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152400</xdr:colOff>
      <xdr:row>36</xdr:row>
      <xdr:rowOff>47625</xdr:rowOff>
    </xdr:to>
    <xdr:sp macro="" textlink="">
      <xdr:nvSpPr>
        <xdr:cNvPr id="51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152400</xdr:colOff>
      <xdr:row>36</xdr:row>
      <xdr:rowOff>47625</xdr:rowOff>
    </xdr:to>
    <xdr:sp macro="" textlink="">
      <xdr:nvSpPr>
        <xdr:cNvPr id="51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689040</xdr:colOff>
      <xdr:row>0</xdr:row>
      <xdr:rowOff>78480</xdr:rowOff>
    </xdr:from>
    <xdr:to>
      <xdr:col>4</xdr:col>
      <xdr:colOff>3954600</xdr:colOff>
      <xdr:row>3</xdr:row>
      <xdr:rowOff>57960</xdr:rowOff>
    </xdr:to>
    <xdr:sp macro="" textlink="">
      <xdr:nvSpPr>
        <xdr:cNvPr id="15" name="CustomShape 1"/>
        <xdr:cNvSpPr/>
      </xdr:nvSpPr>
      <xdr:spPr>
        <a:xfrm>
          <a:off x="8907840" y="78480"/>
          <a:ext cx="3265560" cy="550800"/>
        </a:xfrm>
        <a:prstGeom prst="roundRect">
          <a:avLst>
            <a:gd name="adj" fmla="val 13805"/>
          </a:avLst>
        </a:prstGeom>
        <a:noFill/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s-MX" sz="1600" b="1" strike="noStrike">
              <a:solidFill>
                <a:srgbClr val="FFFFFF"/>
              </a:solidFill>
              <a:latin typeface="Calibri"/>
            </a:rPr>
            <a:t>Ir a Objetivos de Negocio</a:t>
          </a:r>
          <a:endParaRPr/>
        </a:p>
      </xdr:txBody>
    </xdr:sp>
    <xdr:clientData/>
  </xdr:twoCellAnchor>
  <xdr:twoCellAnchor editAs="oneCell">
    <xdr:from>
      <xdr:col>2</xdr:col>
      <xdr:colOff>600480</xdr:colOff>
      <xdr:row>6</xdr:row>
      <xdr:rowOff>78480</xdr:rowOff>
    </xdr:from>
    <xdr:to>
      <xdr:col>4</xdr:col>
      <xdr:colOff>678240</xdr:colOff>
      <xdr:row>6</xdr:row>
      <xdr:rowOff>2619000</xdr:rowOff>
    </xdr:to>
    <xdr:graphicFrame macro="">
      <xdr:nvGraphicFramePr>
        <xdr:cNvPr id="16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152400</xdr:colOff>
      <xdr:row>36</xdr:row>
      <xdr:rowOff>47625</xdr:rowOff>
    </xdr:to>
    <xdr:sp macro="" textlink="">
      <xdr:nvSpPr>
        <xdr:cNvPr id="61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152400</xdr:colOff>
      <xdr:row>36</xdr:row>
      <xdr:rowOff>47625</xdr:rowOff>
    </xdr:to>
    <xdr:sp macro="" textlink="">
      <xdr:nvSpPr>
        <xdr:cNvPr id="61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1793880</xdr:colOff>
      <xdr:row>24</xdr:row>
      <xdr:rowOff>59400</xdr:rowOff>
    </xdr:from>
    <xdr:to>
      <xdr:col>1</xdr:col>
      <xdr:colOff>2133360</xdr:colOff>
      <xdr:row>24</xdr:row>
      <xdr:rowOff>391320</xdr:rowOff>
    </xdr:to>
    <xdr:pic>
      <xdr:nvPicPr>
        <xdr:cNvPr id="17" name="Imagen 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996920" y="8593560"/>
          <a:ext cx="339480" cy="33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1784520</xdr:colOff>
      <xdr:row>25</xdr:row>
      <xdr:rowOff>116280</xdr:rowOff>
    </xdr:from>
    <xdr:to>
      <xdr:col>1</xdr:col>
      <xdr:colOff>2125080</xdr:colOff>
      <xdr:row>25</xdr:row>
      <xdr:rowOff>449280</xdr:rowOff>
    </xdr:to>
    <xdr:pic>
      <xdr:nvPicPr>
        <xdr:cNvPr id="18" name="Imagen 4"/>
        <xdr:cNvPicPr/>
      </xdr:nvPicPr>
      <xdr:blipFill>
        <a:blip xmlns:r="http://schemas.openxmlformats.org/officeDocument/2006/relationships" r:embed="rId2"/>
        <a:stretch/>
      </xdr:blipFill>
      <xdr:spPr>
        <a:xfrm>
          <a:off x="1987560" y="9203040"/>
          <a:ext cx="340560" cy="333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736560</xdr:colOff>
      <xdr:row>0</xdr:row>
      <xdr:rowOff>87840</xdr:rowOff>
    </xdr:from>
    <xdr:to>
      <xdr:col>3</xdr:col>
      <xdr:colOff>4002120</xdr:colOff>
      <xdr:row>3</xdr:row>
      <xdr:rowOff>67320</xdr:rowOff>
    </xdr:to>
    <xdr:sp macro="" textlink="">
      <xdr:nvSpPr>
        <xdr:cNvPr id="19" name="CustomShape 1"/>
        <xdr:cNvSpPr/>
      </xdr:nvSpPr>
      <xdr:spPr>
        <a:xfrm>
          <a:off x="10225080" y="87840"/>
          <a:ext cx="3265560" cy="550800"/>
        </a:xfrm>
        <a:prstGeom prst="roundRect">
          <a:avLst>
            <a:gd name="adj" fmla="val 13805"/>
          </a:avLst>
        </a:prstGeom>
        <a:noFill/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s-MX" sz="1600" b="1" strike="noStrike">
              <a:solidFill>
                <a:srgbClr val="FFFFFF"/>
              </a:solidFill>
              <a:latin typeface="Calibri"/>
            </a:rPr>
            <a:t>Ir a Objetivos de Negocio</a:t>
          </a:r>
          <a:endParaRPr/>
        </a:p>
      </xdr:txBody>
    </xdr:sp>
    <xdr:clientData/>
  </xdr:twoCellAnchor>
  <xdr:twoCellAnchor editAs="oneCell">
    <xdr:from>
      <xdr:col>1</xdr:col>
      <xdr:colOff>155520</xdr:colOff>
      <xdr:row>0</xdr:row>
      <xdr:rowOff>0</xdr:rowOff>
    </xdr:from>
    <xdr:to>
      <xdr:col>2</xdr:col>
      <xdr:colOff>668520</xdr:colOff>
      <xdr:row>3</xdr:row>
      <xdr:rowOff>189360</xdr:rowOff>
    </xdr:to>
    <xdr:pic>
      <xdr:nvPicPr>
        <xdr:cNvPr id="20" name="6 Imagen"/>
        <xdr:cNvPicPr/>
      </xdr:nvPicPr>
      <xdr:blipFill>
        <a:blip xmlns:r="http://schemas.openxmlformats.org/officeDocument/2006/relationships" r:embed="rId3"/>
        <a:stretch/>
      </xdr:blipFill>
      <xdr:spPr>
        <a:xfrm>
          <a:off x="358560" y="0"/>
          <a:ext cx="3434760" cy="7606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3</xdr:col>
      <xdr:colOff>2409825</xdr:colOff>
      <xdr:row>25</xdr:row>
      <xdr:rowOff>438150</xdr:rowOff>
    </xdr:to>
    <xdr:sp macro="" textlink="">
      <xdr:nvSpPr>
        <xdr:cNvPr id="71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2409825</xdr:colOff>
      <xdr:row>25</xdr:row>
      <xdr:rowOff>438150</xdr:rowOff>
    </xdr:to>
    <xdr:sp macro="" textlink="">
      <xdr:nvSpPr>
        <xdr:cNvPr id="71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2409825</xdr:colOff>
      <xdr:row>25</xdr:row>
      <xdr:rowOff>438150</xdr:rowOff>
    </xdr:to>
    <xdr:sp macro="" textlink="">
      <xdr:nvSpPr>
        <xdr:cNvPr id="71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2409825</xdr:colOff>
      <xdr:row>25</xdr:row>
      <xdr:rowOff>438150</xdr:rowOff>
    </xdr:to>
    <xdr:sp macro="" textlink="">
      <xdr:nvSpPr>
        <xdr:cNvPr id="71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2409825</xdr:colOff>
      <xdr:row>25</xdr:row>
      <xdr:rowOff>438150</xdr:rowOff>
    </xdr:to>
    <xdr:sp macro="" textlink="">
      <xdr:nvSpPr>
        <xdr:cNvPr id="71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2409825</xdr:colOff>
      <xdr:row>25</xdr:row>
      <xdr:rowOff>438150</xdr:rowOff>
    </xdr:to>
    <xdr:sp macro="" textlink="">
      <xdr:nvSpPr>
        <xdr:cNvPr id="71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2409825</xdr:colOff>
      <xdr:row>25</xdr:row>
      <xdr:rowOff>438150</xdr:rowOff>
    </xdr:to>
    <xdr:sp macro="" textlink="">
      <xdr:nvSpPr>
        <xdr:cNvPr id="71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2409825</xdr:colOff>
      <xdr:row>25</xdr:row>
      <xdr:rowOff>438150</xdr:rowOff>
    </xdr:to>
    <xdr:sp macro="" textlink="">
      <xdr:nvSpPr>
        <xdr:cNvPr id="71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2409825</xdr:colOff>
      <xdr:row>25</xdr:row>
      <xdr:rowOff>438150</xdr:rowOff>
    </xdr:to>
    <xdr:sp macro="" textlink="">
      <xdr:nvSpPr>
        <xdr:cNvPr id="71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2409825</xdr:colOff>
      <xdr:row>25</xdr:row>
      <xdr:rowOff>438150</xdr:rowOff>
    </xdr:to>
    <xdr:sp macro="" textlink="">
      <xdr:nvSpPr>
        <xdr:cNvPr id="71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2409825</xdr:colOff>
      <xdr:row>25</xdr:row>
      <xdr:rowOff>438150</xdr:rowOff>
    </xdr:to>
    <xdr:sp macro="" textlink="">
      <xdr:nvSpPr>
        <xdr:cNvPr id="71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2409825</xdr:colOff>
      <xdr:row>25</xdr:row>
      <xdr:rowOff>438150</xdr:rowOff>
    </xdr:to>
    <xdr:sp macro="" textlink="">
      <xdr:nvSpPr>
        <xdr:cNvPr id="71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1689120</xdr:colOff>
      <xdr:row>24</xdr:row>
      <xdr:rowOff>106920</xdr:rowOff>
    </xdr:from>
    <xdr:to>
      <xdr:col>1</xdr:col>
      <xdr:colOff>2028600</xdr:colOff>
      <xdr:row>24</xdr:row>
      <xdr:rowOff>438840</xdr:rowOff>
    </xdr:to>
    <xdr:pic>
      <xdr:nvPicPr>
        <xdr:cNvPr id="21" name="Imagen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892160" y="8555400"/>
          <a:ext cx="339480" cy="33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1679760</xdr:colOff>
      <xdr:row>25</xdr:row>
      <xdr:rowOff>240120</xdr:rowOff>
    </xdr:from>
    <xdr:to>
      <xdr:col>1</xdr:col>
      <xdr:colOff>2020320</xdr:colOff>
      <xdr:row>25</xdr:row>
      <xdr:rowOff>573120</xdr:rowOff>
    </xdr:to>
    <xdr:pic>
      <xdr:nvPicPr>
        <xdr:cNvPr id="22" name="Imagen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1882800" y="9241200"/>
          <a:ext cx="340560" cy="333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2212920</xdr:colOff>
      <xdr:row>7</xdr:row>
      <xdr:rowOff>135360</xdr:rowOff>
    </xdr:from>
    <xdr:to>
      <xdr:col>3</xdr:col>
      <xdr:colOff>1316160</xdr:colOff>
      <xdr:row>7</xdr:row>
      <xdr:rowOff>3048480</xdr:rowOff>
    </xdr:to>
    <xdr:pic>
      <xdr:nvPicPr>
        <xdr:cNvPr id="23" name="Imagen 3"/>
        <xdr:cNvPicPr/>
      </xdr:nvPicPr>
      <xdr:blipFill>
        <a:blip xmlns:r="http://schemas.openxmlformats.org/officeDocument/2006/relationships" r:embed="rId3"/>
        <a:srcRect l="39745" t="43739" r="19600" b="14643"/>
        <a:stretch/>
      </xdr:blipFill>
      <xdr:spPr>
        <a:xfrm>
          <a:off x="2415960" y="1659240"/>
          <a:ext cx="7346880" cy="291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955800</xdr:colOff>
      <xdr:row>0</xdr:row>
      <xdr:rowOff>78480</xdr:rowOff>
    </xdr:from>
    <xdr:to>
      <xdr:col>3</xdr:col>
      <xdr:colOff>4221360</xdr:colOff>
      <xdr:row>3</xdr:row>
      <xdr:rowOff>57960</xdr:rowOff>
    </xdr:to>
    <xdr:sp macro="" textlink="">
      <xdr:nvSpPr>
        <xdr:cNvPr id="24" name="CustomShape 1"/>
        <xdr:cNvSpPr/>
      </xdr:nvSpPr>
      <xdr:spPr>
        <a:xfrm>
          <a:off x="9402480" y="78480"/>
          <a:ext cx="3265560" cy="550800"/>
        </a:xfrm>
        <a:prstGeom prst="roundRect">
          <a:avLst>
            <a:gd name="adj" fmla="val 13805"/>
          </a:avLst>
        </a:prstGeom>
        <a:noFill/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s-MX" sz="1600" b="1" strike="noStrike">
              <a:solidFill>
                <a:srgbClr val="FFFFFF"/>
              </a:solidFill>
              <a:latin typeface="Calibri"/>
            </a:rPr>
            <a:t>Ir a Objetivos de Negocio</a:t>
          </a:r>
          <a:endParaRPr/>
        </a:p>
      </xdr:txBody>
    </xdr:sp>
    <xdr:clientData/>
  </xdr:twoCellAnchor>
  <xdr:twoCellAnchor editAs="oneCell">
    <xdr:from>
      <xdr:col>1</xdr:col>
      <xdr:colOff>165240</xdr:colOff>
      <xdr:row>0</xdr:row>
      <xdr:rowOff>0</xdr:rowOff>
    </xdr:from>
    <xdr:to>
      <xdr:col>2</xdr:col>
      <xdr:colOff>678240</xdr:colOff>
      <xdr:row>3</xdr:row>
      <xdr:rowOff>189360</xdr:rowOff>
    </xdr:to>
    <xdr:pic>
      <xdr:nvPicPr>
        <xdr:cNvPr id="25" name="5 Imagen"/>
        <xdr:cNvPicPr/>
      </xdr:nvPicPr>
      <xdr:blipFill>
        <a:blip xmlns:r="http://schemas.openxmlformats.org/officeDocument/2006/relationships" r:embed="rId4"/>
        <a:stretch/>
      </xdr:blipFill>
      <xdr:spPr>
        <a:xfrm>
          <a:off x="368280" y="0"/>
          <a:ext cx="3434760" cy="7606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3</xdr:col>
      <xdr:colOff>3190875</xdr:colOff>
      <xdr:row>25</xdr:row>
      <xdr:rowOff>523875</xdr:rowOff>
    </xdr:to>
    <xdr:sp macro="" textlink="">
      <xdr:nvSpPr>
        <xdr:cNvPr id="82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3190875</xdr:colOff>
      <xdr:row>25</xdr:row>
      <xdr:rowOff>523875</xdr:rowOff>
    </xdr:to>
    <xdr:sp macro="" textlink="">
      <xdr:nvSpPr>
        <xdr:cNvPr id="82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3190875</xdr:colOff>
      <xdr:row>25</xdr:row>
      <xdr:rowOff>523875</xdr:rowOff>
    </xdr:to>
    <xdr:sp macro="" textlink="">
      <xdr:nvSpPr>
        <xdr:cNvPr id="82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3190875</xdr:colOff>
      <xdr:row>25</xdr:row>
      <xdr:rowOff>523875</xdr:rowOff>
    </xdr:to>
    <xdr:sp macro="" textlink="">
      <xdr:nvSpPr>
        <xdr:cNvPr id="82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3190875</xdr:colOff>
      <xdr:row>25</xdr:row>
      <xdr:rowOff>523875</xdr:rowOff>
    </xdr:to>
    <xdr:sp macro="" textlink="">
      <xdr:nvSpPr>
        <xdr:cNvPr id="82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3190875</xdr:colOff>
      <xdr:row>25</xdr:row>
      <xdr:rowOff>523875</xdr:rowOff>
    </xdr:to>
    <xdr:sp macro="" textlink="">
      <xdr:nvSpPr>
        <xdr:cNvPr id="82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3190875</xdr:colOff>
      <xdr:row>25</xdr:row>
      <xdr:rowOff>523875</xdr:rowOff>
    </xdr:to>
    <xdr:sp macro="" textlink="">
      <xdr:nvSpPr>
        <xdr:cNvPr id="82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3190875</xdr:colOff>
      <xdr:row>25</xdr:row>
      <xdr:rowOff>523875</xdr:rowOff>
    </xdr:to>
    <xdr:sp macro="" textlink="">
      <xdr:nvSpPr>
        <xdr:cNvPr id="82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3190875</xdr:colOff>
      <xdr:row>25</xdr:row>
      <xdr:rowOff>523875</xdr:rowOff>
    </xdr:to>
    <xdr:sp macro="" textlink="">
      <xdr:nvSpPr>
        <xdr:cNvPr id="82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3190875</xdr:colOff>
      <xdr:row>25</xdr:row>
      <xdr:rowOff>523875</xdr:rowOff>
    </xdr:to>
    <xdr:sp macro="" textlink="">
      <xdr:nvSpPr>
        <xdr:cNvPr id="81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3190875</xdr:colOff>
      <xdr:row>25</xdr:row>
      <xdr:rowOff>523875</xdr:rowOff>
    </xdr:to>
    <xdr:sp macro="" textlink="">
      <xdr:nvSpPr>
        <xdr:cNvPr id="81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3190875</xdr:colOff>
      <xdr:row>25</xdr:row>
      <xdr:rowOff>523875</xdr:rowOff>
    </xdr:to>
    <xdr:sp macro="" textlink="">
      <xdr:nvSpPr>
        <xdr:cNvPr id="81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11"/>
  <sheetViews>
    <sheetView zoomScaleNormal="100" workbookViewId="0">
      <selection activeCell="B1" sqref="B1"/>
    </sheetView>
  </sheetViews>
  <sheetFormatPr baseColWidth="10" defaultColWidth="9.140625" defaultRowHeight="15" x14ac:dyDescent="0.25"/>
  <cols>
    <col min="1" max="1" width="2.85546875" style="13"/>
    <col min="2" max="2" width="70.42578125" style="14"/>
    <col min="3" max="3" width="52.5703125" style="14"/>
    <col min="4" max="91" width="11.42578125" style="13"/>
    <col min="92" max="1025" width="11.42578125" style="14"/>
  </cols>
  <sheetData>
    <row r="1" spans="1:1024" s="15" customFormat="1" ht="67.5" customHeight="1" x14ac:dyDescent="0.25">
      <c r="B1" s="16"/>
      <c r="C1" s="17"/>
    </row>
    <row r="2" spans="1:1024" ht="17.25" customHeight="1" x14ac:dyDescent="0.25">
      <c r="A2" s="15"/>
      <c r="B2" s="18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23" customFormat="1" ht="23.25" customHeight="1" x14ac:dyDescent="0.25">
      <c r="A3" s="19"/>
      <c r="B3" s="20" t="s">
        <v>0</v>
      </c>
      <c r="C3" s="20"/>
      <c r="D3" s="21"/>
      <c r="E3" s="21"/>
      <c r="F3" s="21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</row>
    <row r="4" spans="1:1024" ht="16.5" x14ac:dyDescent="0.25">
      <c r="A4" s="24"/>
      <c r="B4" s="25" t="s">
        <v>1</v>
      </c>
      <c r="C4" s="26" t="s">
        <v>2</v>
      </c>
      <c r="D4" s="18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6.5" x14ac:dyDescent="0.25">
      <c r="A5" s="24"/>
      <c r="B5" s="27" t="s">
        <v>3</v>
      </c>
      <c r="C5" s="28" t="s">
        <v>4</v>
      </c>
      <c r="D5" s="18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8.75" customHeight="1" x14ac:dyDescent="0.25">
      <c r="A6" s="24"/>
      <c r="B6" s="29" t="s">
        <v>5</v>
      </c>
      <c r="C6" s="28" t="s">
        <v>6</v>
      </c>
      <c r="D6" s="18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6.5" customHeight="1" x14ac:dyDescent="0.25">
      <c r="A7" s="24"/>
      <c r="B7" s="12" t="s">
        <v>7</v>
      </c>
      <c r="C7" s="28" t="s">
        <v>8</v>
      </c>
      <c r="D7" s="18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6.5" x14ac:dyDescent="0.25">
      <c r="A8" s="24"/>
      <c r="B8" s="12"/>
      <c r="C8" s="28" t="s">
        <v>9</v>
      </c>
      <c r="D8" s="1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x14ac:dyDescent="0.25">
      <c r="A9" s="24"/>
      <c r="B9" s="12"/>
      <c r="C9" s="28" t="s">
        <v>10</v>
      </c>
      <c r="D9" s="18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6.5" x14ac:dyDescent="0.25">
      <c r="A10" s="24"/>
      <c r="B10" s="12"/>
      <c r="C10" s="28" t="s">
        <v>11</v>
      </c>
      <c r="D10" s="18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s="15" customFormat="1" ht="16.5" x14ac:dyDescent="0.25">
      <c r="B11" s="18"/>
      <c r="C11" s="17"/>
    </row>
  </sheetData>
  <mergeCells count="1">
    <mergeCell ref="B7:B1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15"/>
  <sheetViews>
    <sheetView tabSelected="1" topLeftCell="A6" zoomScale="80" zoomScaleNormal="80" workbookViewId="0">
      <selection activeCell="B7" sqref="B7:H14"/>
    </sheetView>
  </sheetViews>
  <sheetFormatPr baseColWidth="10" defaultColWidth="9.140625" defaultRowHeight="15" x14ac:dyDescent="0.25"/>
  <cols>
    <col min="1" max="1" width="3.5703125" style="13"/>
    <col min="2" max="2" width="34.140625" style="14"/>
    <col min="3" max="3" width="36.140625" style="14"/>
    <col min="4" max="4" width="17.42578125" style="14"/>
    <col min="5" max="5" width="13.42578125" style="14"/>
    <col min="6" max="6" width="14" style="13"/>
    <col min="7" max="7" width="13.5703125" style="13" customWidth="1"/>
    <col min="8" max="66" width="11.42578125" style="13"/>
    <col min="67" max="1025" width="11.42578125" style="14"/>
  </cols>
  <sheetData>
    <row r="1" spans="1:1024" s="15" customFormat="1" ht="67.5" customHeight="1" x14ac:dyDescent="0.25">
      <c r="B1" s="18"/>
      <c r="D1" s="24"/>
      <c r="E1" s="24"/>
    </row>
    <row r="2" spans="1:1024" ht="16.5" x14ac:dyDescent="0.25">
      <c r="A2" s="15"/>
      <c r="B2" s="30"/>
      <c r="C2" s="31"/>
      <c r="D2" s="32"/>
      <c r="E2" s="33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20.25" customHeight="1" x14ac:dyDescent="0.25">
      <c r="A3" s="24"/>
      <c r="B3" s="34" t="s">
        <v>12</v>
      </c>
      <c r="C3" s="11" t="str">
        <f>ObjetivosNegocio!B5</f>
        <v>Entregar los proyectos de acuerdo a la planeación</v>
      </c>
      <c r="D3" s="11"/>
      <c r="E3" s="11"/>
      <c r="F3" s="11"/>
      <c r="G3" s="11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20.25" customHeight="1" x14ac:dyDescent="0.25">
      <c r="A4" s="24"/>
      <c r="B4" s="10" t="s">
        <v>13</v>
      </c>
      <c r="C4" s="10"/>
      <c r="D4" s="10"/>
      <c r="E4" s="10"/>
      <c r="F4" s="10"/>
      <c r="G4" s="10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21.25" customHeight="1" x14ac:dyDescent="0.25">
      <c r="A5" s="9"/>
      <c r="B5" s="9"/>
      <c r="C5" s="9"/>
      <c r="D5" s="9"/>
      <c r="E5" s="9"/>
      <c r="F5" s="9"/>
      <c r="G5" s="9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s="15" customFormat="1" ht="16.5" x14ac:dyDescent="0.25">
      <c r="A6" s="35"/>
      <c r="B6" s="10" t="s">
        <v>14</v>
      </c>
      <c r="C6" s="10"/>
      <c r="D6" s="10"/>
      <c r="E6" s="10"/>
      <c r="F6" s="10"/>
      <c r="G6" s="10"/>
      <c r="H6" s="83"/>
    </row>
    <row r="7" spans="1:1024" ht="20.25" customHeight="1" x14ac:dyDescent="0.25">
      <c r="A7"/>
      <c r="B7"/>
      <c r="C7"/>
      <c r="D7" s="112" t="s">
        <v>15</v>
      </c>
      <c r="E7" s="113"/>
      <c r="F7" s="113"/>
      <c r="G7" s="113"/>
      <c r="H7" s="114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20.25" customHeight="1" x14ac:dyDescent="0.25">
      <c r="A8"/>
      <c r="B8" s="86" t="s">
        <v>16</v>
      </c>
      <c r="C8" s="86" t="s">
        <v>17</v>
      </c>
      <c r="D8" s="86" t="s">
        <v>18</v>
      </c>
      <c r="E8" s="86" t="s">
        <v>19</v>
      </c>
      <c r="F8" s="86" t="s">
        <v>20</v>
      </c>
      <c r="G8" s="86" t="s">
        <v>21</v>
      </c>
      <c r="H8" s="86" t="s">
        <v>94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20.25" customHeight="1" x14ac:dyDescent="0.25">
      <c r="A9"/>
      <c r="B9" s="106" t="s">
        <v>22</v>
      </c>
      <c r="C9" s="86" t="s">
        <v>23</v>
      </c>
      <c r="D9" s="87">
        <v>24.23</v>
      </c>
      <c r="E9" s="88">
        <v>12.83</v>
      </c>
      <c r="F9" s="88">
        <v>142.51</v>
      </c>
      <c r="G9" s="88">
        <v>11.4</v>
      </c>
      <c r="H9" s="89">
        <v>10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20.25" customHeight="1" x14ac:dyDescent="0.25">
      <c r="A10"/>
      <c r="B10" s="115"/>
      <c r="C10" s="86" t="s">
        <v>24</v>
      </c>
      <c r="D10" s="88">
        <v>9.1999999999999993</v>
      </c>
      <c r="E10" s="90">
        <v>9.6</v>
      </c>
      <c r="F10" s="90">
        <v>8.3800000000000008</v>
      </c>
      <c r="G10" s="88">
        <v>3.25</v>
      </c>
      <c r="H10" s="93">
        <v>7.76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20.25" customHeight="1" x14ac:dyDescent="0.25">
      <c r="A11"/>
      <c r="B11" s="107"/>
      <c r="C11" s="105" t="s">
        <v>25</v>
      </c>
      <c r="D11" s="91">
        <f>D9-D10</f>
        <v>15.030000000000001</v>
      </c>
      <c r="E11" s="91">
        <f>E9-E10</f>
        <v>3.2300000000000004</v>
      </c>
      <c r="F11" s="92">
        <f>F9-F10</f>
        <v>134.13</v>
      </c>
      <c r="G11" s="91">
        <f>G9-G10</f>
        <v>8.15</v>
      </c>
      <c r="H11" s="91">
        <f>H9-H10</f>
        <v>2.2400000000000002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s="15" customFormat="1" ht="20.25" customHeight="1" x14ac:dyDescent="0.25">
      <c r="A12" s="24"/>
      <c r="B12" s="115" t="s">
        <v>26</v>
      </c>
      <c r="C12" s="86" t="s">
        <v>23</v>
      </c>
      <c r="D12" s="88">
        <v>11.66</v>
      </c>
      <c r="E12" s="88">
        <v>6.17</v>
      </c>
      <c r="F12" s="88">
        <v>68.599999999999994</v>
      </c>
      <c r="G12" s="88">
        <v>5.49</v>
      </c>
      <c r="H12" s="94">
        <v>8</v>
      </c>
      <c r="I12" s="18"/>
    </row>
    <row r="13" spans="1:1024" ht="20.25" customHeight="1" x14ac:dyDescent="0.25">
      <c r="A13" s="24"/>
      <c r="B13" s="115"/>
      <c r="C13" s="86" t="s">
        <v>24</v>
      </c>
      <c r="D13" s="88">
        <v>3</v>
      </c>
      <c r="E13" s="88">
        <v>1.5</v>
      </c>
      <c r="F13" s="88">
        <v>16.5</v>
      </c>
      <c r="G13" s="88"/>
      <c r="H13" s="88">
        <v>4.5</v>
      </c>
      <c r="I13" s="82"/>
    </row>
    <row r="14" spans="1:1024" ht="16.5" x14ac:dyDescent="0.25">
      <c r="A14" s="24"/>
      <c r="B14" s="107"/>
      <c r="C14" s="105" t="s">
        <v>25</v>
      </c>
      <c r="D14" s="109">
        <f>D12-D13</f>
        <v>8.66</v>
      </c>
      <c r="E14" s="109">
        <f>E12-E13</f>
        <v>4.67</v>
      </c>
      <c r="F14" s="92">
        <f>F12-F13</f>
        <v>52.099999999999994</v>
      </c>
      <c r="G14" s="109">
        <f>G12-G13</f>
        <v>5.49</v>
      </c>
      <c r="H14" s="104">
        <f>H12-H13</f>
        <v>3.5</v>
      </c>
      <c r="I14" s="82"/>
    </row>
    <row r="15" spans="1:1024" x14ac:dyDescent="0.25">
      <c r="F15" s="84"/>
      <c r="G15" s="84"/>
      <c r="H15" s="84"/>
    </row>
  </sheetData>
  <mergeCells count="7">
    <mergeCell ref="B9:B10"/>
    <mergeCell ref="B12:B13"/>
    <mergeCell ref="D7:H7"/>
    <mergeCell ref="C3:G3"/>
    <mergeCell ref="B4:G4"/>
    <mergeCell ref="A5:G5"/>
    <mergeCell ref="B6:G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17"/>
  <sheetViews>
    <sheetView topLeftCell="A6" zoomScaleNormal="100" workbookViewId="0">
      <selection activeCell="B7" sqref="B7:H16"/>
    </sheetView>
  </sheetViews>
  <sheetFormatPr baseColWidth="10" defaultColWidth="9.140625" defaultRowHeight="15" x14ac:dyDescent="0.25"/>
  <cols>
    <col min="1" max="1" width="2.28515625" style="13"/>
    <col min="2" max="3" width="24.7109375" style="14"/>
    <col min="4" max="4" width="23.5703125" style="14"/>
    <col min="5" max="5" width="20.5703125" style="14"/>
    <col min="6" max="6" width="26.28515625" style="13"/>
    <col min="7" max="66" width="11.42578125" style="13"/>
    <col min="67" max="1025" width="11.42578125" style="14"/>
  </cols>
  <sheetData>
    <row r="1" spans="1:1024" s="15" customFormat="1" ht="67.5" customHeight="1" x14ac:dyDescent="0.25">
      <c r="B1" s="18"/>
      <c r="D1" s="24"/>
      <c r="E1" s="24"/>
    </row>
    <row r="2" spans="1:1024" ht="16.5" x14ac:dyDescent="0.25">
      <c r="A2" s="15"/>
      <c r="B2" s="30"/>
      <c r="C2" s="31"/>
      <c r="D2" s="32"/>
      <c r="E2" s="33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6.5" x14ac:dyDescent="0.25">
      <c r="A3" s="24"/>
      <c r="B3" s="34" t="s">
        <v>12</v>
      </c>
      <c r="C3" s="11" t="str">
        <f>ObjetivosNegocio!C6</f>
        <v>Desviación de Costo (%)</v>
      </c>
      <c r="D3" s="11"/>
      <c r="E3" s="11"/>
      <c r="F3" s="11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6.5" x14ac:dyDescent="0.25">
      <c r="A4" s="24"/>
      <c r="B4" s="36" t="s">
        <v>13</v>
      </c>
      <c r="C4" s="8"/>
      <c r="D4" s="8"/>
      <c r="E4" s="8"/>
      <c r="F4" s="8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0.25" customHeight="1" x14ac:dyDescent="0.25">
      <c r="A5" s="24"/>
      <c r="B5" s="7"/>
      <c r="C5" s="7"/>
      <c r="D5" s="7"/>
      <c r="E5" s="7"/>
      <c r="F5" s="7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s="39" customFormat="1" ht="18" customHeight="1" x14ac:dyDescent="0.25">
      <c r="A6" s="37"/>
      <c r="B6" s="6" t="s">
        <v>14</v>
      </c>
      <c r="C6" s="6"/>
      <c r="D6" s="10"/>
      <c r="E6" s="10"/>
      <c r="F6" s="10"/>
      <c r="G6" s="9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</row>
    <row r="7" spans="1:1024" ht="15.6" customHeight="1" x14ac:dyDescent="0.25">
      <c r="B7"/>
      <c r="C7"/>
      <c r="D7" s="99" t="s">
        <v>15</v>
      </c>
      <c r="E7" s="81"/>
      <c r="F7" s="81"/>
      <c r="G7" s="81"/>
      <c r="H7" s="100"/>
    </row>
    <row r="8" spans="1:1024" ht="16.5" x14ac:dyDescent="0.25">
      <c r="A8" s="98"/>
      <c r="B8" s="86" t="s">
        <v>16</v>
      </c>
      <c r="C8" s="86" t="s">
        <v>17</v>
      </c>
      <c r="D8" s="86" t="s">
        <v>18</v>
      </c>
      <c r="E8" s="86" t="s">
        <v>19</v>
      </c>
      <c r="F8" s="86" t="s">
        <v>20</v>
      </c>
      <c r="G8" s="86" t="s">
        <v>21</v>
      </c>
      <c r="H8" s="101" t="s">
        <v>94</v>
      </c>
    </row>
    <row r="9" spans="1:1024" ht="15.6" customHeight="1" x14ac:dyDescent="0.25">
      <c r="A9" s="98"/>
      <c r="B9" s="85" t="s">
        <v>22</v>
      </c>
      <c r="C9" s="86" t="s">
        <v>27</v>
      </c>
      <c r="D9" s="103">
        <f>'Desviación de esfuerzo'!D9*75</f>
        <v>1817.25</v>
      </c>
      <c r="E9" s="96">
        <f>'Desviación de esfuerzo'!E9*75</f>
        <v>962.25</v>
      </c>
      <c r="F9" s="96">
        <f>'Desviación de esfuerzo'!F9*62.5</f>
        <v>8906.875</v>
      </c>
      <c r="G9" s="96">
        <f>'Desviación de esfuerzo'!G9*75</f>
        <v>855</v>
      </c>
      <c r="H9" s="110">
        <f>'Desviación de esfuerzo'!H9*75</f>
        <v>750</v>
      </c>
      <c r="I9" s="82"/>
    </row>
    <row r="10" spans="1:1024" ht="16.5" x14ac:dyDescent="0.25">
      <c r="A10" s="98"/>
      <c r="B10" s="106"/>
      <c r="C10" s="86" t="s">
        <v>28</v>
      </c>
      <c r="D10" s="96">
        <f>'Desviación de esfuerzo'!D10*75</f>
        <v>690</v>
      </c>
      <c r="E10" s="96">
        <f>'Desviación de esfuerzo'!E10*75</f>
        <v>720</v>
      </c>
      <c r="F10" s="97">
        <f>'Desviación de esfuerzo'!F10*62.5</f>
        <v>523.75</v>
      </c>
      <c r="G10" s="96">
        <f>'Desviación de esfuerzo'!G10*75</f>
        <v>243.75</v>
      </c>
      <c r="H10" s="110">
        <f>'Desviación de esfuerzo'!H10*75</f>
        <v>582</v>
      </c>
      <c r="I10" s="82"/>
    </row>
    <row r="11" spans="1:1024" ht="16.5" x14ac:dyDescent="0.25">
      <c r="A11" s="98"/>
      <c r="B11" s="107" t="s">
        <v>25</v>
      </c>
      <c r="C11" s="105" t="s">
        <v>25</v>
      </c>
      <c r="D11" s="111">
        <f>D9-D10</f>
        <v>1127.25</v>
      </c>
      <c r="E11" s="111">
        <f t="shared" ref="E11:H11" si="0">E9-E10</f>
        <v>242.25</v>
      </c>
      <c r="F11" s="111">
        <f t="shared" si="0"/>
        <v>8383.125</v>
      </c>
      <c r="G11" s="111">
        <f t="shared" si="0"/>
        <v>611.25</v>
      </c>
      <c r="H11" s="110">
        <f t="shared" si="0"/>
        <v>168</v>
      </c>
      <c r="I11" s="82"/>
    </row>
    <row r="12" spans="1:1024" ht="16.5" x14ac:dyDescent="0.25">
      <c r="A12" s="98"/>
      <c r="B12" s="107"/>
      <c r="C12" s="105" t="s">
        <v>95</v>
      </c>
      <c r="D12" s="102">
        <f>D11/D9</f>
        <v>0.62030540652084198</v>
      </c>
      <c r="E12" s="102">
        <f t="shared" ref="E12:H12" si="1">E11/E9</f>
        <v>0.25175370226032734</v>
      </c>
      <c r="F12" s="102">
        <f t="shared" si="1"/>
        <v>0.94119710897480879</v>
      </c>
      <c r="G12" s="102">
        <f t="shared" si="1"/>
        <v>0.71491228070175439</v>
      </c>
      <c r="H12" s="102">
        <f t="shared" si="1"/>
        <v>0.224</v>
      </c>
      <c r="I12" s="82"/>
    </row>
    <row r="13" spans="1:1024" ht="15.6" customHeight="1" x14ac:dyDescent="0.25">
      <c r="A13" s="98"/>
      <c r="B13" s="108" t="s">
        <v>26</v>
      </c>
      <c r="C13" s="86" t="s">
        <v>27</v>
      </c>
      <c r="D13" s="110">
        <f>'Desviación de esfuerzo'!D12*75</f>
        <v>874.5</v>
      </c>
      <c r="E13" s="110">
        <f>'Desviación de esfuerzo'!E12*75</f>
        <v>462.75</v>
      </c>
      <c r="F13" s="110">
        <f>'Desviación de esfuerzo'!F12*62.5</f>
        <v>4287.5</v>
      </c>
      <c r="G13" s="110">
        <f>'Desviación de esfuerzo'!G12*75</f>
        <v>411.75</v>
      </c>
      <c r="H13" s="110">
        <f>'Desviación de esfuerzo'!H12*75</f>
        <v>600</v>
      </c>
      <c r="I13" s="82"/>
    </row>
    <row r="14" spans="1:1024" ht="16.5" x14ac:dyDescent="0.25">
      <c r="A14" s="98"/>
      <c r="B14" s="106"/>
      <c r="C14" s="86" t="s">
        <v>28</v>
      </c>
      <c r="D14" s="110">
        <f>'Desviación de esfuerzo'!D13*75</f>
        <v>225</v>
      </c>
      <c r="E14" s="110">
        <f>'Desviación de esfuerzo'!E13*75</f>
        <v>112.5</v>
      </c>
      <c r="F14" s="110">
        <f>'Desviación de esfuerzo'!F13*62.5</f>
        <v>1031.25</v>
      </c>
      <c r="G14" s="110">
        <f>'Desviación de esfuerzo'!G13*75</f>
        <v>0</v>
      </c>
      <c r="H14" s="110">
        <f>'Desviación de esfuerzo'!H13*75</f>
        <v>337.5</v>
      </c>
      <c r="I14" s="82"/>
    </row>
    <row r="15" spans="1:1024" ht="16.5" x14ac:dyDescent="0.25">
      <c r="A15" s="98"/>
      <c r="B15" s="107" t="s">
        <v>25</v>
      </c>
      <c r="C15" s="105" t="s">
        <v>25</v>
      </c>
      <c r="D15" s="110">
        <f>D13-D14</f>
        <v>649.5</v>
      </c>
      <c r="E15" s="110">
        <f t="shared" ref="E15:H15" si="2">E13-E14</f>
        <v>350.25</v>
      </c>
      <c r="F15" s="110">
        <f t="shared" si="2"/>
        <v>3256.25</v>
      </c>
      <c r="G15" s="110">
        <f t="shared" si="2"/>
        <v>411.75</v>
      </c>
      <c r="H15" s="110">
        <f t="shared" si="2"/>
        <v>262.5</v>
      </c>
      <c r="I15" s="82"/>
    </row>
    <row r="16" spans="1:1024" ht="16.5" x14ac:dyDescent="0.25">
      <c r="A16" s="98"/>
      <c r="B16" s="107"/>
      <c r="C16" s="105" t="s">
        <v>95</v>
      </c>
      <c r="D16" s="102">
        <f>D15/D13</f>
        <v>0.74271012006861059</v>
      </c>
      <c r="E16" s="102">
        <f t="shared" ref="E16:H16" si="3">E15/E13</f>
        <v>0.75688816855753649</v>
      </c>
      <c r="F16" s="102">
        <f t="shared" si="3"/>
        <v>0.75947521865889212</v>
      </c>
      <c r="G16" s="102">
        <f t="shared" si="3"/>
        <v>1</v>
      </c>
      <c r="H16" s="102">
        <f t="shared" si="3"/>
        <v>0.4375</v>
      </c>
      <c r="I16" s="82"/>
    </row>
    <row r="17" spans="6:8" x14ac:dyDescent="0.25">
      <c r="F17" s="84"/>
      <c r="G17" s="84"/>
      <c r="H17" s="84"/>
    </row>
  </sheetData>
  <mergeCells count="7">
    <mergeCell ref="B9:B10"/>
    <mergeCell ref="B13:B14"/>
    <mergeCell ref="D7:H7"/>
    <mergeCell ref="C3:F3"/>
    <mergeCell ref="C4:F4"/>
    <mergeCell ref="B5:F5"/>
    <mergeCell ref="B6:F6"/>
  </mergeCells>
  <pageMargins left="0.7" right="0.7" top="0.75" bottom="0.75" header="0.51180555555555496" footer="0.51180555555555496"/>
  <pageSetup paperSize="9" firstPageNumber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15"/>
  <sheetViews>
    <sheetView topLeftCell="A4" zoomScale="90" zoomScaleNormal="90" workbookViewId="0">
      <selection activeCell="E14" sqref="E14"/>
    </sheetView>
  </sheetViews>
  <sheetFormatPr baseColWidth="10" defaultColWidth="9.140625" defaultRowHeight="15" x14ac:dyDescent="0.25"/>
  <cols>
    <col min="1" max="1" width="2.28515625" style="40"/>
    <col min="2" max="2" width="24.7109375" style="41"/>
    <col min="3" max="4" width="32.7109375" style="41"/>
    <col min="5" max="5" width="48.140625"/>
    <col min="6" max="66" width="11.42578125" style="42"/>
    <col min="67" max="1025" width="11.42578125"/>
  </cols>
  <sheetData>
    <row r="1" spans="1:66" s="47" customFormat="1" x14ac:dyDescent="0.25">
      <c r="A1" s="43"/>
      <c r="B1" s="44"/>
      <c r="C1" s="43"/>
      <c r="D1" s="45"/>
      <c r="E1" s="46"/>
    </row>
    <row r="2" spans="1:66" s="47" customFormat="1" x14ac:dyDescent="0.25">
      <c r="A2" s="43"/>
      <c r="B2" s="44"/>
      <c r="C2" s="43"/>
      <c r="D2" s="45"/>
      <c r="E2" s="46"/>
    </row>
    <row r="3" spans="1:66" s="47" customFormat="1" x14ac:dyDescent="0.25">
      <c r="A3" s="43"/>
      <c r="B3" s="44"/>
      <c r="C3" s="43"/>
      <c r="D3" s="45"/>
      <c r="E3" s="46"/>
    </row>
    <row r="4" spans="1:66" x14ac:dyDescent="0.25">
      <c r="A4" s="43"/>
      <c r="B4" s="48"/>
      <c r="C4" s="49"/>
      <c r="D4" s="50"/>
      <c r="E4" s="51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1:66" x14ac:dyDescent="0.25">
      <c r="A5" s="45"/>
      <c r="B5" s="52" t="s">
        <v>12</v>
      </c>
      <c r="C5" s="5" t="str">
        <f>ObjetivosNegocio!C8</f>
        <v>Porcentaje de apego a productos</v>
      </c>
      <c r="D5" s="5"/>
      <c r="E5" s="5"/>
      <c r="F5" s="5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1:66" x14ac:dyDescent="0.25">
      <c r="A6" s="45"/>
      <c r="B6" s="54" t="s">
        <v>13</v>
      </c>
      <c r="C6" s="4"/>
      <c r="D6" s="4"/>
      <c r="E6" s="4"/>
      <c r="F6" s="53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</row>
    <row r="7" spans="1:66" ht="221.25" customHeight="1" x14ac:dyDescent="0.25">
      <c r="A7" s="45"/>
      <c r="B7" s="3"/>
      <c r="C7" s="3"/>
      <c r="D7" s="3"/>
      <c r="E7" s="3"/>
      <c r="F7" s="5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</row>
    <row r="8" spans="1:66" x14ac:dyDescent="0.25">
      <c r="A8" s="55"/>
      <c r="B8" s="2" t="s">
        <v>14</v>
      </c>
      <c r="C8" s="2"/>
      <c r="D8" s="2"/>
      <c r="E8" s="2"/>
      <c r="F8" s="53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</row>
    <row r="9" spans="1:66" ht="15" customHeight="1" x14ac:dyDescent="0.25">
      <c r="A9" s="55"/>
      <c r="B9" s="56" t="s">
        <v>29</v>
      </c>
      <c r="C9" s="57" t="s">
        <v>30</v>
      </c>
      <c r="D9" s="57" t="s">
        <v>31</v>
      </c>
      <c r="E9" s="57" t="s">
        <v>32</v>
      </c>
      <c r="F9" s="53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</row>
    <row r="10" spans="1:66" ht="15" customHeight="1" x14ac:dyDescent="0.25">
      <c r="A10" s="55"/>
      <c r="B10" s="56" t="s">
        <v>33</v>
      </c>
      <c r="C10" s="58">
        <v>80</v>
      </c>
      <c r="D10" s="58">
        <v>80</v>
      </c>
      <c r="E10" s="58">
        <v>100</v>
      </c>
      <c r="F10" s="53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</row>
    <row r="11" spans="1:66" x14ac:dyDescent="0.25">
      <c r="A11" s="55"/>
      <c r="B11" s="56" t="s">
        <v>19</v>
      </c>
      <c r="C11" s="58">
        <v>80</v>
      </c>
      <c r="D11" s="58">
        <v>60</v>
      </c>
      <c r="E11" s="58">
        <v>100</v>
      </c>
      <c r="F11" s="53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</row>
    <row r="12" spans="1:66" s="47" customFormat="1" x14ac:dyDescent="0.25">
      <c r="A12" s="59"/>
      <c r="B12" s="56" t="s">
        <v>34</v>
      </c>
      <c r="C12" s="58">
        <v>70</v>
      </c>
      <c r="D12" s="58">
        <v>80</v>
      </c>
      <c r="E12" s="58">
        <v>80</v>
      </c>
    </row>
    <row r="13" spans="1:66" s="47" customFormat="1" x14ac:dyDescent="0.25">
      <c r="A13" s="59"/>
      <c r="B13" s="56" t="s">
        <v>35</v>
      </c>
      <c r="C13" s="58">
        <v>80</v>
      </c>
      <c r="D13" s="58">
        <v>60</v>
      </c>
      <c r="E13" s="58">
        <v>80</v>
      </c>
    </row>
    <row r="14" spans="1:66" x14ac:dyDescent="0.25">
      <c r="A14" s="43"/>
      <c r="B14" s="56" t="s">
        <v>36</v>
      </c>
      <c r="C14" s="58">
        <v>100</v>
      </c>
      <c r="D14" s="58">
        <v>90</v>
      </c>
      <c r="E14" s="58">
        <v>90</v>
      </c>
    </row>
    <row r="15" spans="1:66" x14ac:dyDescent="0.25">
      <c r="A15" s="43"/>
      <c r="B15" s="56" t="s">
        <v>37</v>
      </c>
      <c r="C15" s="58">
        <v>90</v>
      </c>
      <c r="D15" s="58">
        <v>80</v>
      </c>
      <c r="E15" s="58">
        <v>100</v>
      </c>
    </row>
  </sheetData>
  <mergeCells count="4">
    <mergeCell ref="C5:E5"/>
    <mergeCell ref="C6:E6"/>
    <mergeCell ref="B7:E7"/>
    <mergeCell ref="B8:E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15"/>
  <sheetViews>
    <sheetView topLeftCell="A4" zoomScale="90" zoomScaleNormal="90" workbookViewId="0">
      <selection activeCell="H9" sqref="H9"/>
    </sheetView>
  </sheetViews>
  <sheetFormatPr baseColWidth="10" defaultColWidth="9.140625" defaultRowHeight="15" x14ac:dyDescent="0.25"/>
  <cols>
    <col min="1" max="1" width="2.28515625" style="40"/>
    <col min="2" max="2" width="24.7109375" style="41"/>
    <col min="3" max="4" width="32.7109375" style="41"/>
    <col min="5" max="5" width="48.140625"/>
    <col min="6" max="66" width="11.42578125" style="42"/>
    <col min="67" max="1025" width="11.42578125"/>
  </cols>
  <sheetData>
    <row r="1" spans="1:66" s="47" customFormat="1" x14ac:dyDescent="0.25">
      <c r="A1" s="43"/>
      <c r="B1" s="44"/>
      <c r="C1" s="43"/>
      <c r="D1" s="45"/>
      <c r="E1" s="46"/>
    </row>
    <row r="2" spans="1:66" s="47" customFormat="1" x14ac:dyDescent="0.25">
      <c r="A2" s="43"/>
      <c r="B2" s="44"/>
      <c r="C2" s="43"/>
      <c r="D2" s="45"/>
      <c r="E2" s="46"/>
    </row>
    <row r="3" spans="1:66" s="47" customFormat="1" x14ac:dyDescent="0.25">
      <c r="A3" s="43"/>
      <c r="B3" s="44"/>
      <c r="C3" s="43"/>
      <c r="D3" s="45"/>
      <c r="E3" s="46"/>
    </row>
    <row r="4" spans="1:66" x14ac:dyDescent="0.25">
      <c r="A4" s="43"/>
      <c r="B4" s="48"/>
      <c r="C4" s="49"/>
      <c r="D4" s="50"/>
      <c r="E4" s="51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1:66" x14ac:dyDescent="0.25">
      <c r="A5" s="45"/>
      <c r="B5" s="52" t="s">
        <v>12</v>
      </c>
      <c r="C5" s="5" t="str">
        <f>ObjetivosNegocio!C9</f>
        <v>Estado de las No Conformidades</v>
      </c>
      <c r="D5" s="5"/>
      <c r="E5" s="5"/>
      <c r="F5" s="5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1:66" x14ac:dyDescent="0.25">
      <c r="A6" s="45"/>
      <c r="B6" s="54" t="s">
        <v>13</v>
      </c>
      <c r="C6" s="4"/>
      <c r="D6" s="4"/>
      <c r="E6" s="4"/>
      <c r="F6" s="53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</row>
    <row r="7" spans="1:66" ht="221.25" customHeight="1" x14ac:dyDescent="0.25">
      <c r="A7" s="45"/>
      <c r="B7" s="3"/>
      <c r="C7" s="3"/>
      <c r="D7" s="3"/>
      <c r="E7" s="3"/>
      <c r="F7" s="5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</row>
    <row r="8" spans="1:66" x14ac:dyDescent="0.25">
      <c r="A8" s="55"/>
      <c r="B8" s="2" t="s">
        <v>14</v>
      </c>
      <c r="C8" s="2"/>
      <c r="D8" s="2"/>
      <c r="E8" s="2"/>
      <c r="F8" s="53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</row>
    <row r="9" spans="1:66" ht="15" customHeight="1" x14ac:dyDescent="0.25">
      <c r="A9" s="55"/>
      <c r="B9" s="56" t="s">
        <v>38</v>
      </c>
      <c r="C9" s="57" t="s">
        <v>30</v>
      </c>
      <c r="D9" s="57" t="s">
        <v>31</v>
      </c>
      <c r="E9" s="57" t="s">
        <v>32</v>
      </c>
      <c r="F9" s="53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</row>
    <row r="10" spans="1:66" ht="15" customHeight="1" x14ac:dyDescent="0.25">
      <c r="A10" s="55"/>
      <c r="B10" s="56" t="s">
        <v>39</v>
      </c>
      <c r="C10" s="58">
        <v>80</v>
      </c>
      <c r="D10" s="58">
        <v>80</v>
      </c>
      <c r="E10" s="58">
        <v>100</v>
      </c>
      <c r="F10" s="53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</row>
    <row r="11" spans="1:66" x14ac:dyDescent="0.25">
      <c r="A11" s="55"/>
      <c r="B11" s="56" t="s">
        <v>40</v>
      </c>
      <c r="C11" s="58">
        <v>80</v>
      </c>
      <c r="D11" s="58">
        <v>60</v>
      </c>
      <c r="E11" s="58">
        <v>100</v>
      </c>
      <c r="F11" s="53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</row>
    <row r="12" spans="1:66" s="47" customFormat="1" x14ac:dyDescent="0.25">
      <c r="A12" s="59"/>
      <c r="B12" s="56" t="s">
        <v>41</v>
      </c>
      <c r="C12" s="58">
        <v>70</v>
      </c>
      <c r="D12" s="58">
        <v>80</v>
      </c>
      <c r="E12" s="58">
        <v>80</v>
      </c>
    </row>
    <row r="13" spans="1:66" s="47" customFormat="1" x14ac:dyDescent="0.25">
      <c r="A13" s="59"/>
      <c r="B13" s="56" t="s">
        <v>42</v>
      </c>
      <c r="C13" s="58">
        <v>80</v>
      </c>
      <c r="D13" s="58">
        <v>60</v>
      </c>
      <c r="E13" s="58">
        <v>80</v>
      </c>
    </row>
    <row r="14" spans="1:66" x14ac:dyDescent="0.25">
      <c r="A14" s="43"/>
      <c r="B14" s="56" t="s">
        <v>43</v>
      </c>
      <c r="C14" s="58">
        <v>100</v>
      </c>
      <c r="D14" s="58">
        <v>90</v>
      </c>
      <c r="E14" s="58">
        <v>90</v>
      </c>
    </row>
    <row r="15" spans="1:66" x14ac:dyDescent="0.25">
      <c r="A15" s="43"/>
      <c r="B15" s="56" t="s">
        <v>44</v>
      </c>
      <c r="C15" s="58">
        <v>90</v>
      </c>
      <c r="D15" s="58">
        <v>80</v>
      </c>
      <c r="E15" s="58">
        <v>100</v>
      </c>
    </row>
  </sheetData>
  <mergeCells count="4">
    <mergeCell ref="C5:E5"/>
    <mergeCell ref="C6:E6"/>
    <mergeCell ref="B7:E7"/>
    <mergeCell ref="B8:E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15"/>
  <sheetViews>
    <sheetView zoomScale="90" zoomScaleNormal="90" workbookViewId="0">
      <selection activeCell="C6" sqref="C6"/>
    </sheetView>
  </sheetViews>
  <sheetFormatPr baseColWidth="10" defaultColWidth="9.140625" defaultRowHeight="15" x14ac:dyDescent="0.25"/>
  <cols>
    <col min="1" max="1" width="2.28515625" style="40"/>
    <col min="2" max="2" width="24.7109375" style="41"/>
    <col min="3" max="4" width="32.7109375" style="41"/>
    <col min="5" max="5" width="48.140625"/>
    <col min="6" max="66" width="11.42578125" style="42"/>
    <col min="67" max="1025" width="11.42578125"/>
  </cols>
  <sheetData>
    <row r="1" spans="1:66" s="47" customFormat="1" x14ac:dyDescent="0.25">
      <c r="A1" s="43"/>
      <c r="B1" s="44"/>
      <c r="C1" s="43"/>
      <c r="D1" s="45"/>
      <c r="E1" s="46"/>
    </row>
    <row r="2" spans="1:66" s="47" customFormat="1" x14ac:dyDescent="0.25">
      <c r="A2" s="43"/>
      <c r="B2" s="44"/>
      <c r="C2" s="43"/>
      <c r="D2" s="45"/>
      <c r="E2" s="46"/>
    </row>
    <row r="3" spans="1:66" s="47" customFormat="1" x14ac:dyDescent="0.25">
      <c r="A3" s="43"/>
      <c r="B3" s="44"/>
      <c r="C3" s="43"/>
      <c r="D3" s="45"/>
      <c r="E3" s="46"/>
    </row>
    <row r="4" spans="1:66" x14ac:dyDescent="0.25">
      <c r="A4" s="43"/>
      <c r="B4" s="48"/>
      <c r="C4" s="49"/>
      <c r="D4" s="50"/>
      <c r="E4" s="51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1:66" x14ac:dyDescent="0.25">
      <c r="A5" s="45"/>
      <c r="B5" s="52" t="s">
        <v>12</v>
      </c>
      <c r="C5" s="5" t="str">
        <f>ObjetivosNegocio!C10</f>
        <v>Físicas y Funcionales</v>
      </c>
      <c r="D5" s="5"/>
      <c r="E5" s="5"/>
      <c r="F5" s="5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1:66" x14ac:dyDescent="0.25">
      <c r="A6" s="45"/>
      <c r="B6" s="54" t="s">
        <v>13</v>
      </c>
      <c r="C6" s="4"/>
      <c r="D6" s="4"/>
      <c r="E6" s="4"/>
      <c r="F6" s="53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</row>
    <row r="7" spans="1:66" ht="221.25" customHeight="1" x14ac:dyDescent="0.25">
      <c r="A7" s="45"/>
      <c r="B7" s="3"/>
      <c r="C7" s="3"/>
      <c r="D7" s="3"/>
      <c r="E7" s="3"/>
      <c r="F7" s="5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</row>
    <row r="8" spans="1:66" x14ac:dyDescent="0.25">
      <c r="A8" s="55"/>
      <c r="B8" s="2" t="s">
        <v>14</v>
      </c>
      <c r="C8" s="2"/>
      <c r="D8" s="2"/>
      <c r="E8" s="2"/>
      <c r="F8" s="53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</row>
    <row r="9" spans="1:66" ht="15" customHeight="1" x14ac:dyDescent="0.25">
      <c r="A9" s="55"/>
      <c r="B9" s="56" t="s">
        <v>45</v>
      </c>
      <c r="C9" s="57" t="s">
        <v>30</v>
      </c>
      <c r="D9" s="57" t="s">
        <v>31</v>
      </c>
      <c r="E9" s="57" t="s">
        <v>32</v>
      </c>
      <c r="F9" s="53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</row>
    <row r="10" spans="1:66" ht="15" customHeight="1" x14ac:dyDescent="0.25">
      <c r="A10" s="55"/>
      <c r="B10" s="56" t="s">
        <v>33</v>
      </c>
      <c r="C10" s="58">
        <v>0</v>
      </c>
      <c r="D10" s="58">
        <v>1</v>
      </c>
      <c r="E10" s="58">
        <v>0</v>
      </c>
      <c r="F10" s="53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</row>
    <row r="11" spans="1:66" x14ac:dyDescent="0.25">
      <c r="A11" s="55"/>
      <c r="B11" s="56" t="s">
        <v>19</v>
      </c>
      <c r="C11" s="58">
        <v>1</v>
      </c>
      <c r="D11" s="58">
        <v>0</v>
      </c>
      <c r="E11" s="58">
        <v>0</v>
      </c>
      <c r="F11" s="53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</row>
    <row r="12" spans="1:66" s="47" customFormat="1" x14ac:dyDescent="0.25">
      <c r="A12" s="59"/>
      <c r="B12" s="56" t="s">
        <v>34</v>
      </c>
      <c r="C12" s="58">
        <v>2</v>
      </c>
      <c r="D12" s="58">
        <v>1</v>
      </c>
      <c r="E12" s="58">
        <v>1</v>
      </c>
    </row>
    <row r="13" spans="1:66" s="47" customFormat="1" x14ac:dyDescent="0.25">
      <c r="A13" s="59"/>
      <c r="B13" s="56" t="s">
        <v>35</v>
      </c>
      <c r="C13" s="58">
        <v>2</v>
      </c>
      <c r="D13" s="58">
        <v>1</v>
      </c>
      <c r="E13" s="58">
        <v>2</v>
      </c>
    </row>
    <row r="14" spans="1:66" x14ac:dyDescent="0.25">
      <c r="A14" s="43"/>
      <c r="B14" s="56" t="s">
        <v>36</v>
      </c>
      <c r="C14" s="58">
        <v>3</v>
      </c>
      <c r="D14" s="58">
        <v>1</v>
      </c>
      <c r="E14" s="58">
        <v>0</v>
      </c>
    </row>
    <row r="15" spans="1:66" x14ac:dyDescent="0.25">
      <c r="A15" s="43"/>
      <c r="B15" s="56" t="s">
        <v>37</v>
      </c>
      <c r="C15" s="58">
        <v>1</v>
      </c>
      <c r="D15" s="58">
        <v>1</v>
      </c>
      <c r="E15" s="58">
        <v>1</v>
      </c>
    </row>
  </sheetData>
  <mergeCells count="4">
    <mergeCell ref="C5:E5"/>
    <mergeCell ref="C6:E6"/>
    <mergeCell ref="B7:E7"/>
    <mergeCell ref="B8:E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MK28"/>
  <sheetViews>
    <sheetView showGridLines="0" zoomScaleNormal="100" workbookViewId="0">
      <selection activeCell="B8" sqref="B8"/>
    </sheetView>
  </sheetViews>
  <sheetFormatPr baseColWidth="10" defaultColWidth="9.140625" defaultRowHeight="15" x14ac:dyDescent="0.25"/>
  <cols>
    <col min="1" max="1" width="2.28515625" style="41"/>
    <col min="2" max="2" width="32.85546875" style="41"/>
    <col min="3" max="3" width="71.5703125" style="41"/>
    <col min="4" max="4" width="67" style="41"/>
    <col min="5" max="5" width="25" style="41"/>
    <col min="6" max="1025" width="11.42578125" style="41"/>
  </cols>
  <sheetData>
    <row r="1" spans="1:1024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4" spans="1:1024" x14ac:dyDescent="0.25">
      <c r="A4"/>
      <c r="B4"/>
      <c r="C4" s="60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5" customHeight="1" x14ac:dyDescent="0.25">
      <c r="A5"/>
      <c r="B5" s="52" t="s">
        <v>12</v>
      </c>
      <c r="C5" s="5" t="s">
        <v>16</v>
      </c>
      <c r="D5" s="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30" customHeight="1" x14ac:dyDescent="0.25">
      <c r="A6"/>
      <c r="B6" s="54" t="s">
        <v>46</v>
      </c>
      <c r="C6" s="1" t="s">
        <v>47</v>
      </c>
      <c r="D6" s="1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/>
      <c r="B7" s="4" t="s">
        <v>13</v>
      </c>
      <c r="C7" s="4"/>
      <c r="D7" s="4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255" customHeight="1" x14ac:dyDescent="0.25">
      <c r="A8"/>
      <c r="B8" s="68"/>
      <c r="C8" s="68"/>
      <c r="D8" s="6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s="61" customFormat="1" x14ac:dyDescent="0.25">
      <c r="B9" s="4" t="s">
        <v>48</v>
      </c>
      <c r="C9" s="4"/>
      <c r="D9" s="4"/>
    </row>
    <row r="10" spans="1:1024" s="61" customFormat="1" ht="15" customHeight="1" x14ac:dyDescent="0.25">
      <c r="B10" s="62" t="s">
        <v>49</v>
      </c>
      <c r="C10" s="69" t="s">
        <v>50</v>
      </c>
      <c r="D10" s="69"/>
    </row>
    <row r="11" spans="1:1024" s="61" customFormat="1" ht="15" customHeight="1" x14ac:dyDescent="0.25">
      <c r="B11" s="62" t="s">
        <v>51</v>
      </c>
      <c r="C11" s="69" t="s">
        <v>52</v>
      </c>
      <c r="D11" s="69"/>
    </row>
    <row r="12" spans="1:1024" s="61" customFormat="1" ht="15" customHeight="1" x14ac:dyDescent="0.25">
      <c r="B12" s="62" t="s">
        <v>53</v>
      </c>
      <c r="C12" s="69" t="s">
        <v>54</v>
      </c>
      <c r="D12" s="69"/>
    </row>
    <row r="13" spans="1:1024" s="61" customFormat="1" ht="15" customHeight="1" x14ac:dyDescent="0.25">
      <c r="B13" s="4" t="s">
        <v>55</v>
      </c>
      <c r="C13" s="4"/>
      <c r="D13" s="4"/>
    </row>
    <row r="14" spans="1:1024" s="61" customFormat="1" ht="14.25" customHeight="1" x14ac:dyDescent="0.25">
      <c r="B14" s="62" t="s">
        <v>56</v>
      </c>
      <c r="C14" s="69" t="s">
        <v>57</v>
      </c>
      <c r="D14" s="69"/>
    </row>
    <row r="15" spans="1:1024" s="61" customFormat="1" ht="16.5" customHeight="1" x14ac:dyDescent="0.25">
      <c r="B15" s="62" t="s">
        <v>58</v>
      </c>
      <c r="C15" s="69" t="s">
        <v>59</v>
      </c>
      <c r="D15" s="69"/>
    </row>
    <row r="16" spans="1:1024" s="61" customFormat="1" ht="31.5" customHeight="1" x14ac:dyDescent="0.25">
      <c r="B16" s="62" t="s">
        <v>60</v>
      </c>
      <c r="C16" s="69" t="s">
        <v>61</v>
      </c>
      <c r="D16" s="69"/>
    </row>
    <row r="17" spans="1:4" ht="15" customHeight="1" x14ac:dyDescent="0.25">
      <c r="A17" s="61"/>
      <c r="B17" s="62" t="s">
        <v>62</v>
      </c>
      <c r="C17" s="70" t="s">
        <v>63</v>
      </c>
      <c r="D17" s="70"/>
    </row>
    <row r="18" spans="1:4" x14ac:dyDescent="0.25">
      <c r="A18" s="61"/>
      <c r="B18" s="4" t="s">
        <v>64</v>
      </c>
      <c r="C18" s="4"/>
      <c r="D18" s="4"/>
    </row>
    <row r="19" spans="1:4" ht="15" customHeight="1" x14ac:dyDescent="0.25">
      <c r="A19" s="61"/>
      <c r="B19" s="62" t="s">
        <v>65</v>
      </c>
      <c r="C19" s="1" t="s">
        <v>66</v>
      </c>
      <c r="D19" s="1"/>
    </row>
    <row r="20" spans="1:4" ht="32.25" customHeight="1" x14ac:dyDescent="0.25">
      <c r="A20" s="61"/>
      <c r="B20" s="62" t="s">
        <v>67</v>
      </c>
      <c r="C20" s="69" t="s">
        <v>68</v>
      </c>
      <c r="D20" s="69"/>
    </row>
    <row r="21" spans="1:4" ht="30" customHeight="1" x14ac:dyDescent="0.25">
      <c r="A21" s="61"/>
      <c r="B21" s="62" t="s">
        <v>69</v>
      </c>
      <c r="C21" s="69" t="s">
        <v>61</v>
      </c>
      <c r="D21" s="69"/>
    </row>
    <row r="22" spans="1:4" ht="15" customHeight="1" x14ac:dyDescent="0.25">
      <c r="A22" s="61"/>
      <c r="B22" s="71" t="s">
        <v>70</v>
      </c>
      <c r="C22" s="71"/>
      <c r="D22" s="71"/>
    </row>
    <row r="23" spans="1:4" ht="15" customHeight="1" x14ac:dyDescent="0.25">
      <c r="A23" s="61"/>
      <c r="B23" s="72" t="s">
        <v>71</v>
      </c>
      <c r="C23" s="72"/>
      <c r="D23" s="72"/>
    </row>
    <row r="24" spans="1:4" ht="22.5" customHeight="1" x14ac:dyDescent="0.25">
      <c r="A24" s="61"/>
      <c r="B24" s="62" t="s">
        <v>72</v>
      </c>
      <c r="C24" s="62" t="s">
        <v>73</v>
      </c>
      <c r="D24" s="62" t="s">
        <v>74</v>
      </c>
    </row>
    <row r="25" spans="1:4" ht="43.5" customHeight="1" x14ac:dyDescent="0.25">
      <c r="A25" s="61"/>
      <c r="B25" s="64" t="s">
        <v>75</v>
      </c>
      <c r="C25" s="63" t="s">
        <v>76</v>
      </c>
      <c r="D25" s="63" t="s">
        <v>77</v>
      </c>
    </row>
    <row r="26" spans="1:4" ht="43.5" customHeight="1" x14ac:dyDescent="0.25">
      <c r="A26" s="61"/>
      <c r="B26" s="64" t="s">
        <v>78</v>
      </c>
      <c r="C26" s="63" t="s">
        <v>79</v>
      </c>
      <c r="D26" s="63" t="s">
        <v>80</v>
      </c>
    </row>
    <row r="27" spans="1:4" ht="15" customHeight="1" x14ac:dyDescent="0.25">
      <c r="A27" s="61"/>
      <c r="B27" s="71" t="s">
        <v>81</v>
      </c>
      <c r="C27" s="71"/>
      <c r="D27" s="71"/>
    </row>
    <row r="28" spans="1:4" ht="54" customHeight="1" x14ac:dyDescent="0.25">
      <c r="A28" s="61"/>
      <c r="B28" s="1" t="s">
        <v>82</v>
      </c>
      <c r="C28" s="1"/>
      <c r="D28" s="1"/>
    </row>
  </sheetData>
  <mergeCells count="21">
    <mergeCell ref="B28:D28"/>
    <mergeCell ref="C20:D20"/>
    <mergeCell ref="C21:D21"/>
    <mergeCell ref="B22:D22"/>
    <mergeCell ref="B23:D23"/>
    <mergeCell ref="B27:D27"/>
    <mergeCell ref="C15:D15"/>
    <mergeCell ref="C16:D16"/>
    <mergeCell ref="C17:D17"/>
    <mergeCell ref="B18:D18"/>
    <mergeCell ref="C19:D19"/>
    <mergeCell ref="C10:D10"/>
    <mergeCell ref="C11:D11"/>
    <mergeCell ref="C12:D12"/>
    <mergeCell ref="B13:D13"/>
    <mergeCell ref="C14:D14"/>
    <mergeCell ref="C5:D5"/>
    <mergeCell ref="C6:D6"/>
    <mergeCell ref="B7:D7"/>
    <mergeCell ref="B8:D8"/>
    <mergeCell ref="B9:D9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MK28"/>
  <sheetViews>
    <sheetView showGridLines="0" topLeftCell="A7" zoomScaleNormal="100" workbookViewId="0">
      <selection activeCell="B28" sqref="B28"/>
    </sheetView>
  </sheetViews>
  <sheetFormatPr baseColWidth="10" defaultColWidth="9.140625" defaultRowHeight="15" x14ac:dyDescent="0.25"/>
  <cols>
    <col min="1" max="1" width="2.28515625" style="41"/>
    <col min="2" max="2" width="32.85546875" style="41"/>
    <col min="3" max="3" width="59.85546875" style="41"/>
    <col min="4" max="4" width="74.42578125" style="41"/>
    <col min="5" max="5" width="25" style="41"/>
    <col min="6" max="1025" width="11.42578125" style="41"/>
  </cols>
  <sheetData>
    <row r="1" spans="1:1024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4" spans="1:1024" x14ac:dyDescent="0.25">
      <c r="A4"/>
      <c r="B4"/>
      <c r="C4" s="60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5" customHeight="1" x14ac:dyDescent="0.25">
      <c r="A5"/>
      <c r="B5" s="65" t="s">
        <v>12</v>
      </c>
      <c r="C5" s="73" t="s">
        <v>83</v>
      </c>
      <c r="D5" s="73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30" customHeight="1" x14ac:dyDescent="0.25">
      <c r="A6"/>
      <c r="B6" s="66" t="s">
        <v>46</v>
      </c>
      <c r="C6" s="74" t="s">
        <v>84</v>
      </c>
      <c r="D6" s="74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/>
      <c r="B7" s="75" t="s">
        <v>13</v>
      </c>
      <c r="C7" s="75"/>
      <c r="D7" s="75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272.25" customHeight="1" x14ac:dyDescent="0.25">
      <c r="A8"/>
      <c r="B8" s="76"/>
      <c r="C8" s="76"/>
      <c r="D8" s="76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s="61" customFormat="1" x14ac:dyDescent="0.25">
      <c r="B9" s="75" t="s">
        <v>48</v>
      </c>
      <c r="C9" s="75"/>
      <c r="D9" s="75"/>
    </row>
    <row r="10" spans="1:1024" s="61" customFormat="1" ht="15" customHeight="1" x14ac:dyDescent="0.25">
      <c r="B10" s="67" t="s">
        <v>49</v>
      </c>
      <c r="C10" s="77" t="s">
        <v>85</v>
      </c>
      <c r="D10" s="77"/>
    </row>
    <row r="11" spans="1:1024" s="61" customFormat="1" ht="15" customHeight="1" x14ac:dyDescent="0.25">
      <c r="B11" s="67" t="s">
        <v>51</v>
      </c>
      <c r="C11" s="77" t="s">
        <v>86</v>
      </c>
      <c r="D11" s="77"/>
    </row>
    <row r="12" spans="1:1024" s="61" customFormat="1" ht="15" customHeight="1" x14ac:dyDescent="0.25">
      <c r="B12" s="67" t="s">
        <v>53</v>
      </c>
      <c r="C12" s="77" t="s">
        <v>87</v>
      </c>
      <c r="D12" s="77"/>
    </row>
    <row r="13" spans="1:1024" s="61" customFormat="1" ht="15" customHeight="1" x14ac:dyDescent="0.25">
      <c r="B13" s="75" t="s">
        <v>55</v>
      </c>
      <c r="C13" s="75"/>
      <c r="D13" s="75"/>
    </row>
    <row r="14" spans="1:1024" s="61" customFormat="1" ht="14.25" customHeight="1" x14ac:dyDescent="0.25">
      <c r="B14" s="67" t="s">
        <v>56</v>
      </c>
      <c r="C14" s="77" t="s">
        <v>88</v>
      </c>
      <c r="D14" s="77"/>
    </row>
    <row r="15" spans="1:1024" s="61" customFormat="1" ht="16.5" customHeight="1" x14ac:dyDescent="0.25">
      <c r="B15" s="67" t="s">
        <v>58</v>
      </c>
      <c r="C15" s="77" t="s">
        <v>59</v>
      </c>
      <c r="D15" s="77"/>
    </row>
    <row r="16" spans="1:1024" s="61" customFormat="1" ht="15" customHeight="1" x14ac:dyDescent="0.25">
      <c r="B16" s="67" t="s">
        <v>60</v>
      </c>
      <c r="C16" s="77" t="s">
        <v>61</v>
      </c>
      <c r="D16" s="77"/>
    </row>
    <row r="17" spans="1:4" ht="15" customHeight="1" x14ac:dyDescent="0.25">
      <c r="A17" s="61"/>
      <c r="B17" s="67" t="s">
        <v>62</v>
      </c>
      <c r="C17" s="70" t="s">
        <v>63</v>
      </c>
      <c r="D17" s="70"/>
    </row>
    <row r="18" spans="1:4" x14ac:dyDescent="0.25">
      <c r="A18" s="61"/>
      <c r="B18" s="75" t="s">
        <v>64</v>
      </c>
      <c r="C18" s="75"/>
      <c r="D18" s="75"/>
    </row>
    <row r="19" spans="1:4" ht="15" customHeight="1" x14ac:dyDescent="0.25">
      <c r="A19" s="61"/>
      <c r="B19" s="67" t="s">
        <v>65</v>
      </c>
      <c r="C19" s="1" t="s">
        <v>66</v>
      </c>
      <c r="D19" s="1"/>
    </row>
    <row r="20" spans="1:4" ht="32.25" customHeight="1" x14ac:dyDescent="0.25">
      <c r="A20" s="61"/>
      <c r="B20" s="67" t="s">
        <v>67</v>
      </c>
      <c r="C20" s="69" t="s">
        <v>68</v>
      </c>
      <c r="D20" s="69"/>
    </row>
    <row r="21" spans="1:4" ht="30" customHeight="1" x14ac:dyDescent="0.25">
      <c r="A21" s="61"/>
      <c r="B21" s="67" t="s">
        <v>69</v>
      </c>
      <c r="C21" s="69" t="s">
        <v>61</v>
      </c>
      <c r="D21" s="69"/>
    </row>
    <row r="22" spans="1:4" ht="15" customHeight="1" x14ac:dyDescent="0.25">
      <c r="A22" s="61"/>
      <c r="B22" s="78" t="s">
        <v>70</v>
      </c>
      <c r="C22" s="78"/>
      <c r="D22" s="78"/>
    </row>
    <row r="23" spans="1:4" ht="15" customHeight="1" x14ac:dyDescent="0.25">
      <c r="A23" s="61"/>
      <c r="B23" s="79" t="s">
        <v>71</v>
      </c>
      <c r="C23" s="79"/>
      <c r="D23" s="79"/>
    </row>
    <row r="24" spans="1:4" x14ac:dyDescent="0.25">
      <c r="A24" s="61"/>
      <c r="B24" s="64" t="s">
        <v>72</v>
      </c>
      <c r="C24" s="64" t="s">
        <v>73</v>
      </c>
      <c r="D24" s="64" t="s">
        <v>74</v>
      </c>
    </row>
    <row r="25" spans="1:4" ht="43.5" customHeight="1" x14ac:dyDescent="0.25">
      <c r="A25" s="61"/>
      <c r="B25" s="64" t="s">
        <v>75</v>
      </c>
      <c r="C25" s="63" t="s">
        <v>89</v>
      </c>
      <c r="D25" s="63" t="s">
        <v>90</v>
      </c>
    </row>
    <row r="26" spans="1:4" ht="61.5" customHeight="1" x14ac:dyDescent="0.25">
      <c r="A26" s="61"/>
      <c r="B26" s="64" t="s">
        <v>78</v>
      </c>
      <c r="C26" s="63" t="s">
        <v>91</v>
      </c>
      <c r="D26" s="63" t="s">
        <v>92</v>
      </c>
    </row>
    <row r="27" spans="1:4" ht="15" customHeight="1" x14ac:dyDescent="0.25">
      <c r="A27" s="61"/>
      <c r="B27" s="71" t="s">
        <v>81</v>
      </c>
      <c r="C27" s="71"/>
      <c r="D27" s="71"/>
    </row>
    <row r="28" spans="1:4" ht="39" customHeight="1" x14ac:dyDescent="0.25">
      <c r="A28" s="61"/>
      <c r="B28" s="80" t="s">
        <v>93</v>
      </c>
      <c r="C28" s="80"/>
      <c r="D28" s="80"/>
    </row>
  </sheetData>
  <mergeCells count="21">
    <mergeCell ref="B28:D28"/>
    <mergeCell ref="C20:D20"/>
    <mergeCell ref="C21:D21"/>
    <mergeCell ref="B22:D22"/>
    <mergeCell ref="B23:D23"/>
    <mergeCell ref="B27:D27"/>
    <mergeCell ref="C15:D15"/>
    <mergeCell ref="C16:D16"/>
    <mergeCell ref="C17:D17"/>
    <mergeCell ref="B18:D18"/>
    <mergeCell ref="C19:D19"/>
    <mergeCell ref="C10:D10"/>
    <mergeCell ref="C11:D11"/>
    <mergeCell ref="C12:D12"/>
    <mergeCell ref="B13:D13"/>
    <mergeCell ref="C14:D14"/>
    <mergeCell ref="C5:D5"/>
    <mergeCell ref="C6:D6"/>
    <mergeCell ref="B7:D7"/>
    <mergeCell ref="B8:D8"/>
    <mergeCell ref="B9:D9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ObjetivosNegocio</vt:lpstr>
      <vt:lpstr>Desviación de esfuerzo</vt:lpstr>
      <vt:lpstr>Desviación de Costo</vt:lpstr>
      <vt:lpstr>O4-M1</vt:lpstr>
      <vt:lpstr>O4-M2</vt:lpstr>
      <vt:lpstr>O4-M3</vt:lpstr>
      <vt:lpstr>M9 - Proyectos</vt:lpstr>
      <vt:lpstr>M6 - Avance de Procesos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 Organizacional de Métricas</dc:title>
  <dc:creator>Adriana Gonzalez Teran</dc:creator>
  <cp:lastModifiedBy>zepeda</cp:lastModifiedBy>
  <cp:revision>6</cp:revision>
  <dcterms:created xsi:type="dcterms:W3CDTF">2010-02-22T22:10:09Z</dcterms:created>
  <dcterms:modified xsi:type="dcterms:W3CDTF">2016-04-30T16:18:35Z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0x0101008A98423170284BEEB635F43C3CF4E98B001A4A1163653B6846ADC5D60A25EBD429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