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7665" activeTab="2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/>
  <c r="B29"/>
  <c r="B28"/>
  <c r="B27"/>
  <c r="B26"/>
  <c r="B25"/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78" i="3"/>
  <c r="B79" s="1"/>
  <c r="B80" s="1"/>
  <c r="B81" s="1"/>
  <c r="B82" s="1"/>
  <c r="B83" s="1"/>
  <c r="B73"/>
  <c r="B74" s="1"/>
  <c r="B66"/>
  <c r="B67" s="1"/>
  <c r="B68" s="1"/>
  <c r="B69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sz val="8"/>
            <color indexed="81"/>
            <rFont val="Tahoma"/>
            <family val="2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<sst xmlns="http://schemas.openxmlformats.org/spreadsheetml/2006/main" count="289" uniqueCount="167">
  <si>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</si>
  <si>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</si>
  <si>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</si>
  <si>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</si>
  <si>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</si>
  <si>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</si>
  <si>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</si>
  <si>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</si>
  <si>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</si>
  <si>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</si>
  <si>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</si>
  <si>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</si>
  <si>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</si>
  <si>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</si>
  <si>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</si>
  <si>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</si>
  <si>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</si>
  <si>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</si>
  <si>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</si>
  <si>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</si>
  <si>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</si>
  <si>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</si>
  <si>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</si>
  <si>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</si>
  <si>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</si>
  <si>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</si>
  <si>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</si>
  <si>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</si>
  <si>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</si>
  <si>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</si>
  <si>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</si>
  <si>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</si>
  <si>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</si>
  <si>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</si>
  <si>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</si>
  <si>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</si>
  <si>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</si>
  <si>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</si>
  <si>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</si>
  <si>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</si>
  <si>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</si>
  <si>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</si>
  <si>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</si>
  <si>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</si>
  <si>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</si>
  <si>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</si>
  <si>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</si>
  <si>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</si>
  <si>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</si>
  <si>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</si>
  <si>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</si>
  <si>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</si>
  <si>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</si>
  <si>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</si>
  <si>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</si>
  <si>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</si>
  <si>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</si>
  <si>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</si>
  <si>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</si>
  <si>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</si>
  <si>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</si>
  <si>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</si>
  <si>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</si>
  <si>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</si>
  <si>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</si>
  <si>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</si>
  <si>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</si>
  <si>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</si>
  <si>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</si>
  <si>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</si>
  <si>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</si>
  <si>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</si>
  <si>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</si>
  <si>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</si>
  <si>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</si>
  <si>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</si>
  <si>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</si>
  <si>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</si>
  <si>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</si>
  <si>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</si>
  <si>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</si>
  <si>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</si>
  <si>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</si>
  <si>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</si>
  <si>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</si>
  <si>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</si>
  <si>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</si>
  <si>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</si>
  <si>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</si>
  <si>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</si>
  <si>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</si>
  <si>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</si>
  <si>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</si>
  <si>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</si>
  <si>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</si>
  <si>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</si>
  <si>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</si>
  <si>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</si>
  <si>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</si>
  <si>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</si>
  <si>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</si>
  <si>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</si>
  <si>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</si>
  <si>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</si>
  <si>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</si>
  <si>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</si>
  <si>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</si>
  <si>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</si>
  <si>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</si>
  <si>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</si>
  <si>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</si>
  <si>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</si>
  <si>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</si>
  <si>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</si>
  <si>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</si>
  <si>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</si>
  <si>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</si>
  <si>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</si>
  <si>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</si>
  <si>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</si>
  <si>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</si>
  <si>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</si>
  <si>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tiene un estatus para las pruebas?</t>
  </si>
  <si>
    <t>¿Se reporto el avance del proyecto?</t>
  </si>
  <si>
    <t>¿Se tiene la lista de entregables?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</si>
  <si>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</si>
  <si>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</si>
  <si>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</si>
  <si>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</si>
  <si>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</si>
  <si>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</si>
  <si>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</si>
  <si>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</si>
  <si>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</si>
  <si>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</si>
  <si>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</si>
  <si>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</si>
  <si>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</si>
  <si>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</si>
  <si>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</si>
  <si>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</si>
  <si>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</si>
  <si>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</si>
  <si>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</si>
  <si>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</si>
  <si>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</si>
  <si>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</si>
  <si>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</si>
  <si>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</si>
  <si>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</si>
  <si>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</si>
  <si>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</si>
  <si>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</si>
  <si>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</si>
  <si>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</si>
  <si>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Vianey Castillo</t>
  </si>
  <si>
    <t>El plan de configuración indica que la línea base está conformada por casos de uso</t>
  </si>
  <si>
    <t>No se envió correo de creación de línea base</t>
  </si>
  <si>
    <t>¿Se especifican todos los datos del proyecto?</t>
  </si>
  <si>
    <t>Plan de Proyecto</t>
  </si>
  <si>
    <t>¿Se tiene definida una estrategia?</t>
  </si>
  <si>
    <t>¿Se generó una estimación el proyecto?</t>
  </si>
  <si>
    <t>No está definido un estatus para las pruebas</t>
  </si>
  <si>
    <t>No está definida la fecha de entrega</t>
  </si>
  <si>
    <t>¿Se identificó el responsable para las pruebas?</t>
  </si>
  <si>
    <t>Jovanny Zepeda</t>
  </si>
  <si>
    <t>Se sugiere ampliar los datos del cliente</t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</si>
</sst>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vertical="center" wrapText="1"/>
    </xf>
    <xf numFmtId="0" fontId="10" fillId="2" borderId="9" xfId="1" applyFont="1" applyFill="1" applyBorder="1" applyAlignment="1">
      <alignment horizontal="center" vertical="center" wrapText="1"/>
    </xf>
    <xf numFmtId="10" fontId="10" fillId="2" borderId="5" xfId="0" applyNumberFormat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/>
    </xf>
    <xf numFmtId="0" fontId="9" fillId="6" borderId="13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1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/>
    <xf numFmtId="0" fontId="3" fillId="2" borderId="7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/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/>
    <xf numFmtId="0" fontId="11" fillId="2" borderId="16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11" fillId="2" borderId="16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7" borderId="0" xfId="1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left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10" fillId="0" borderId="7" xfId="1" applyFont="1" applyFill="1" applyBorder="1" applyAlignment="1">
      <alignment horizontal="left" vertical="center"/>
    </xf>
    <xf numFmtId="0" fontId="10" fillId="0" borderId="8" xfId="1" applyFont="1" applyFill="1" applyBorder="1" applyAlignment="1">
      <alignment horizontal="left" vertical="center"/>
    </xf>
    <xf numFmtId="14" fontId="10" fillId="2" borderId="6" xfId="1" applyNumberFormat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/>
    </xf>
    <xf numFmtId="0" fontId="10" fillId="2" borderId="8" xfId="1" applyFont="1" applyFill="1" applyBorder="1" applyAlignment="1">
      <alignment horizontal="left" vertical="center"/>
    </xf>
    <xf numFmtId="0" fontId="10" fillId="2" borderId="6" xfId="1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06120320"/>
        <c:axId val="106121856"/>
      </c:barChart>
      <c:catAx>
        <c:axId val="106120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121856"/>
        <c:crosses val="autoZero"/>
        <c:auto val="1"/>
        <c:lblAlgn val="ctr"/>
        <c:lblOffset val="100"/>
      </c:catAx>
      <c:valAx>
        <c:axId val="10612185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1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09986944"/>
        <c:axId val="109988864"/>
      </c:barChart>
      <c:catAx>
        <c:axId val="109986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88864"/>
        <c:crosses val="autoZero"/>
        <c:auto val="1"/>
        <c:lblAlgn val="ctr"/>
        <c:lblOffset val="100"/>
      </c:catAx>
      <c:valAx>
        <c:axId val="10998886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1</c:v>
                </c:pt>
                <c:pt idx="1">
                  <c:v>0.66666666666666663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20101120"/>
        <c:axId val="107393024"/>
      </c:barChart>
      <c:catAx>
        <c:axId val="120101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393024"/>
        <c:crosses val="autoZero"/>
        <c:auto val="1"/>
        <c:lblAlgn val="ctr"/>
        <c:lblOffset val="100"/>
      </c:catAx>
      <c:valAx>
        <c:axId val="10739302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07412864"/>
        <c:axId val="108663936"/>
      </c:barChart>
      <c:catAx>
        <c:axId val="107412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63936"/>
        <c:crosses val="autoZero"/>
        <c:auto val="1"/>
        <c:lblAlgn val="ctr"/>
        <c:lblOffset val="100"/>
      </c:catAx>
      <c:valAx>
        <c:axId val="10866393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0</xdr:row>
      <xdr:rowOff>47625</xdr:rowOff>
    </xdr:from>
    <xdr:to>
      <xdr:col>7</xdr:col>
      <xdr:colOff>410824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757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57150</xdr:rowOff>
    </xdr:from>
    <xdr:to>
      <xdr:col>7</xdr:col>
      <xdr:colOff>372724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5275" y="5715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57150</xdr:rowOff>
    </xdr:from>
    <xdr:to>
      <xdr:col>7</xdr:col>
      <xdr:colOff>267949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1875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B1" sqref="B1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6" t="s">
        <v>0</v>
      </c>
      <c r="B3" s="76"/>
      <c r="C3" s="76"/>
      <c r="D3" s="76"/>
      <c r="E3" s="76"/>
      <c r="F3" s="76"/>
    </row>
    <row r="5" spans="1:6" ht="15.75">
      <c r="B5" s="77" t="s">
        <v>1</v>
      </c>
      <c r="C5" s="77"/>
      <c r="D5" s="77"/>
      <c r="E5" s="77"/>
      <c r="F5" s="77"/>
    </row>
    <row r="6" spans="1:6" ht="15.75" customHeight="1">
      <c r="B6" s="5" t="s">
        <v>129</v>
      </c>
      <c r="C6" s="78" t="s">
        <v>154</v>
      </c>
      <c r="D6" s="79"/>
      <c r="E6" s="79"/>
      <c r="F6" s="80"/>
    </row>
    <row r="7" spans="1:6" ht="15.75" customHeight="1">
      <c r="B7" s="6" t="s">
        <v>66</v>
      </c>
      <c r="C7" s="81" t="s">
        <v>165</v>
      </c>
      <c r="D7" s="82"/>
      <c r="E7" s="82"/>
      <c r="F7" s="83"/>
    </row>
    <row r="8" spans="1:6" ht="15.75" customHeight="1">
      <c r="B8" s="6" t="s">
        <v>2</v>
      </c>
      <c r="C8" s="84">
        <v>42474</v>
      </c>
      <c r="D8" s="85"/>
      <c r="E8" s="85"/>
      <c r="F8" s="86"/>
    </row>
    <row r="9" spans="1:6" ht="15.75" customHeight="1">
      <c r="B9" s="6" t="s">
        <v>3</v>
      </c>
      <c r="C9" s="87" t="s">
        <v>155</v>
      </c>
      <c r="D9" s="85"/>
      <c r="E9" s="85"/>
      <c r="F9" s="86"/>
    </row>
    <row r="10" spans="1:6" ht="16.5" customHeight="1"/>
    <row r="11" spans="1:6" ht="16.5" customHeight="1"/>
    <row r="12" spans="1:6" ht="16.5" customHeight="1">
      <c r="B12" s="73" t="s">
        <v>126</v>
      </c>
      <c r="C12" s="73"/>
      <c r="D12" s="73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8</v>
      </c>
      <c r="D16" s="10">
        <f>COUNTIF((Procesos!D23:D30),"x")/(COUNTIF((Procesos!D23:D30),"x")+COUNTIF((Procesos!E23:E30),"x"))</f>
        <v>1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3" t="s">
        <v>127</v>
      </c>
      <c r="C20" s="73"/>
      <c r="D20" s="73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10</v>
      </c>
      <c r="D22" s="10">
        <f>COUNTIF((Productos!D6:D16),"x")/(COUNTIF((Productos!D6:D16),"x")+COUNTIF((Productos!E6:E16),"x"))</f>
        <v>1</v>
      </c>
    </row>
    <row r="23" spans="2:8" ht="16.5" customHeight="1">
      <c r="B23" s="8" t="str">
        <f>Productos!B18</f>
        <v>Estimación</v>
      </c>
      <c r="C23" s="9">
        <f>COUNTA(Productos!D19:D31)</f>
        <v>13</v>
      </c>
      <c r="D23" s="10">
        <f>COUNTIF((Productos!D19:D31),"x")/(COUNTIF((Productos!D19:D31),"x")+COUNTIF((Productos!E19:E31),"x"))</f>
        <v>1</v>
      </c>
    </row>
    <row r="24" spans="2:8" ht="16.5" customHeight="1">
      <c r="B24" s="8" t="str">
        <f>Productos!B33</f>
        <v>Propuesta</v>
      </c>
      <c r="C24" s="9">
        <f>COUNTA(Productos!D34:D44)</f>
        <v>10</v>
      </c>
      <c r="D24" s="10">
        <f>COUNTIF((Productos!D34:D44),"x")/(COUNTIF((Productos!D34:D44),"x")+COUNTIF((Productos!E34:E44),"x"))</f>
        <v>0.90909090909090906</v>
      </c>
    </row>
    <row r="25" spans="2:8" ht="16.5" customHeight="1">
      <c r="B25" s="8" t="str">
        <f>Productos!B46</f>
        <v>Plan de Proyecto</v>
      </c>
      <c r="C25" s="9">
        <f>COUNTA(Productos!D47:D62)</f>
        <v>16</v>
      </c>
      <c r="D25" s="10">
        <f>COUNTIF((Productos!D47:D62),"x")/(COUNTIF((Productos!D47:D62),"x")+COUNTIF((Productos!E47:E62),"x"))</f>
        <v>1</v>
      </c>
    </row>
    <row r="26" spans="2:8" ht="16.5" customHeight="1">
      <c r="B26" s="8" t="str">
        <f>Productos!B64</f>
        <v>Plan de Pruebas</v>
      </c>
      <c r="C26" s="9">
        <f>COUNTA(Productos!D65:D69)</f>
        <v>4</v>
      </c>
      <c r="D26" s="10">
        <f>COUNTIF((Productos!D65:D69),"x")/(COUNTIF((Productos!D65:D69),"x")+COUNTIF((Productos!E65:E69),"x"))</f>
        <v>0.8</v>
      </c>
    </row>
    <row r="27" spans="2:8" ht="16.5" customHeight="1">
      <c r="B27" s="8" t="str">
        <f>Productos!B71</f>
        <v>Carta de Aceptación</v>
      </c>
      <c r="C27" s="9">
        <f>COUNTA(Productos!D72:D74)</f>
        <v>3</v>
      </c>
      <c r="D27" s="10">
        <f>COUNTIF((Productos!D72:D74),"x")/(COUNTIF((Productos!D72:D74),"x")+COUNTIF((Productos!E72:E74),"x"))</f>
        <v>1</v>
      </c>
    </row>
    <row r="28" spans="2:8" ht="16.5" customHeight="1">
      <c r="B28" s="8" t="str">
        <f>Productos!B76</f>
        <v>Reporte de Monitoreo</v>
      </c>
      <c r="C28" s="9">
        <f>COUNTA(Productos!D77:D83)</f>
        <v>0</v>
      </c>
      <c r="D28" s="10" t="e">
        <f>COUNTIF((Productos!D77:D83),"x")/(COUNTIF((Productos!D77:D83),"x")+COUNTIF((Productos!E77:E83),"x"))</f>
        <v>#DIV/0!</v>
      </c>
    </row>
    <row r="29" spans="2:8" ht="19.5" customHeight="1"/>
    <row r="30" spans="2:8" s="3" customFormat="1" ht="18" customHeight="1">
      <c r="B30" s="74" t="s">
        <v>128</v>
      </c>
      <c r="C30" s="75"/>
      <c r="D30" s="75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2</v>
      </c>
      <c r="D32" s="10">
        <f>COUNTIF((Física!D6:D8),"x")/(COUNTIF((Física!D6:D8),"x")+COUNTIF((Física!E6:E8),"x"))</f>
        <v>1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2</v>
      </c>
      <c r="D33" s="10">
        <f>COUNTIF((Física!D11:D14),"x")/(COUNTIF((Física!D11:D14),"x")+COUNTIF((Física!E11:E14),"x"))</f>
        <v>0.66666666666666663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3" t="s">
        <v>8</v>
      </c>
      <c r="C36" s="73"/>
      <c r="D36" s="73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1</v>
      </c>
      <c r="D38" s="10">
        <f>COUNTIF((Funcional!D6:D9),"x")/(COUNTIF((Funcional!D6:D9),"x")+COUNTIF((Funcional!E6:E9),"x"))</f>
        <v>0.25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4</v>
      </c>
      <c r="D39" s="10">
        <f>COUNTIF((Funcional!D12:D19),"x")/(COUNTIF((Funcional!D12:D19),"x")+COUNTIF((Funcional!E12:E19),"x"))</f>
        <v>1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topLeftCell="A25" workbookViewId="0">
      <selection activeCell="D33" sqref="D33"/>
    </sheetView>
  </sheetViews>
  <sheetFormatPr baseColWidth="10" defaultColWidth="11.5703125" defaultRowHeight="12.75"/>
  <cols>
    <col min="1" max="1" width="2.140625" style="2" customWidth="1"/>
    <col min="2" max="2" width="6.140625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92" t="s">
        <v>9</v>
      </c>
      <c r="C3" s="92"/>
      <c r="D3" s="92" t="s">
        <v>10</v>
      </c>
      <c r="E3" s="92"/>
      <c r="F3" s="92"/>
      <c r="G3" s="92" t="s">
        <v>11</v>
      </c>
    </row>
    <row r="4" spans="2:7" ht="21" customHeight="1">
      <c r="B4" s="93"/>
      <c r="C4" s="93"/>
      <c r="D4" s="53" t="s">
        <v>12</v>
      </c>
      <c r="E4" s="53" t="s">
        <v>13</v>
      </c>
      <c r="F4" s="53" t="s">
        <v>14</v>
      </c>
      <c r="G4" s="92"/>
    </row>
    <row r="5" spans="2:7" s="18" customFormat="1" ht="18" customHeight="1">
      <c r="B5" s="91" t="s">
        <v>15</v>
      </c>
      <c r="C5" s="91"/>
      <c r="D5" s="91"/>
      <c r="E5" s="91"/>
      <c r="F5" s="91"/>
      <c r="G5" s="91"/>
    </row>
    <row r="6" spans="2:7" s="24" customFormat="1" ht="16.5">
      <c r="B6" s="20">
        <v>1</v>
      </c>
      <c r="C6" s="21" t="s">
        <v>16</v>
      </c>
      <c r="D6" s="22" t="s">
        <v>153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153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75</v>
      </c>
      <c r="D8" s="22" t="s">
        <v>153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153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76</v>
      </c>
      <c r="D10" s="22" t="s">
        <v>153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77</v>
      </c>
      <c r="D11" s="22" t="s">
        <v>153</v>
      </c>
      <c r="E11" s="22"/>
      <c r="F11" s="22"/>
      <c r="G11" s="23"/>
    </row>
    <row r="12" spans="2:7" s="24" customFormat="1" ht="16.5"/>
    <row r="13" spans="2:7" s="18" customFormat="1" ht="18" customHeight="1">
      <c r="B13" s="89" t="s">
        <v>67</v>
      </c>
      <c r="C13" s="90"/>
      <c r="D13" s="91"/>
      <c r="E13" s="91"/>
      <c r="F13" s="91"/>
      <c r="G13" s="91"/>
    </row>
    <row r="14" spans="2:7" s="24" customFormat="1" ht="16.5">
      <c r="B14" s="20">
        <v>1</v>
      </c>
      <c r="C14" s="21" t="s">
        <v>78</v>
      </c>
      <c r="D14" s="67" t="s">
        <v>153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79</v>
      </c>
      <c r="D15" s="22" t="s">
        <v>153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80</v>
      </c>
      <c r="D16" s="22" t="s">
        <v>153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81</v>
      </c>
      <c r="D17" s="22" t="s">
        <v>153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82</v>
      </c>
      <c r="D18" s="67" t="s">
        <v>153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83</v>
      </c>
      <c r="D19" s="22" t="s">
        <v>153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134</v>
      </c>
      <c r="D20" s="67" t="s">
        <v>153</v>
      </c>
      <c r="E20" s="22"/>
      <c r="F20" s="22"/>
      <c r="G20" s="23"/>
    </row>
    <row r="21" spans="2:7" s="24" customFormat="1" ht="16.5"/>
    <row r="22" spans="2:7" s="18" customFormat="1" ht="18" customHeight="1">
      <c r="B22" s="89" t="s">
        <v>68</v>
      </c>
      <c r="C22" s="90"/>
      <c r="D22" s="91"/>
      <c r="E22" s="91"/>
      <c r="F22" s="91"/>
      <c r="G22" s="91"/>
    </row>
    <row r="23" spans="2:7" s="24" customFormat="1" ht="16.5">
      <c r="B23" s="20">
        <v>1</v>
      </c>
      <c r="C23" s="25" t="s">
        <v>84</v>
      </c>
      <c r="D23" s="22" t="s">
        <v>153</v>
      </c>
      <c r="E23" s="22"/>
      <c r="F23" s="22"/>
      <c r="G23" s="23"/>
    </row>
    <row r="24" spans="2:7" s="24" customFormat="1" ht="16.5">
      <c r="B24" s="20">
        <f t="shared" ref="B24:B30" si="2">+B23+1</f>
        <v>2</v>
      </c>
      <c r="C24" s="25" t="s">
        <v>85</v>
      </c>
      <c r="D24" s="22" t="s">
        <v>153</v>
      </c>
      <c r="E24" s="22"/>
      <c r="F24" s="22"/>
      <c r="G24" s="23"/>
    </row>
    <row r="25" spans="2:7" s="24" customFormat="1" ht="16.5">
      <c r="B25" s="20">
        <f t="shared" si="2"/>
        <v>3</v>
      </c>
      <c r="C25" s="25" t="s">
        <v>86</v>
      </c>
      <c r="D25" s="22" t="s">
        <v>153</v>
      </c>
      <c r="E25" s="22"/>
      <c r="F25" s="22"/>
      <c r="G25" s="23"/>
    </row>
    <row r="26" spans="2:7" s="24" customFormat="1" ht="16.5">
      <c r="B26" s="20">
        <f t="shared" si="2"/>
        <v>4</v>
      </c>
      <c r="C26" s="25" t="s">
        <v>87</v>
      </c>
      <c r="D26" s="22" t="s">
        <v>153</v>
      </c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88</v>
      </c>
      <c r="D27" s="22" t="s">
        <v>153</v>
      </c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91</v>
      </c>
      <c r="D28" s="22" t="s">
        <v>153</v>
      </c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89</v>
      </c>
      <c r="D29" s="22" t="s">
        <v>153</v>
      </c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90</v>
      </c>
      <c r="D30" s="22" t="s">
        <v>153</v>
      </c>
      <c r="E30" s="22"/>
      <c r="F30" s="22"/>
      <c r="G30" s="23"/>
    </row>
    <row r="31" spans="2:7" s="24" customFormat="1" ht="16.5"/>
    <row r="32" spans="2:7" s="18" customFormat="1" ht="18" customHeight="1">
      <c r="B32" s="88" t="s">
        <v>69</v>
      </c>
      <c r="C32" s="88"/>
      <c r="D32" s="19"/>
      <c r="E32" s="19"/>
      <c r="F32" s="19"/>
      <c r="G32" s="19"/>
    </row>
    <row r="33" spans="2:7" s="24" customFormat="1" ht="16.5">
      <c r="B33" s="20">
        <v>1</v>
      </c>
      <c r="C33" s="21" t="s">
        <v>130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131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92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132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8" t="s">
        <v>70</v>
      </c>
      <c r="C38" s="88"/>
      <c r="D38" s="88"/>
      <c r="E38" s="88"/>
      <c r="F38" s="88"/>
      <c r="G38" s="88"/>
    </row>
    <row r="39" spans="2:7" s="24" customFormat="1" ht="17.25" customHeight="1">
      <c r="B39" s="20">
        <v>1</v>
      </c>
      <c r="C39" s="21" t="s">
        <v>93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94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95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96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133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:C4"/>
    <mergeCell ref="D3:F3"/>
    <mergeCell ref="G3:G4"/>
    <mergeCell ref="B5:C5"/>
    <mergeCell ref="D5:E5"/>
    <mergeCell ref="F5:G5"/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</mergeCells>
  <conditionalFormatting sqref="D23:F30 C29:C30">
    <cfRule type="expression" dxfId="1" priority="4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4"/>
  <sheetViews>
    <sheetView tabSelected="1" topLeftCell="A61" workbookViewId="0">
      <selection activeCell="G73" sqref="G73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36.4257812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92" t="s">
        <v>9</v>
      </c>
      <c r="C3" s="92"/>
      <c r="D3" s="92" t="s">
        <v>10</v>
      </c>
      <c r="E3" s="92"/>
      <c r="F3" s="92"/>
      <c r="G3" s="92" t="s">
        <v>11</v>
      </c>
    </row>
    <row r="4" spans="1:7" s="35" customFormat="1" ht="17.25" customHeight="1">
      <c r="A4" s="34"/>
      <c r="B4" s="93"/>
      <c r="C4" s="93"/>
      <c r="D4" s="53" t="s">
        <v>12</v>
      </c>
      <c r="E4" s="53" t="s">
        <v>13</v>
      </c>
      <c r="F4" s="53" t="s">
        <v>14</v>
      </c>
      <c r="G4" s="92"/>
    </row>
    <row r="5" spans="1:7" s="29" customFormat="1" ht="16.5" customHeight="1">
      <c r="A5" s="28"/>
      <c r="B5" s="91" t="s">
        <v>135</v>
      </c>
      <c r="C5" s="91"/>
      <c r="D5" s="91"/>
      <c r="E5" s="91"/>
      <c r="F5" s="91"/>
      <c r="G5" s="91"/>
    </row>
    <row r="6" spans="1:7" s="33" customFormat="1" ht="16.5">
      <c r="A6" s="32"/>
      <c r="B6" s="45">
        <v>1</v>
      </c>
      <c r="C6" s="37" t="s">
        <v>97</v>
      </c>
      <c r="D6" s="38" t="s">
        <v>153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98</v>
      </c>
      <c r="D7" s="38" t="s">
        <v>153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99</v>
      </c>
      <c r="D8" s="38" t="s">
        <v>153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136</v>
      </c>
      <c r="D9" s="38" t="s">
        <v>153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100</v>
      </c>
      <c r="D10" s="38" t="s">
        <v>153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101</v>
      </c>
      <c r="D11" s="38" t="s">
        <v>153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137</v>
      </c>
      <c r="D12" s="38" t="s">
        <v>153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102</v>
      </c>
      <c r="D13" s="38" t="s">
        <v>153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138</v>
      </c>
      <c r="D14" s="38" t="s">
        <v>153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103</v>
      </c>
      <c r="D15" s="38" t="s">
        <v>153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104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91" t="s">
        <v>19</v>
      </c>
      <c r="C18" s="91"/>
      <c r="D18" s="91"/>
      <c r="E18" s="91"/>
      <c r="F18" s="91"/>
      <c r="G18" s="91"/>
    </row>
    <row r="19" spans="1:7" s="33" customFormat="1" ht="16.5">
      <c r="A19" s="32"/>
      <c r="B19" s="46">
        <v>1</v>
      </c>
      <c r="C19" s="37" t="s">
        <v>139</v>
      </c>
      <c r="D19" s="38" t="s">
        <v>153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140</v>
      </c>
      <c r="D20" s="38" t="s">
        <v>153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141</v>
      </c>
      <c r="D21" s="38" t="s">
        <v>153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142</v>
      </c>
      <c r="D22" s="38" t="s">
        <v>153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143</v>
      </c>
      <c r="D23" s="38" t="s">
        <v>153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144</v>
      </c>
      <c r="D24" s="38" t="s">
        <v>153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105</v>
      </c>
      <c r="D25" s="38" t="s">
        <v>153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106</v>
      </c>
      <c r="D26" s="38" t="s">
        <v>153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107</v>
      </c>
      <c r="D27" s="38" t="s">
        <v>153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108</v>
      </c>
      <c r="D28" s="38" t="s">
        <v>153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109</v>
      </c>
      <c r="D29" s="38" t="s">
        <v>153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145</v>
      </c>
      <c r="D30" s="38" t="s">
        <v>153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110</v>
      </c>
      <c r="D31" s="38" t="s">
        <v>153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91" t="s">
        <v>71</v>
      </c>
      <c r="C33" s="91"/>
      <c r="D33" s="91"/>
      <c r="E33" s="91"/>
      <c r="F33" s="91"/>
      <c r="G33" s="91"/>
    </row>
    <row r="34" spans="1:7" s="33" customFormat="1" ht="16.5">
      <c r="A34" s="32"/>
      <c r="B34" s="46">
        <v>1</v>
      </c>
      <c r="C34" s="21" t="s">
        <v>111</v>
      </c>
      <c r="D34" s="22" t="s">
        <v>153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112</v>
      </c>
      <c r="D35" s="22" t="s">
        <v>153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113</v>
      </c>
      <c r="D36" s="22" t="s">
        <v>153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114</v>
      </c>
      <c r="D37" s="22" t="s">
        <v>153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115</v>
      </c>
      <c r="D38" s="22" t="s">
        <v>153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116</v>
      </c>
      <c r="D39" s="22" t="s">
        <v>153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153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 t="s">
        <v>153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146</v>
      </c>
      <c r="D42" s="22" t="s">
        <v>153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117</v>
      </c>
      <c r="D43" s="22"/>
      <c r="E43" s="22" t="s">
        <v>153</v>
      </c>
      <c r="F43" s="22"/>
      <c r="G43" s="23" t="s">
        <v>163</v>
      </c>
    </row>
    <row r="44" spans="1:7" s="33" customFormat="1" ht="16.5">
      <c r="A44" s="32"/>
      <c r="B44" s="46">
        <f t="shared" si="2"/>
        <v>11</v>
      </c>
      <c r="C44" s="42" t="s">
        <v>118</v>
      </c>
      <c r="D44" s="22" t="s">
        <v>153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91" t="s">
        <v>159</v>
      </c>
      <c r="C46" s="91"/>
      <c r="D46" s="91"/>
      <c r="E46" s="91"/>
      <c r="F46" s="91"/>
      <c r="G46" s="91"/>
    </row>
    <row r="47" spans="1:7" s="33" customFormat="1" ht="16.5">
      <c r="A47" s="32"/>
      <c r="B47" s="46">
        <v>1</v>
      </c>
      <c r="C47" s="25" t="s">
        <v>158</v>
      </c>
      <c r="D47" s="22" t="s">
        <v>153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160</v>
      </c>
      <c r="D48" s="22" t="s">
        <v>153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147</v>
      </c>
      <c r="D49" s="22" t="s">
        <v>153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148</v>
      </c>
      <c r="D50" s="22" t="s">
        <v>153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153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161</v>
      </c>
      <c r="D52" s="22" t="s">
        <v>153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119</v>
      </c>
      <c r="D53" s="22" t="s">
        <v>153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67" t="s">
        <v>153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67" t="s">
        <v>153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153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153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153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153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153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153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153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91" t="s">
        <v>72</v>
      </c>
      <c r="C64" s="91"/>
      <c r="D64" s="72"/>
      <c r="E64" s="72"/>
      <c r="F64" s="91"/>
      <c r="G64" s="91"/>
    </row>
    <row r="65" spans="1:7" s="33" customFormat="1" ht="16.5">
      <c r="A65" s="32"/>
      <c r="B65" s="48">
        <v>1</v>
      </c>
      <c r="C65" s="25" t="s">
        <v>120</v>
      </c>
      <c r="D65" s="22" t="s">
        <v>153</v>
      </c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121</v>
      </c>
      <c r="D66" s="22" t="s">
        <v>153</v>
      </c>
      <c r="E66" s="22"/>
      <c r="F66" s="22"/>
      <c r="G66" s="23"/>
    </row>
    <row r="67" spans="1:7" s="33" customFormat="1" ht="16.5">
      <c r="A67" s="32"/>
      <c r="B67" s="48">
        <f t="shared" ref="B67:B69" si="4">B66+1</f>
        <v>3</v>
      </c>
      <c r="C67" s="25" t="s">
        <v>149</v>
      </c>
      <c r="D67" s="22" t="s">
        <v>153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164</v>
      </c>
      <c r="D68" s="22" t="s">
        <v>153</v>
      </c>
      <c r="E68" s="22"/>
      <c r="F68" s="22"/>
      <c r="G68" s="23"/>
    </row>
    <row r="69" spans="1:7" s="33" customFormat="1" ht="15" customHeight="1">
      <c r="A69" s="32"/>
      <c r="B69" s="48">
        <f t="shared" si="4"/>
        <v>5</v>
      </c>
      <c r="C69" s="25" t="s">
        <v>122</v>
      </c>
      <c r="D69" s="22"/>
      <c r="E69" s="22" t="s">
        <v>153</v>
      </c>
      <c r="F69" s="22"/>
      <c r="G69" s="96" t="s">
        <v>162</v>
      </c>
    </row>
    <row r="70" spans="1:7" s="33" customFormat="1" ht="16.5">
      <c r="A70" s="32"/>
      <c r="B70" s="48"/>
      <c r="C70" s="41"/>
      <c r="D70" s="41"/>
      <c r="E70" s="41"/>
      <c r="F70" s="41"/>
      <c r="G70" s="41"/>
    </row>
    <row r="71" spans="1:7" s="44" customFormat="1" ht="16.5" customHeight="1">
      <c r="A71" s="43"/>
      <c r="B71" s="91" t="s">
        <v>73</v>
      </c>
      <c r="C71" s="91"/>
      <c r="D71" s="91"/>
      <c r="E71" s="91"/>
      <c r="F71" s="91"/>
      <c r="G71" s="91"/>
    </row>
    <row r="72" spans="1:7" s="33" customFormat="1" ht="16.5">
      <c r="A72" s="32"/>
      <c r="B72" s="48">
        <v>1</v>
      </c>
      <c r="C72" s="25" t="s">
        <v>32</v>
      </c>
      <c r="D72" s="22" t="s">
        <v>153</v>
      </c>
      <c r="E72" s="22"/>
      <c r="F72" s="22"/>
      <c r="G72" s="23"/>
    </row>
    <row r="73" spans="1:7" s="33" customFormat="1" ht="16.5">
      <c r="A73" s="32"/>
      <c r="B73" s="48">
        <f>B72+1</f>
        <v>2</v>
      </c>
      <c r="C73" s="25" t="s">
        <v>125</v>
      </c>
      <c r="D73" s="22" t="s">
        <v>153</v>
      </c>
      <c r="E73" s="22"/>
      <c r="F73" s="22"/>
      <c r="G73" s="96" t="s">
        <v>166</v>
      </c>
    </row>
    <row r="74" spans="1:7" s="33" customFormat="1" ht="16.5">
      <c r="A74" s="32"/>
      <c r="B74" s="48">
        <f t="shared" ref="B74" si="5">B73+1</f>
        <v>3</v>
      </c>
      <c r="C74" s="25" t="s">
        <v>124</v>
      </c>
      <c r="D74" s="22" t="s">
        <v>153</v>
      </c>
      <c r="E74" s="22"/>
      <c r="F74" s="22"/>
      <c r="G74" s="23"/>
    </row>
    <row r="75" spans="1:7" s="33" customFormat="1" ht="16.5">
      <c r="A75" s="32"/>
      <c r="B75" s="48"/>
      <c r="C75" s="41"/>
      <c r="D75" s="41"/>
      <c r="E75" s="41"/>
      <c r="F75" s="41"/>
      <c r="G75" s="41"/>
    </row>
    <row r="76" spans="1:7" s="44" customFormat="1" ht="16.5" customHeight="1">
      <c r="A76" s="43"/>
      <c r="B76" s="91" t="s">
        <v>74</v>
      </c>
      <c r="C76" s="91"/>
      <c r="D76" s="91"/>
      <c r="E76" s="91"/>
      <c r="F76" s="91"/>
      <c r="G76" s="91"/>
    </row>
    <row r="77" spans="1:7" s="33" customFormat="1" ht="16.5">
      <c r="B77" s="46">
        <v>1</v>
      </c>
      <c r="C77" s="25" t="s">
        <v>33</v>
      </c>
      <c r="D77" s="22"/>
      <c r="E77" s="22"/>
      <c r="F77" s="22"/>
      <c r="G77" s="23"/>
    </row>
    <row r="78" spans="1:7" s="33" customFormat="1" ht="16.5">
      <c r="B78" s="46">
        <f>B77+1</f>
        <v>2</v>
      </c>
      <c r="C78" s="25" t="s">
        <v>123</v>
      </c>
      <c r="D78" s="22"/>
      <c r="E78" s="22"/>
      <c r="F78" s="22"/>
      <c r="G78" s="23"/>
    </row>
    <row r="79" spans="1:7" s="33" customFormat="1" ht="16.5">
      <c r="B79" s="46">
        <f t="shared" ref="B79:B83" si="6">B78+1</f>
        <v>3</v>
      </c>
      <c r="C79" s="25" t="s">
        <v>34</v>
      </c>
      <c r="D79" s="22"/>
      <c r="E79" s="22"/>
      <c r="F79" s="22"/>
      <c r="G79" s="23"/>
    </row>
    <row r="80" spans="1:7" s="33" customFormat="1" ht="16.5">
      <c r="B80" s="46">
        <f t="shared" si="6"/>
        <v>4</v>
      </c>
      <c r="C80" s="25" t="s">
        <v>35</v>
      </c>
      <c r="D80" s="22"/>
      <c r="E80" s="22"/>
      <c r="F80" s="22"/>
      <c r="G80" s="23"/>
    </row>
    <row r="81" spans="2:7" s="33" customFormat="1" ht="16.5">
      <c r="B81" s="46">
        <f t="shared" si="6"/>
        <v>5</v>
      </c>
      <c r="C81" s="25" t="s">
        <v>36</v>
      </c>
      <c r="D81" s="22"/>
      <c r="E81" s="22"/>
      <c r="F81" s="22"/>
      <c r="G81" s="23"/>
    </row>
    <row r="82" spans="2:7" s="33" customFormat="1" ht="16.5">
      <c r="B82" s="46">
        <f t="shared" si="6"/>
        <v>6</v>
      </c>
      <c r="C82" s="25" t="s">
        <v>37</v>
      </c>
      <c r="D82" s="22"/>
      <c r="E82" s="22"/>
      <c r="F82" s="22"/>
      <c r="G82" s="23"/>
    </row>
    <row r="83" spans="2:7" s="33" customFormat="1" ht="16.5">
      <c r="B83" s="46">
        <f t="shared" si="6"/>
        <v>7</v>
      </c>
      <c r="C83" s="25" t="s">
        <v>38</v>
      </c>
      <c r="D83" s="22"/>
      <c r="E83" s="22"/>
      <c r="F83" s="22"/>
      <c r="G83" s="23"/>
    </row>
    <row r="84" spans="2:7">
      <c r="C84" s="31"/>
    </row>
  </sheetData>
  <mergeCells count="23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F64:G64"/>
    <mergeCell ref="B76:C76"/>
    <mergeCell ref="D76:E76"/>
    <mergeCell ref="F76:G76"/>
    <mergeCell ref="B71:C71"/>
    <mergeCell ref="D71:E71"/>
    <mergeCell ref="F71:G71"/>
  </mergeCells>
  <conditionalFormatting sqref="C84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4" workbookViewId="0">
      <selection activeCell="C1" sqref="C1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4" width="9.140625" style="52" customWidth="1"/>
    <col min="5" max="5" width="8.28515625" style="52" customWidth="1"/>
    <col min="6" max="6" width="10.7109375" style="52" customWidth="1"/>
    <col min="7" max="7" width="44.28515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92" t="s">
        <v>9</v>
      </c>
      <c r="C3" s="92"/>
      <c r="D3" s="92" t="s">
        <v>10</v>
      </c>
      <c r="E3" s="92"/>
      <c r="F3" s="92"/>
      <c r="G3" s="92" t="s">
        <v>11</v>
      </c>
      <c r="H3" s="49"/>
      <c r="I3" s="49"/>
      <c r="J3" s="49"/>
      <c r="K3" s="49"/>
      <c r="L3" s="49"/>
    </row>
    <row r="4" spans="2:12" ht="17.25">
      <c r="B4" s="93"/>
      <c r="C4" s="93"/>
      <c r="D4" s="53" t="s">
        <v>12</v>
      </c>
      <c r="E4" s="53" t="s">
        <v>13</v>
      </c>
      <c r="F4" s="53" t="s">
        <v>14</v>
      </c>
      <c r="G4" s="92"/>
      <c r="H4" s="49"/>
      <c r="I4" s="49"/>
      <c r="J4" s="49"/>
      <c r="K4" s="49"/>
      <c r="L4" s="49"/>
    </row>
    <row r="5" spans="2:12" s="55" customFormat="1" ht="16.5" customHeight="1">
      <c r="B5" s="91" t="s">
        <v>39</v>
      </c>
      <c r="C5" s="91"/>
      <c r="D5" s="94"/>
      <c r="E5" s="94"/>
      <c r="F5" s="94"/>
      <c r="G5" s="94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40</v>
      </c>
      <c r="D6" s="38" t="s">
        <v>153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41</v>
      </c>
      <c r="D7" s="38" t="s">
        <v>153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42</v>
      </c>
      <c r="D8" s="38"/>
      <c r="E8" s="39"/>
      <c r="F8" s="39" t="s">
        <v>153</v>
      </c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91" t="s">
        <v>43</v>
      </c>
      <c r="C10" s="91"/>
      <c r="D10" s="91"/>
      <c r="E10" s="91"/>
      <c r="F10" s="91"/>
      <c r="G10" s="91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150</v>
      </c>
      <c r="D11" s="38" t="s">
        <v>153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44</v>
      </c>
      <c r="D12" s="38" t="s">
        <v>153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7.5" customHeight="1">
      <c r="B13" s="36">
        <v>6</v>
      </c>
      <c r="C13" s="37" t="s">
        <v>45</v>
      </c>
      <c r="D13" s="38"/>
      <c r="E13" s="39" t="s">
        <v>153</v>
      </c>
      <c r="F13" s="39"/>
      <c r="G13" s="69" t="s">
        <v>156</v>
      </c>
      <c r="H13" s="57"/>
      <c r="I13" s="58">
        <f t="shared" si="1"/>
        <v>1</v>
      </c>
      <c r="J13" s="58"/>
      <c r="K13" s="58"/>
      <c r="L13" s="57"/>
    </row>
    <row r="14" spans="2:12" s="59" customFormat="1" ht="33">
      <c r="B14" s="36">
        <v>7</v>
      </c>
      <c r="C14" s="37" t="s">
        <v>46</v>
      </c>
      <c r="D14" s="38"/>
      <c r="E14" s="39"/>
      <c r="F14" s="39" t="s">
        <v>153</v>
      </c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91" t="s">
        <v>47</v>
      </c>
      <c r="C16" s="91"/>
      <c r="D16" s="91"/>
      <c r="E16" s="91"/>
      <c r="F16" s="91"/>
      <c r="G16" s="91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48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1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opLeftCell="A4" workbookViewId="0">
      <selection activeCell="D14" sqref="D14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5" width="10.7109375" style="1" customWidth="1"/>
    <col min="6" max="6" width="11.5703125" style="1"/>
    <col min="7" max="7" width="44.42578125" style="1" customWidth="1"/>
    <col min="8" max="16384" width="11.5703125" style="1"/>
  </cols>
  <sheetData>
    <row r="1" spans="2:7" ht="67.5" customHeight="1"/>
    <row r="3" spans="2:7" ht="17.25">
      <c r="B3" s="92" t="s">
        <v>9</v>
      </c>
      <c r="C3" s="92"/>
      <c r="D3" s="92" t="s">
        <v>10</v>
      </c>
      <c r="E3" s="92"/>
      <c r="F3" s="92"/>
      <c r="G3" s="92" t="s">
        <v>11</v>
      </c>
    </row>
    <row r="4" spans="2:7" ht="17.25">
      <c r="B4" s="93"/>
      <c r="C4" s="93"/>
      <c r="D4" s="53" t="s">
        <v>12</v>
      </c>
      <c r="E4" s="53" t="s">
        <v>13</v>
      </c>
      <c r="F4" s="53" t="s">
        <v>14</v>
      </c>
      <c r="G4" s="92"/>
    </row>
    <row r="5" spans="2:7" ht="15.75">
      <c r="B5" s="91" t="s">
        <v>49</v>
      </c>
      <c r="C5" s="91"/>
      <c r="D5" s="94"/>
      <c r="E5" s="94"/>
      <c r="F5" s="94"/>
      <c r="G5" s="94"/>
    </row>
    <row r="6" spans="2:7" s="33" customFormat="1" ht="16.5">
      <c r="B6" s="20">
        <v>1</v>
      </c>
      <c r="C6" s="37" t="s">
        <v>50</v>
      </c>
      <c r="D6" s="61" t="s">
        <v>153</v>
      </c>
      <c r="E6" s="62"/>
      <c r="F6" s="62"/>
      <c r="G6" s="63"/>
    </row>
    <row r="7" spans="2:7" s="33" customFormat="1" ht="33">
      <c r="B7" s="20">
        <v>2</v>
      </c>
      <c r="C7" s="37" t="s">
        <v>51</v>
      </c>
      <c r="D7" s="61"/>
      <c r="E7" s="62" t="s">
        <v>153</v>
      </c>
      <c r="F7" s="62"/>
      <c r="G7" s="63" t="s">
        <v>157</v>
      </c>
    </row>
    <row r="8" spans="2:7" s="33" customFormat="1" ht="38.25" customHeight="1">
      <c r="B8" s="20">
        <v>3</v>
      </c>
      <c r="C8" s="37" t="s">
        <v>152</v>
      </c>
      <c r="D8" s="61"/>
      <c r="E8" s="62" t="s">
        <v>153</v>
      </c>
      <c r="F8" s="62"/>
      <c r="G8" s="63" t="s">
        <v>156</v>
      </c>
    </row>
    <row r="9" spans="2:7" s="33" customFormat="1" ht="42" customHeight="1">
      <c r="B9" s="20">
        <v>4</v>
      </c>
      <c r="C9" s="37" t="s">
        <v>52</v>
      </c>
      <c r="D9" s="61"/>
      <c r="E9" s="62" t="s">
        <v>153</v>
      </c>
      <c r="F9" s="62"/>
      <c r="G9" s="63" t="s">
        <v>156</v>
      </c>
    </row>
    <row r="10" spans="2:7" s="33" customFormat="1" ht="16.5">
      <c r="B10" s="41"/>
      <c r="C10" s="41"/>
      <c r="D10" s="41"/>
      <c r="E10" s="41"/>
      <c r="F10" s="41"/>
      <c r="G10" s="41"/>
    </row>
    <row r="11" spans="2:7" ht="19.5" customHeight="1">
      <c r="B11" s="91" t="s">
        <v>53</v>
      </c>
      <c r="C11" s="91"/>
      <c r="D11" s="95"/>
      <c r="E11" s="95"/>
      <c r="F11" s="95"/>
      <c r="G11" s="95"/>
    </row>
    <row r="12" spans="2:7" s="33" customFormat="1" ht="16.5">
      <c r="B12" s="64">
        <v>1</v>
      </c>
      <c r="C12" s="65" t="s">
        <v>54</v>
      </c>
      <c r="D12" s="66" t="s">
        <v>153</v>
      </c>
      <c r="E12" s="66"/>
      <c r="F12" s="66"/>
      <c r="G12" s="70"/>
    </row>
    <row r="13" spans="2:7" s="33" customFormat="1" ht="16.5">
      <c r="B13" s="64">
        <v>2</v>
      </c>
      <c r="C13" s="65" t="s">
        <v>55</v>
      </c>
      <c r="D13" s="66" t="s">
        <v>153</v>
      </c>
      <c r="E13" s="66"/>
      <c r="F13" s="66"/>
      <c r="G13" s="70"/>
    </row>
    <row r="14" spans="2:7" s="33" customFormat="1" ht="16.5">
      <c r="B14" s="64">
        <v>3</v>
      </c>
      <c r="C14" s="65" t="s">
        <v>56</v>
      </c>
      <c r="D14" s="66"/>
      <c r="E14" s="66"/>
      <c r="F14" s="66"/>
      <c r="G14" s="70"/>
    </row>
    <row r="15" spans="2:7" s="33" customFormat="1" ht="16.5">
      <c r="B15" s="64">
        <v>4</v>
      </c>
      <c r="C15" s="65" t="s">
        <v>57</v>
      </c>
      <c r="D15" s="66"/>
      <c r="E15" s="66"/>
      <c r="F15" s="66"/>
      <c r="G15" s="70"/>
    </row>
    <row r="16" spans="2:7" s="33" customFormat="1" ht="16.5">
      <c r="B16" s="64">
        <v>5</v>
      </c>
      <c r="C16" s="65" t="s">
        <v>58</v>
      </c>
      <c r="D16" s="66"/>
      <c r="E16" s="66"/>
      <c r="F16" s="66"/>
      <c r="G16" s="70"/>
    </row>
    <row r="17" spans="2:7" s="33" customFormat="1" ht="16.5">
      <c r="B17" s="64">
        <v>6</v>
      </c>
      <c r="C17" s="65" t="s">
        <v>59</v>
      </c>
      <c r="D17" s="66"/>
      <c r="E17" s="66"/>
      <c r="F17" s="66"/>
      <c r="G17" s="70"/>
    </row>
    <row r="18" spans="2:7" s="33" customFormat="1" ht="16.5">
      <c r="B18" s="64">
        <f>+B17+1</f>
        <v>7</v>
      </c>
      <c r="C18" s="65" t="s">
        <v>60</v>
      </c>
      <c r="D18" s="66" t="s">
        <v>153</v>
      </c>
      <c r="E18" s="66"/>
      <c r="F18" s="66"/>
      <c r="G18" s="70"/>
    </row>
    <row r="19" spans="2:7" s="33" customFormat="1" ht="16.5">
      <c r="B19" s="64">
        <f>+B18+1</f>
        <v>8</v>
      </c>
      <c r="C19" s="65" t="s">
        <v>151</v>
      </c>
      <c r="D19" s="66" t="s">
        <v>153</v>
      </c>
      <c r="E19" s="66"/>
      <c r="F19" s="66"/>
      <c r="G19" s="70"/>
    </row>
    <row r="20" spans="2:7" s="33" customFormat="1" ht="16.5">
      <c r="B20" s="41"/>
      <c r="C20" s="41"/>
      <c r="D20" s="41"/>
      <c r="E20" s="41"/>
      <c r="F20" s="41"/>
      <c r="G20" s="41"/>
    </row>
    <row r="21" spans="2:7" ht="21" customHeight="1">
      <c r="B21" s="91" t="s">
        <v>47</v>
      </c>
      <c r="C21" s="91"/>
      <c r="D21" s="91"/>
      <c r="E21" s="91"/>
      <c r="F21" s="91"/>
      <c r="G21" s="91"/>
    </row>
    <row r="22" spans="2:7" s="33" customFormat="1" ht="16.5">
      <c r="B22" s="20">
        <v>1</v>
      </c>
      <c r="C22" s="25" t="s">
        <v>61</v>
      </c>
      <c r="D22" s="67"/>
      <c r="E22" s="67"/>
      <c r="F22" s="67"/>
      <c r="G22" s="68"/>
    </row>
    <row r="23" spans="2:7" s="33" customFormat="1" ht="16.5">
      <c r="B23" s="20">
        <f>+B22+1</f>
        <v>2</v>
      </c>
      <c r="C23" s="25" t="s">
        <v>62</v>
      </c>
      <c r="D23" s="22"/>
      <c r="E23" s="22"/>
      <c r="F23" s="22"/>
      <c r="G23" s="71"/>
    </row>
    <row r="24" spans="2:7" s="33" customFormat="1" ht="16.5">
      <c r="B24" s="20">
        <f>+B23+1</f>
        <v>3</v>
      </c>
      <c r="C24" s="25" t="s">
        <v>63</v>
      </c>
      <c r="D24" s="22"/>
      <c r="E24" s="22"/>
      <c r="F24" s="22"/>
      <c r="G24" s="71"/>
    </row>
    <row r="25" spans="2:7" s="33" customFormat="1" ht="33">
      <c r="B25" s="20">
        <f t="shared" ref="B25:B26" si="0">+B24+1</f>
        <v>4</v>
      </c>
      <c r="C25" s="25" t="s">
        <v>64</v>
      </c>
      <c r="D25" s="22"/>
      <c r="E25" s="22"/>
      <c r="F25" s="22"/>
      <c r="G25" s="71"/>
    </row>
    <row r="26" spans="2:7" s="33" customFormat="1" ht="16.5">
      <c r="B26" s="20">
        <f t="shared" si="0"/>
        <v>5</v>
      </c>
      <c r="C26" s="25" t="s">
        <v>65</v>
      </c>
      <c r="D26" s="22"/>
      <c r="E26" s="22"/>
      <c r="F26" s="22"/>
      <c r="G26" s="71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2016-04-15T05:11:25Z</dcterms:modified>
</cp:coreProperties>
</file>