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368" yWindow="300" windowWidth="16608" windowHeight="9432" tabRatio="971" firstSheet="2" activeTab="6"/>
  </bookViews>
  <sheets>
    <sheet name="Objetivos de Medición" sheetId="1" r:id="rId1"/>
    <sheet name="Desviacion de esfuerzo" sheetId="6" r:id="rId2"/>
    <sheet name="Desviacion de costos" sheetId="15" r:id="rId3"/>
    <sheet name="Apego a Procesos" sheetId="16" r:id="rId4"/>
    <sheet name="Apego a Productos " sheetId="17" r:id="rId5"/>
    <sheet name="Apego a Auditorias Fisicas" sheetId="18" r:id="rId6"/>
    <sheet name="Apego a Auditorias Funcionales" sheetId="19" r:id="rId7"/>
    <sheet name="Índice de Satisfacción" sheetId="20" r:id="rId8"/>
  </sheets>
  <calcPr calcId="145621" iterateDelta="1E-4"/>
  <extLst>
    <ext xmlns:mx="http://schemas.microsoft.com/office/mac/excel/2008/main" uri="{7523E5D3-25F3-A5E0-1632-64F254C22452}">
      <mx:ArchID Flags="2"/>
    </ext>
  </extLst>
</workbook>
</file>

<file path=xl/calcChain.xml><?xml version="1.0" encoding="utf-8"?>
<calcChain xmlns="http://schemas.openxmlformats.org/spreadsheetml/2006/main">
  <c r="B1" i="20" l="1"/>
  <c r="C1" i="19" l="1"/>
  <c r="C1" i="18"/>
  <c r="C1" i="17"/>
  <c r="C1" i="16"/>
  <c r="C1" i="15"/>
  <c r="C1" i="6"/>
  <c r="Q8" i="20"/>
  <c r="Q7" i="20"/>
  <c r="AD40" i="15"/>
  <c r="AD41" i="15"/>
  <c r="AD42" i="15"/>
  <c r="AD43" i="15"/>
  <c r="AD44" i="15"/>
  <c r="AD45" i="15"/>
  <c r="AD46" i="15"/>
  <c r="AD47" i="15"/>
  <c r="AD39" i="15"/>
  <c r="AD47" i="19"/>
  <c r="AD46" i="19"/>
  <c r="AD45" i="19"/>
  <c r="AD44" i="19"/>
  <c r="AD43" i="19"/>
  <c r="AD42" i="19"/>
  <c r="AD41" i="19"/>
  <c r="AD40" i="19"/>
  <c r="AD39" i="19"/>
  <c r="AD47" i="18"/>
  <c r="AD46" i="18"/>
  <c r="AD45" i="18"/>
  <c r="AD44" i="18"/>
  <c r="AD43" i="18"/>
  <c r="AD42" i="18"/>
  <c r="AD41" i="18"/>
  <c r="AD40" i="18"/>
  <c r="AD39" i="18"/>
  <c r="AD47" i="17"/>
  <c r="AD46" i="17"/>
  <c r="AD45" i="17"/>
  <c r="AD44" i="17"/>
  <c r="AD43" i="17"/>
  <c r="AD42" i="17"/>
  <c r="AD41" i="17"/>
  <c r="AD40" i="17"/>
  <c r="AD39" i="17"/>
  <c r="AD47" i="16"/>
  <c r="AD46" i="16"/>
  <c r="AD45" i="16"/>
  <c r="AD44" i="16"/>
  <c r="AD43" i="16"/>
  <c r="AD42" i="16"/>
  <c r="AD41" i="16"/>
  <c r="AD40" i="16"/>
  <c r="AD39" i="16"/>
  <c r="AD40" i="6"/>
  <c r="AD41" i="6"/>
  <c r="AD42" i="6"/>
  <c r="AD43" i="6"/>
  <c r="AD44" i="6"/>
  <c r="AD45" i="6"/>
  <c r="AD46" i="6"/>
  <c r="AD47" i="6"/>
  <c r="AD39" i="6"/>
</calcChain>
</file>

<file path=xl/sharedStrings.xml><?xml version="1.0" encoding="utf-8"?>
<sst xmlns="http://schemas.openxmlformats.org/spreadsheetml/2006/main" count="355" uniqueCount="128">
  <si>
    <t>Objetivos/Necesidades de Negocio y  Medición</t>
  </si>
  <si>
    <t>Medición:</t>
  </si>
  <si>
    <t>Cálculo</t>
  </si>
  <si>
    <r>
      <t>Guía de análisis:</t>
    </r>
    <r>
      <rPr>
        <sz val="11"/>
        <color theme="0"/>
        <rFont val="Calibri"/>
        <family val="2"/>
        <scheme val="minor"/>
      </rPr>
      <t xml:space="preserve"> </t>
    </r>
  </si>
  <si>
    <t>Propósito:</t>
  </si>
  <si>
    <t>Algoritmo:</t>
  </si>
  <si>
    <t>Muestra Gráfica</t>
  </si>
  <si>
    <t>Métricas</t>
  </si>
  <si>
    <t>Roles y Responsabilidades</t>
  </si>
  <si>
    <t xml:space="preserve">Rol </t>
  </si>
  <si>
    <t>Responsabilidades</t>
  </si>
  <si>
    <t>Nombre del Recurso</t>
  </si>
  <si>
    <t>Responsable</t>
  </si>
  <si>
    <t>Periodicidad</t>
  </si>
  <si>
    <t>Mecanismo de Recolección y Almacenamiento</t>
  </si>
  <si>
    <t xml:space="preserve">Mecanismo de Análisis:  </t>
  </si>
  <si>
    <t>Frecuencia de Reporte</t>
  </si>
  <si>
    <t>Mecanismo de Reporte</t>
  </si>
  <si>
    <t>Objetivos de Medición</t>
  </si>
  <si>
    <t>Revisar Métricas y resolver asuntos de acuerdo a las guías de análisis</t>
  </si>
  <si>
    <t>Prguntas asociadas:</t>
  </si>
  <si>
    <t>Datos Base</t>
  </si>
  <si>
    <t>Reunión de Monitoreo</t>
  </si>
  <si>
    <t>Apego a procesos</t>
  </si>
  <si>
    <t>Procesos</t>
  </si>
  <si>
    <t>Esfuerzo planeado</t>
  </si>
  <si>
    <t>Esfuerzo real</t>
  </si>
  <si>
    <t>Ventas</t>
  </si>
  <si>
    <t>Planeacion</t>
  </si>
  <si>
    <t>Diseño</t>
  </si>
  <si>
    <t>Desarrollo</t>
  </si>
  <si>
    <t>Entrega</t>
  </si>
  <si>
    <t>Monitoreo</t>
  </si>
  <si>
    <t>Metricas</t>
  </si>
  <si>
    <t>Calidad</t>
  </si>
  <si>
    <t>Configuración</t>
  </si>
  <si>
    <t>Desviacion de esfuerzo %</t>
  </si>
  <si>
    <t>Costo planeado</t>
  </si>
  <si>
    <t>Costo real</t>
  </si>
  <si>
    <t>Desviacion del costo</t>
  </si>
  <si>
    <t>Auditor</t>
  </si>
  <si>
    <t>Conocer cual es el apego y consistencia en la generación y uso de las herramientas de trabajo</t>
  </si>
  <si>
    <t>¿cuál es apego que se tiene al proceso en el area funcional?</t>
  </si>
  <si>
    <t>Preguntas aprobadas</t>
  </si>
  <si>
    <t>Preguntas que no aplican</t>
  </si>
  <si>
    <t>Total de preguntas por fase</t>
  </si>
  <si>
    <t>Porcentaje de apego a proceso=(Preguntas aprobadas+ preguntas que no aplican)/total de preguntas por fase</t>
  </si>
  <si>
    <t>Si es mayor o igual al 80%</t>
  </si>
  <si>
    <t>Si es menor a 79.9% y mayor a 50%</t>
  </si>
  <si>
    <t>Si es menor al 49.9 a 0%</t>
  </si>
  <si>
    <t>Reunión de reporte de monitoreo</t>
  </si>
  <si>
    <t>Porcentaje de apego a productos=(Preguntas aprobadas+ preguntas que no aplican)/total de preguntas por fase</t>
  </si>
  <si>
    <t>Reunion de reporte de monitoreo</t>
  </si>
  <si>
    <t>Contar con un apego a la administracion de la configuracion superior al 80% por cada proyecto</t>
  </si>
  <si>
    <t>Porcentaje de apego funcional=(Preguntas aprobadas+ preguntas que no aplican)/total de preguntas por fase</t>
  </si>
  <si>
    <t>Porcentaje de apego fisico=(Preguntas aprobadas+ preguntas que no aplican)/total de preguntas por fase</t>
  </si>
  <si>
    <t>Si la desviacion es de 0% a 10%</t>
  </si>
  <si>
    <t>Dirección</t>
  </si>
  <si>
    <t>Soporte TI</t>
  </si>
  <si>
    <t xml:space="preserve">Conocer si los servicios ofrecidos al cliente cumplen con sus espectativas. </t>
  </si>
  <si>
    <t xml:space="preserve">¿Qué índice de satisfacción obtuvimos de parte del cliente?                                             </t>
  </si>
  <si>
    <t>Indice</t>
  </si>
  <si>
    <t>P1</t>
  </si>
  <si>
    <t>P2</t>
  </si>
  <si>
    <t>P3</t>
  </si>
  <si>
    <t>P4</t>
  </si>
  <si>
    <t>Cálculo/Fórmula</t>
  </si>
  <si>
    <t>Proyecto 1</t>
  </si>
  <si>
    <t>Calificación por pregunta</t>
  </si>
  <si>
    <t>Indice de satisfacción=(promedio de calificación de las preguntas)</t>
  </si>
  <si>
    <t>Proyecto 2</t>
  </si>
  <si>
    <t>Responsable de presentar métrica</t>
  </si>
  <si>
    <t>A quien se le presenta el reporte de métricas</t>
  </si>
  <si>
    <t>Reunión de monitoreo</t>
  </si>
  <si>
    <r>
      <t>Guía de análisis:</t>
    </r>
    <r>
      <rPr>
        <sz val="11"/>
        <color theme="0"/>
        <rFont val="Arial"/>
        <family val="2"/>
      </rPr>
      <t xml:space="preserve"> </t>
    </r>
  </si>
  <si>
    <t>Seguimiento</t>
  </si>
  <si>
    <t>Crear un plan de acción en base a las bajas calificaciones</t>
  </si>
  <si>
    <t>Responsable de presentar métricas</t>
  </si>
  <si>
    <t>A quien se presenta el reporte de métricas</t>
  </si>
  <si>
    <t>¿Cuál es la desviacion del esfuerzo?</t>
  </si>
  <si>
    <t>Preguntas asociadas:</t>
  </si>
  <si>
    <t>Se continua con el seguimiento</t>
  </si>
  <si>
    <t>Se monitorea y analiza con dirección, se toman acciones para reducir la desviación</t>
  </si>
  <si>
    <t>Conocer la desviación del costo planeado contra real para tomar acciones preventivas o correctivas en tiempo.</t>
  </si>
  <si>
    <t xml:space="preserve">¿Cuál es la deviacion del costo?                                                                                                                                     </t>
  </si>
  <si>
    <t>Desviación de esfuerzo (%)</t>
  </si>
  <si>
    <t>¿Cuál es el porcentaje de apego a proceso del proyecto?</t>
  </si>
  <si>
    <t>¿Cuál es el apego del equipo de los productos de trabajo del proceso?</t>
  </si>
  <si>
    <t>Contar con un alto porcentaje de apego a los procesos para asegurar una entrega de servicios de calidad</t>
  </si>
  <si>
    <t>Contar con un alto porcentaje de apego a los productos para asegurar una entrega de servicios de calidad</t>
  </si>
  <si>
    <t>¿Cuál es el procentaje de apego al documento de plan de configuracion del proyecto?</t>
  </si>
  <si>
    <t>Apego a Productos</t>
  </si>
  <si>
    <t>Auditorias Funcionales</t>
  </si>
  <si>
    <t>Dar seguimiento a las actividades de medición
Reportar Mediciones
Registrar las métricas que generan sus actividades.
Generar/actualizar plan de métricas</t>
  </si>
  <si>
    <t>Auditorias Físicas</t>
  </si>
  <si>
    <t>Índice de Satisfacción</t>
  </si>
  <si>
    <t>Analizar cual fue el problema y tomar acciones para aumentar el porcentaje de apego</t>
  </si>
  <si>
    <t>Analizar cual fue el problema y tomar acciones inmediatas para aumentar el porcentaje de apego</t>
  </si>
  <si>
    <t>Continuar con el seguimiento</t>
  </si>
  <si>
    <t>Se analiza con direccion para tomar medidas inmeditas para corregir la desviacion y considerar actualizar la estimación del servicio</t>
  </si>
  <si>
    <t>Si la desvacion es mayor al 10% y menor o igual a 15%</t>
  </si>
  <si>
    <t xml:space="preserve">Si la desviación es menor que 0 o Si la desviacion es mayor a 15% </t>
  </si>
  <si>
    <t>Desviación de costo (%)</t>
  </si>
  <si>
    <t>Fidel Reyna</t>
  </si>
  <si>
    <t>Jovanny Zepeda</t>
  </si>
  <si>
    <t xml:space="preserve">Que el índice de satisfacción sea mayor o igual a 90% </t>
  </si>
  <si>
    <t>Que el índice de satisfacción sea menor que 90% y mayor o igual a 70%</t>
  </si>
  <si>
    <t>Análizar las preguntas que presentaron calificaciones bajas (Menores a 5 según el formato de encuesta)</t>
  </si>
  <si>
    <t>Que el índice de satisfacción sea menor a 70%</t>
  </si>
  <si>
    <t>El análisis se realiza por cada cliente encuestado</t>
  </si>
  <si>
    <t>El análisis se hara en base a la grafica de Desviación</t>
  </si>
  <si>
    <t>Desviación</t>
  </si>
  <si>
    <t>Desviación(%)= Desviación de costo/Costo planeado</t>
  </si>
  <si>
    <t>Desviación(%)= Desviación de Esfuerzo/Esfuerzo planeado</t>
  </si>
  <si>
    <t>Desviación de Esfuerzo (Hrs)  = esfuerzo planeado - esfuerzo real</t>
  </si>
  <si>
    <t>Desviación de Costo($)  =costo planeado - costo real</t>
  </si>
  <si>
    <t>Quincenal</t>
  </si>
  <si>
    <t>Tener una desviación máxima de +/- 10% en esfuerzo y costo de los servicios ofertados con el fin de asegurar la rentabilidad del negocio.</t>
  </si>
  <si>
    <t>Obtener más de 80% de calificación en las evaluaciones de nuestros procesos definidos con el fin de asegurar una entrega de calidad de nuestros servicios.</t>
  </si>
  <si>
    <t>Obtener una satisfacción del cliente superior al 90% en todas las encuestas de satisfacción aplicadas.</t>
  </si>
  <si>
    <t xml:space="preserve">Conocer la deSviación del esfuerzo planeado contra real para tomar acciones preventivas y/o correctivas </t>
  </si>
  <si>
    <r>
      <t xml:space="preserve">Se tendra que ir a la carpeta de planeación, dentro del documento de estimación, tomar el dato en base a lo planeado que se encuentra en la pestaña de estimación. El dato de esfuerzo real se debera ingresar a la herramienta JIRA y sumar la duración total de los mantenimiento correctivos asi como los preventivos realizados en el periodo del cual se presentara el reporte, estos datos deberan ser capturados y almacenados en la pestaña de </t>
    </r>
    <r>
      <rPr>
        <i/>
        <sz val="11"/>
        <rFont val="Calibri"/>
        <family val="2"/>
        <scheme val="minor"/>
      </rPr>
      <t xml:space="preserve">"Desviación de esfuerzo" </t>
    </r>
    <r>
      <rPr>
        <sz val="11"/>
        <rFont val="Calibri"/>
        <family val="2"/>
        <scheme val="minor"/>
      </rPr>
      <t xml:space="preserve"> que se encuentra dentro del documento concentrado de metricas ubicado en Organizacional\Medicion y Monitoreo</t>
    </r>
  </si>
  <si>
    <t xml:space="preserve">Se debera entrar a la carpeta de Procesos en la carpeta de Calidad, se debera entrar al ultimo Checklist ejecutado y en la pestaña de resumen se obtiene el porcentaje de apego a los procesos y para el CheckListOrganizacional se debera entrar a la carpeta Organizacional en la carpeta de Calidad, se debera entrar al ultimo Checklist ejecutado y en la pestaña de resumen se obtiene el porcentaje de apego a los procesos, el porcentaje de apego se debera almacenar en la pestaña de "Apego a Procesos"  que se encuentra dentro del documento concentrado de metricas ubicado en Organizacional\Medicion y Monitoreo. </t>
  </si>
  <si>
    <t>Se tendra que ir a la carpeta de planeación, dentro del documento de estimación, tomar el costo en base a lo planeado que se encuentra en la pestaña de estimación. El dato de esfuerzo real se debera ingresar a la herramienta JIRA y sumar la duración total de los mantenimiento correctivos asi como los preventivos realizados en el periodo del cual se presentara el reporte y esto multiplicarlo por el costo de hora establecido en el documento de estimación,  estos datos deberan ser capturados y almacenados en la pestaña de "Desviación de Costo"  que se encuentra dentro del documento concentrado de metricas ubicado en Organizacional\Medicion y Monitoreo.</t>
  </si>
  <si>
    <t xml:space="preserve">Se debera entrar a la carpeta de Procesos en la carpeta de Calidad, se debera entrar al ultimo Checklist ejecutado y en la pestaña de resumen se obtiene el porcentaje de apego a los productos y para el CheckListOrganizacional se debera entrar a la carpeta Organizacional en la carpeta de Calidad, se debera entrar al ultimo Checklist ejecutado y en la pestaña de resumen se obtiene el porcentaje de apego a los productos, el porcentaje de apego se debera almacenar en la pestaña de "Apego a Productos"  que se encuentra dentro del documento concentrado de metricas ubicado en Organizacional\Medicion y Monitoreo. </t>
  </si>
  <si>
    <t xml:space="preserve">Se debera entrar a la carpeta de Procesos en la carpeta de Calidad, se debera entrar al ultimo Checklist ejecutado y en la pestaña de resumen se obtiene el porcentaje de auditorias fisicas, el porcentaje de apego se debera almacenar en la pestaña de "Fisicas"  que se encuentra dentro del documento concentrado de metricas ubicado en Organizacional\Medicion y Monitoreo. </t>
  </si>
  <si>
    <t>El porcentaje de la encuesta de satisfacción la cual se encuentra en el repositorio Procesos\Encuestas de Satisfaccion, se debera tomar por cliente los resultados de las encuestas del periodo a reportar, el porcentaje se debera almacenar en la pestaña de "Índice de Satisfacción"  que se encuentra dentro del documento concentrado de metricas ubicado en Organizacional\Medicion y Monitoreo.</t>
  </si>
  <si>
    <t xml:space="preserve">Se debera entrar a la carpeta de Procesos en la carpeta de Calidad, se debera entrar al ultimo Checklist ejecutado y en la pestaña de resumen se obtiene el porcentaje de auditorias funcionales, el porcentaje de apego se debera almacenar en la pestaña de "Funcional"  que se encuentra dentro del documento concentrado de metricas ubicado en Organizacional\Medicion y Monitoreo.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</si>
</sst>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Red]&quot;$&quot;#,##0.00"/>
  </numFmts>
  <fonts count="19">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sz val="10"/>
      <name val="Arial"/>
      <family val="2"/>
    </font>
    <font>
      <sz val="10"/>
      <name val="Arial"/>
      <family val="2"/>
    </font>
    <font>
      <sz val="14"/>
      <color indexed="9"/>
      <name val="Calibri"/>
      <family val="2"/>
      <scheme val="minor"/>
    </font>
    <font>
      <sz val="10"/>
      <name val="Calibri"/>
      <family val="2"/>
      <scheme val="minor"/>
    </font>
    <font>
      <sz val="11"/>
      <color indexed="9"/>
      <name val="Calibri"/>
      <family val="2"/>
      <scheme val="minor"/>
    </font>
    <font>
      <b/>
      <sz val="1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theme="0"/>
      <name val="Arial"/>
      <family val="2"/>
    </font>
    <font>
      <sz val="11"/>
      <name val="Abrir"/>
    </font>
    <font>
      <sz val="11"/>
      <name val="Arial"/>
      <family val="2"/>
    </font>
    <font>
      <sz val="11"/>
      <color theme="0"/>
      <name val="Arial"/>
      <family val="2"/>
    </font>
    <font>
      <i/>
      <sz val="11"/>
      <name val="Calibri"/>
      <family val="2"/>
      <scheme val="minor"/>
    </font>
  </fonts>
  <fills count="15">
    <fill>
      <patternFill patternType="none"/>
    </fill>
    <fill>
      <patternFill patternType="gray125"/>
    </fill>
    <fill>
      <patternFill patternType="solid">
        <fgColor theme="7"/>
        <bgColor indexed="64"/>
      </patternFill>
    </fill>
    <fill>
      <patternFill patternType="solid">
        <fgColor theme="7" tint="0.39997558519241921"/>
        <bgColor indexed="64"/>
      </patternFill>
    </fill>
    <fill>
      <patternFill patternType="solid">
        <fgColor theme="0"/>
        <bgColor indexed="64"/>
      </patternFill>
    </fill>
    <fill>
      <patternFill patternType="solid">
        <fgColor indexed="65"/>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FFFFFF"/>
        <bgColor rgb="FF000000"/>
      </patternFill>
    </fill>
    <fill>
      <patternFill patternType="solid">
        <fgColor rgb="FF00B050"/>
        <bgColor rgb="FF000000"/>
      </patternFill>
    </fill>
    <fill>
      <patternFill patternType="solid">
        <fgColor rgb="FFFFFF00"/>
        <bgColor rgb="FF000000"/>
      </patternFill>
    </fill>
    <fill>
      <patternFill patternType="solid">
        <fgColor rgb="FFFF0000"/>
        <bgColor rgb="FF000000"/>
      </patternFill>
    </fill>
    <fill>
      <patternFill patternType="solid">
        <fgColor rgb="FF92D050"/>
        <bgColor indexed="64"/>
      </patternFill>
    </fill>
  </fills>
  <borders count="2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auto="1"/>
      </left>
      <right style="thin">
        <color auto="1"/>
      </right>
      <top style="thin">
        <color auto="1"/>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style="thin">
        <color rgb="FF808080"/>
      </left>
      <right style="thin">
        <color rgb="FF808080"/>
      </right>
      <top/>
      <bottom style="thin">
        <color rgb="FF808080"/>
      </bottom>
      <diagonal/>
    </border>
    <border>
      <left style="thin">
        <color rgb="FF808080"/>
      </left>
      <right style="thin">
        <color rgb="FF808080"/>
      </right>
      <top/>
      <bottom/>
      <diagonal/>
    </border>
    <border>
      <left style="thin">
        <color rgb="FF808080"/>
      </left>
      <right style="thin">
        <color rgb="FF808080"/>
      </right>
      <top style="thin">
        <color theme="0" tint="-0.499984740745262"/>
      </top>
      <bottom/>
      <diagonal/>
    </border>
    <border>
      <left/>
      <right/>
      <top style="thin">
        <color theme="0" tint="-0.499984740745262"/>
      </top>
      <bottom/>
      <diagonal/>
    </border>
    <border>
      <left/>
      <right/>
      <top style="thin">
        <color theme="7" tint="0.39997558519241921"/>
      </top>
      <bottom style="thin">
        <color theme="7" tint="0.39997558519241921"/>
      </bottom>
      <diagonal/>
    </border>
    <border>
      <left style="thin">
        <color theme="0" tint="-0.499984740745262"/>
      </left>
      <right/>
      <top style="thin">
        <color theme="0" tint="-0.499984740745262"/>
      </top>
      <bottom/>
      <diagonal/>
    </border>
    <border>
      <left style="thin">
        <color theme="7" tint="-0.249977111117893"/>
      </left>
      <right/>
      <top/>
      <bottom/>
      <diagonal/>
    </border>
    <border>
      <left style="thin">
        <color theme="7" tint="-0.249977111117893"/>
      </left>
      <right style="thin">
        <color theme="7" tint="-0.249977111117893"/>
      </right>
      <top style="thin">
        <color theme="7" tint="-0.249977111117893"/>
      </top>
      <bottom style="thin">
        <color theme="7" tint="-0.249977111117893"/>
      </bottom>
      <diagonal/>
    </border>
    <border>
      <left/>
      <right style="thin">
        <color theme="7" tint="-0.249977111117893"/>
      </right>
      <top/>
      <bottom/>
      <diagonal/>
    </border>
    <border>
      <left style="thin">
        <color theme="7" tint="-0.249977111117893"/>
      </left>
      <right style="thin">
        <color theme="7" tint="-0.249977111117893"/>
      </right>
      <top style="thin">
        <color theme="7" tint="-0.249977111117893"/>
      </top>
      <bottom/>
      <diagonal/>
    </border>
    <border>
      <left style="thin">
        <color theme="7" tint="-0.249977111117893"/>
      </left>
      <right style="thin">
        <color theme="7" tint="-0.249977111117893"/>
      </right>
      <top/>
      <bottom style="thin">
        <color theme="7" tint="-0.249977111117893"/>
      </bottom>
      <diagonal/>
    </border>
    <border>
      <left style="thin">
        <color theme="7" tint="-0.249977111117893"/>
      </left>
      <right style="thin">
        <color theme="7" tint="-0.249977111117893"/>
      </right>
      <top/>
      <bottom/>
      <diagonal/>
    </border>
    <border>
      <left style="thin">
        <color theme="0" tint="-0.499984740745262"/>
      </left>
      <right/>
      <top/>
      <bottom/>
      <diagonal/>
    </border>
  </borders>
  <cellStyleXfs count="60">
    <xf numFmtId="0" fontId="0" fillId="0" borderId="0"/>
    <xf numFmtId="0" fontId="4" fillId="0" borderId="0"/>
    <xf numFmtId="9" fontId="4" fillId="0" borderId="0" applyFont="0" applyFill="0" applyBorder="0" applyAlignment="0" applyProtection="0"/>
    <xf numFmtId="0" fontId="5" fillId="0" borderId="0"/>
    <xf numFmtId="0" fontId="4"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10">
    <xf numFmtId="0" fontId="0" fillId="0" borderId="0" xfId="0"/>
    <xf numFmtId="0" fontId="3" fillId="0" borderId="1" xfId="0" applyFont="1" applyBorder="1" applyAlignment="1">
      <alignment vertical="top" wrapText="1"/>
    </xf>
    <xf numFmtId="0" fontId="3" fillId="4" borderId="1" xfId="0" applyFont="1" applyFill="1" applyBorder="1" applyAlignment="1">
      <alignment horizontal="left" vertical="top" wrapText="1"/>
    </xf>
    <xf numFmtId="0" fontId="1" fillId="2" borderId="1" xfId="0" applyFont="1" applyFill="1" applyBorder="1" applyAlignment="1">
      <alignment vertical="top"/>
    </xf>
    <xf numFmtId="0" fontId="1" fillId="3" borderId="1" xfId="0" applyFont="1" applyFill="1" applyBorder="1" applyAlignment="1">
      <alignment horizontal="left" vertical="top" wrapText="1"/>
    </xf>
    <xf numFmtId="0" fontId="0" fillId="0" borderId="0" xfId="0" applyFont="1"/>
    <xf numFmtId="0" fontId="7" fillId="0" borderId="0" xfId="3" applyFont="1"/>
    <xf numFmtId="0" fontId="6" fillId="3" borderId="0" xfId="3" applyFont="1" applyFill="1"/>
    <xf numFmtId="0" fontId="8" fillId="5" borderId="0" xfId="4" applyFont="1" applyFill="1"/>
    <xf numFmtId="0" fontId="9" fillId="6" borderId="0" xfId="3" applyFont="1" applyFill="1" applyBorder="1" applyAlignment="1">
      <alignment horizontal="left" vertical="top" wrapText="1"/>
    </xf>
    <xf numFmtId="0" fontId="9" fillId="0" borderId="0" xfId="3" applyFont="1" applyFill="1" applyBorder="1" applyAlignment="1">
      <alignment vertical="top" wrapText="1"/>
    </xf>
    <xf numFmtId="0" fontId="3" fillId="5" borderId="0" xfId="3" applyFont="1" applyFill="1"/>
    <xf numFmtId="0" fontId="3" fillId="5" borderId="0" xfId="4" applyFont="1" applyFill="1" applyBorder="1" applyAlignment="1">
      <alignment horizontal="left" vertical="top" wrapText="1"/>
    </xf>
    <xf numFmtId="0" fontId="3" fillId="4" borderId="0" xfId="3" applyFont="1" applyFill="1" applyBorder="1" applyAlignment="1">
      <alignment horizontal="left" vertical="top" wrapText="1"/>
    </xf>
    <xf numFmtId="0" fontId="3" fillId="5" borderId="0" xfId="4" applyFont="1" applyFill="1" applyBorder="1" applyAlignment="1">
      <alignment horizontal="center" vertical="top" wrapText="1"/>
    </xf>
    <xf numFmtId="0" fontId="6" fillId="0" borderId="0" xfId="3" applyFont="1" applyFill="1" applyAlignment="1">
      <alignment vertical="center"/>
    </xf>
    <xf numFmtId="0" fontId="3" fillId="0" borderId="0" xfId="0" applyFont="1" applyFill="1" applyBorder="1"/>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3" fillId="0" borderId="1" xfId="0" applyFont="1" applyBorder="1" applyAlignment="1">
      <alignment horizontal="left" vertical="top" wrapText="1"/>
    </xf>
    <xf numFmtId="0" fontId="9" fillId="5" borderId="5" xfId="4" applyFont="1" applyFill="1" applyBorder="1" applyAlignment="1">
      <alignment horizontal="left" vertical="top" wrapText="1"/>
    </xf>
    <xf numFmtId="0" fontId="3" fillId="0" borderId="1" xfId="0" applyFont="1" applyBorder="1" applyAlignment="1">
      <alignment horizontal="left" vertical="top" wrapText="1"/>
    </xf>
    <xf numFmtId="0" fontId="1" fillId="3" borderId="1" xfId="0" applyFont="1" applyFill="1" applyBorder="1" applyAlignment="1">
      <alignment vertical="top" wrapText="1"/>
    </xf>
    <xf numFmtId="0" fontId="0" fillId="0" borderId="0" xfId="0"/>
    <xf numFmtId="0" fontId="1" fillId="2" borderId="2" xfId="0" applyFont="1" applyFill="1" applyBorder="1" applyAlignment="1">
      <alignment vertical="top"/>
    </xf>
    <xf numFmtId="0" fontId="3" fillId="0" borderId="3" xfId="0" applyFont="1" applyBorder="1" applyAlignment="1">
      <alignment vertical="top" wrapText="1"/>
    </xf>
    <xf numFmtId="0" fontId="3" fillId="0" borderId="1" xfId="0" applyFont="1" applyBorder="1" applyAlignment="1">
      <alignment horizontal="lef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9" fontId="0" fillId="0" borderId="0" xfId="5" applyFont="1"/>
    <xf numFmtId="0" fontId="3" fillId="7" borderId="2" xfId="0" applyFont="1" applyFill="1" applyBorder="1" applyAlignment="1">
      <alignment vertical="top" wrapText="1"/>
    </xf>
    <xf numFmtId="0" fontId="0" fillId="8" borderId="0" xfId="0" applyFont="1" applyFill="1"/>
    <xf numFmtId="0" fontId="0" fillId="9" borderId="0" xfId="0" applyFont="1" applyFill="1"/>
    <xf numFmtId="0" fontId="0" fillId="0" borderId="8" xfId="0" applyFont="1" applyBorder="1"/>
    <xf numFmtId="0" fontId="3" fillId="0" borderId="8" xfId="0" applyFont="1" applyBorder="1" applyAlignment="1">
      <alignment wrapText="1"/>
    </xf>
    <xf numFmtId="0" fontId="3" fillId="0" borderId="1" xfId="0" applyFont="1" applyBorder="1" applyAlignment="1">
      <alignment horizontal="left" vertical="top" wrapText="1"/>
    </xf>
    <xf numFmtId="0" fontId="3" fillId="7" borderId="2" xfId="0" applyFont="1" applyFill="1" applyBorder="1" applyAlignment="1">
      <alignment wrapText="1"/>
    </xf>
    <xf numFmtId="164" fontId="0" fillId="0" borderId="0" xfId="5" applyNumberFormat="1" applyFont="1"/>
    <xf numFmtId="164" fontId="0" fillId="0" borderId="0" xfId="0" applyNumberFormat="1" applyFont="1"/>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3" fillId="11" borderId="10" xfId="0" applyFont="1" applyFill="1" applyBorder="1" applyAlignment="1">
      <alignment wrapText="1"/>
    </xf>
    <xf numFmtId="0" fontId="13" fillId="12" borderId="0" xfId="0" applyFont="1" applyFill="1"/>
    <xf numFmtId="0" fontId="13" fillId="13" borderId="0" xfId="0" applyFont="1" applyFill="1"/>
    <xf numFmtId="0" fontId="3" fillId="0" borderId="1" xfId="0" applyFont="1" applyBorder="1" applyAlignment="1">
      <alignment horizontal="left" vertical="top" wrapText="1"/>
    </xf>
    <xf numFmtId="0" fontId="1" fillId="3" borderId="1" xfId="0" applyFont="1" applyFill="1" applyBorder="1" applyAlignment="1">
      <alignment vertical="top" wrapText="1"/>
    </xf>
    <xf numFmtId="0" fontId="14" fillId="2" borderId="1" xfId="0" applyFont="1" applyFill="1" applyBorder="1" applyAlignment="1">
      <alignment vertical="top" wrapText="1"/>
    </xf>
    <xf numFmtId="0" fontId="15" fillId="0" borderId="15" xfId="0" applyFont="1" applyBorder="1"/>
    <xf numFmtId="0" fontId="14" fillId="2" borderId="1" xfId="0" applyFont="1" applyFill="1" applyBorder="1" applyAlignment="1">
      <alignment vertical="top"/>
    </xf>
    <xf numFmtId="0" fontId="16" fillId="0" borderId="1" xfId="0" applyFont="1" applyBorder="1" applyAlignment="1">
      <alignment vertical="top" wrapText="1"/>
    </xf>
    <xf numFmtId="0" fontId="14" fillId="2" borderId="2" xfId="0" applyFont="1" applyFill="1" applyBorder="1" applyAlignment="1">
      <alignment vertical="top"/>
    </xf>
    <xf numFmtId="0" fontId="16" fillId="0" borderId="3" xfId="0" applyFont="1" applyBorder="1" applyAlignment="1">
      <alignment vertical="top" wrapText="1"/>
    </xf>
    <xf numFmtId="0" fontId="14" fillId="3" borderId="1" xfId="0" applyFont="1" applyFill="1" applyBorder="1" applyAlignment="1">
      <alignment vertical="top" wrapText="1"/>
    </xf>
    <xf numFmtId="0" fontId="14" fillId="3" borderId="1" xfId="0" applyFont="1" applyFill="1" applyBorder="1" applyAlignment="1">
      <alignment horizontal="lef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6" fillId="14" borderId="2" xfId="0" applyFont="1" applyFill="1" applyBorder="1" applyAlignment="1">
      <alignment vertical="top" wrapText="1"/>
    </xf>
    <xf numFmtId="0" fontId="16" fillId="8" borderId="2" xfId="0" applyFont="1" applyFill="1" applyBorder="1" applyAlignment="1">
      <alignment vertical="top" wrapText="1"/>
    </xf>
    <xf numFmtId="0" fontId="16" fillId="9" borderId="2" xfId="0" applyFont="1" applyFill="1" applyBorder="1" applyAlignment="1">
      <alignment vertical="top" wrapText="1"/>
    </xf>
    <xf numFmtId="0" fontId="1" fillId="2" borderId="16" xfId="0" applyFont="1" applyFill="1" applyBorder="1" applyAlignment="1">
      <alignment vertical="top"/>
    </xf>
    <xf numFmtId="0" fontId="0" fillId="0" borderId="17" xfId="0" applyBorder="1"/>
    <xf numFmtId="0" fontId="0" fillId="0" borderId="18" xfId="0" applyBorder="1"/>
    <xf numFmtId="0" fontId="0" fillId="0" borderId="19" xfId="0" applyBorder="1"/>
    <xf numFmtId="0" fontId="3" fillId="0" borderId="1" xfId="0" applyFont="1" applyBorder="1" applyAlignment="1">
      <alignment horizontal="left" vertical="top" wrapText="1"/>
    </xf>
    <xf numFmtId="0" fontId="0" fillId="0" borderId="8" xfId="0" applyFont="1" applyBorder="1" applyAlignment="1">
      <alignment wrapText="1"/>
    </xf>
    <xf numFmtId="0" fontId="0" fillId="9" borderId="0" xfId="0" applyFont="1" applyFill="1" applyAlignment="1">
      <alignment wrapText="1"/>
    </xf>
    <xf numFmtId="0" fontId="0" fillId="8" borderId="0" xfId="0" applyFont="1" applyFill="1" applyAlignment="1">
      <alignment wrapText="1"/>
    </xf>
    <xf numFmtId="0" fontId="0" fillId="4" borderId="0" xfId="0" applyFont="1" applyFill="1"/>
    <xf numFmtId="0" fontId="3" fillId="0" borderId="1" xfId="0" applyFont="1" applyBorder="1" applyAlignment="1">
      <alignment horizontal="left" vertical="top" wrapText="1"/>
    </xf>
    <xf numFmtId="0" fontId="3" fillId="4" borderId="7" xfId="0" applyFont="1" applyFill="1" applyBorder="1" applyAlignment="1">
      <alignment horizontal="center"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9" fillId="6" borderId="0" xfId="3" applyFont="1" applyFill="1" applyBorder="1" applyAlignment="1">
      <alignment horizontal="center" vertical="top" wrapText="1"/>
    </xf>
    <xf numFmtId="0" fontId="3" fillId="4" borderId="14" xfId="3" applyFont="1" applyFill="1" applyBorder="1" applyAlignment="1">
      <alignment horizontal="left" vertical="top" wrapText="1"/>
    </xf>
    <xf numFmtId="0" fontId="3" fillId="4" borderId="0" xfId="3" applyFont="1" applyFill="1" applyBorder="1" applyAlignment="1">
      <alignment horizontal="left" vertical="top" wrapText="1"/>
    </xf>
    <xf numFmtId="0" fontId="3" fillId="4" borderId="4" xfId="3" applyFont="1" applyFill="1" applyBorder="1" applyAlignment="1">
      <alignment horizontal="left" vertical="top" wrapText="1"/>
    </xf>
    <xf numFmtId="0" fontId="3" fillId="4" borderId="5" xfId="3" applyFont="1" applyFill="1" applyBorder="1" applyAlignment="1">
      <alignment horizontal="left" vertical="top" wrapText="1"/>
    </xf>
    <xf numFmtId="0" fontId="3" fillId="5" borderId="5" xfId="4" applyFont="1" applyFill="1" applyBorder="1" applyAlignment="1">
      <alignment horizontal="center" vertical="top" wrapText="1"/>
    </xf>
    <xf numFmtId="0" fontId="0" fillId="0" borderId="5" xfId="0" applyBorder="1"/>
    <xf numFmtId="0" fontId="9" fillId="4" borderId="23" xfId="0" applyFont="1" applyFill="1" applyBorder="1" applyAlignment="1">
      <alignment horizontal="center" vertical="top" wrapText="1"/>
    </xf>
    <xf numFmtId="0" fontId="9" fillId="4" borderId="0" xfId="0" applyFont="1" applyFill="1" applyBorder="1" applyAlignment="1">
      <alignment horizontal="center" vertical="top" wrapText="1"/>
    </xf>
    <xf numFmtId="0" fontId="3" fillId="0" borderId="1" xfId="0" applyFont="1" applyBorder="1" applyAlignment="1">
      <alignment horizontal="lef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3" borderId="6" xfId="0" applyFont="1" applyFill="1" applyBorder="1" applyAlignment="1">
      <alignmen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4" borderId="2" xfId="0" applyFont="1" applyFill="1" applyBorder="1" applyAlignment="1">
      <alignment horizontal="center" vertical="top"/>
    </xf>
    <xf numFmtId="0" fontId="1" fillId="4" borderId="3" xfId="0" applyFont="1" applyFill="1" applyBorder="1" applyAlignment="1">
      <alignment horizontal="center" vertical="top"/>
    </xf>
    <xf numFmtId="0" fontId="3" fillId="4" borderId="6" xfId="0" applyFont="1" applyFill="1" applyBorder="1" applyAlignment="1">
      <alignment horizontal="center" vertical="top" wrapText="1"/>
    </xf>
    <xf numFmtId="0" fontId="3" fillId="4" borderId="7" xfId="0" applyFont="1" applyFill="1" applyBorder="1" applyAlignment="1">
      <alignment horizontal="center" vertical="top" wrapText="1"/>
    </xf>
    <xf numFmtId="0" fontId="3" fillId="10" borderId="13" xfId="0" applyFont="1" applyFill="1" applyBorder="1" applyAlignment="1">
      <alignment horizontal="center" vertical="top" wrapText="1"/>
    </xf>
    <xf numFmtId="0" fontId="3" fillId="10" borderId="12" xfId="0" applyFont="1" applyFill="1" applyBorder="1" applyAlignment="1">
      <alignment horizontal="center" vertical="top" wrapText="1"/>
    </xf>
    <xf numFmtId="0" fontId="16" fillId="4" borderId="2" xfId="0" applyFont="1" applyFill="1" applyBorder="1" applyAlignment="1">
      <alignment horizontal="center" vertical="top" wrapText="1"/>
    </xf>
    <xf numFmtId="0" fontId="16" fillId="4" borderId="3" xfId="0" applyFont="1" applyFill="1" applyBorder="1" applyAlignment="1">
      <alignment horizontal="center" vertical="top" wrapText="1"/>
    </xf>
    <xf numFmtId="0" fontId="14" fillId="2" borderId="1" xfId="0" applyFont="1" applyFill="1" applyBorder="1" applyAlignment="1">
      <alignment vertical="top" wrapText="1"/>
    </xf>
    <xf numFmtId="0" fontId="14" fillId="3" borderId="1" xfId="0" applyFont="1" applyFill="1" applyBorder="1" applyAlignment="1">
      <alignment vertical="top" wrapText="1"/>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4" borderId="2" xfId="0" applyFont="1" applyFill="1" applyBorder="1" applyAlignment="1">
      <alignment horizontal="center" vertical="top"/>
    </xf>
    <xf numFmtId="0" fontId="14" fillId="4" borderId="3" xfId="0" applyFont="1" applyFill="1" applyBorder="1" applyAlignment="1">
      <alignment horizontal="center" vertical="top"/>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0" fillId="0" borderId="18" xfId="0" applyBorder="1" applyAlignment="1">
      <alignment wrapText="1"/>
    </xf>
    <xf numFmtId="0" fontId="0" fillId="0" borderId="18" xfId="0" applyBorder="1" applyAlignment="1">
      <alignment vertical="center"/>
    </xf>
    <xf numFmtId="0" fontId="3" fillId="0" borderId="2" xfId="0" applyFont="1" applyBorder="1" applyAlignment="1">
      <alignment horizontal="center" vertical="top" wrapText="1"/>
    </xf>
    <xf numFmtId="0" fontId="3" fillId="0" borderId="3" xfId="0" applyFont="1" applyBorder="1" applyAlignment="1">
      <alignment horizontal="center" vertical="top" wrapText="1"/>
    </xf>
  </cellXfs>
  <cellStyles count="60">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Normal" xfId="0" builtinId="0"/>
    <cellStyle name="Normal 2" xfId="1"/>
    <cellStyle name="Normal 3" xfId="3"/>
    <cellStyle name="Normal 3 2" xfId="4"/>
    <cellStyle name="Porcentaje" xfId="5" builtinId="5"/>
    <cellStyle name="Porcentu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Desviación</a:t>
            </a:r>
            <a:r>
              <a:rPr lang="es-MX" baseline="0"/>
              <a:t> de esfuerzo</a:t>
            </a:r>
          </a:p>
        </c:rich>
      </c:tx>
      <c:overlay val="0"/>
    </c:title>
    <c:autoTitleDeleted val="0"/>
    <c:plotArea>
      <c:layout>
        <c:manualLayout>
          <c:layoutTarget val="inner"/>
          <c:xMode val="edge"/>
          <c:yMode val="edge"/>
          <c:x val="0.35731836298240499"/>
          <c:y val="0.205418138987044"/>
          <c:w val="0.62539768640031101"/>
          <c:h val="0.343825343386847"/>
        </c:manualLayout>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12645248"/>
        <c:axId val="112647168"/>
      </c:barChart>
      <c:catAx>
        <c:axId val="112645248"/>
        <c:scaling>
          <c:orientation val="minMax"/>
        </c:scaling>
        <c:delete val="0"/>
        <c:axPos val="b"/>
        <c:majorTickMark val="none"/>
        <c:minorTickMark val="none"/>
        <c:tickLblPos val="nextTo"/>
        <c:crossAx val="112647168"/>
        <c:crosses val="autoZero"/>
        <c:auto val="1"/>
        <c:lblAlgn val="ctr"/>
        <c:lblOffset val="100"/>
        <c:noMultiLvlLbl val="0"/>
      </c:catAx>
      <c:valAx>
        <c:axId val="112647168"/>
        <c:scaling>
          <c:orientation val="minMax"/>
        </c:scaling>
        <c:delete val="0"/>
        <c:axPos val="l"/>
        <c:majorGridlines/>
        <c:title>
          <c:overlay val="0"/>
        </c:title>
        <c:numFmt formatCode="General" sourceLinked="1"/>
        <c:majorTickMark val="none"/>
        <c:minorTickMark val="none"/>
        <c:tickLblPos val="nextTo"/>
        <c:crossAx val="11264524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Desviacion</a:t>
            </a:r>
            <a:r>
              <a:rPr lang="es-ES" baseline="0"/>
              <a:t> de costos</a:t>
            </a:r>
          </a:p>
        </c:rich>
      </c:tx>
      <c:overlay val="0"/>
    </c:title>
    <c:autoTitleDeleted val="0"/>
    <c:plotArea>
      <c:layout/>
      <c:barChart>
        <c:barDir val="col"/>
        <c:grouping val="clustered"/>
        <c:varyColors val="0"/>
        <c:ser>
          <c:idx val="0"/>
          <c:order val="0"/>
          <c:tx>
            <c:strRef>
              <c:f>'Desviacion de costos'!$AB$38</c:f>
              <c:strCache>
                <c:ptCount val="1"/>
                <c:pt idx="0">
                  <c:v>Costo planeado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costos'!$AB$39:$AB$47</c:f>
              <c:numCache>
                <c:formatCode>"$"#,##0.00;[Red]"$"#,##0.00</c:formatCode>
                <c:ptCount val="9"/>
                <c:pt idx="0">
                  <c:v>3287</c:v>
                </c:pt>
                <c:pt idx="1">
                  <c:v>5344</c:v>
                </c:pt>
                <c:pt idx="2">
                  <c:v>3423</c:v>
                </c:pt>
                <c:pt idx="3">
                  <c:v>40000</c:v>
                </c:pt>
                <c:pt idx="4">
                  <c:v>5467</c:v>
                </c:pt>
                <c:pt idx="5">
                  <c:v>532</c:v>
                </c:pt>
                <c:pt idx="6">
                  <c:v>534</c:v>
                </c:pt>
                <c:pt idx="7">
                  <c:v>900</c:v>
                </c:pt>
                <c:pt idx="8">
                  <c:v>324</c:v>
                </c:pt>
              </c:numCache>
            </c:numRef>
          </c:val>
        </c:ser>
        <c:ser>
          <c:idx val="1"/>
          <c:order val="1"/>
          <c:tx>
            <c:strRef>
              <c:f>'Desviacion de costos'!$AC$38</c:f>
              <c:strCache>
                <c:ptCount val="1"/>
                <c:pt idx="0">
                  <c:v>Costo real</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costos'!$AC$39:$AC$47</c:f>
              <c:numCache>
                <c:formatCode>"$"#,##0.00;[Red]"$"#,##0.00</c:formatCode>
                <c:ptCount val="9"/>
                <c:pt idx="0">
                  <c:v>4076</c:v>
                </c:pt>
                <c:pt idx="1">
                  <c:v>4088</c:v>
                </c:pt>
                <c:pt idx="2">
                  <c:v>5076</c:v>
                </c:pt>
                <c:pt idx="3">
                  <c:v>37000</c:v>
                </c:pt>
                <c:pt idx="4">
                  <c:v>4980</c:v>
                </c:pt>
                <c:pt idx="5">
                  <c:v>533</c:v>
                </c:pt>
                <c:pt idx="6">
                  <c:v>534</c:v>
                </c:pt>
                <c:pt idx="7">
                  <c:v>1500</c:v>
                </c:pt>
                <c:pt idx="8">
                  <c:v>342</c:v>
                </c:pt>
              </c:numCache>
            </c:numRef>
          </c:val>
        </c:ser>
        <c:ser>
          <c:idx val="2"/>
          <c:order val="2"/>
          <c:tx>
            <c:strRef>
              <c:f>'Desviacion de costos'!$AD$38</c:f>
              <c:strCache>
                <c:ptCount val="1"/>
                <c:pt idx="0">
                  <c:v>Desviacion del costo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costos'!$AD$39:$AD$47</c:f>
              <c:numCache>
                <c:formatCode>"$"#,##0.00;[Red]"$"#,##0.00</c:formatCode>
                <c:ptCount val="9"/>
                <c:pt idx="0">
                  <c:v>789</c:v>
                </c:pt>
                <c:pt idx="1">
                  <c:v>-1256</c:v>
                </c:pt>
                <c:pt idx="2">
                  <c:v>1653</c:v>
                </c:pt>
                <c:pt idx="3">
                  <c:v>-3000</c:v>
                </c:pt>
                <c:pt idx="4">
                  <c:v>-487</c:v>
                </c:pt>
                <c:pt idx="5">
                  <c:v>1</c:v>
                </c:pt>
                <c:pt idx="6">
                  <c:v>0</c:v>
                </c:pt>
                <c:pt idx="7">
                  <c:v>600</c:v>
                </c:pt>
                <c:pt idx="8">
                  <c:v>18</c:v>
                </c:pt>
              </c:numCache>
            </c:numRef>
          </c:val>
        </c:ser>
        <c:dLbls>
          <c:showLegendKey val="0"/>
          <c:showVal val="0"/>
          <c:showCatName val="0"/>
          <c:showSerName val="0"/>
          <c:showPercent val="0"/>
          <c:showBubbleSize val="0"/>
        </c:dLbls>
        <c:gapWidth val="150"/>
        <c:axId val="51454720"/>
        <c:axId val="51456256"/>
      </c:barChart>
      <c:catAx>
        <c:axId val="51454720"/>
        <c:scaling>
          <c:orientation val="minMax"/>
        </c:scaling>
        <c:delete val="0"/>
        <c:axPos val="b"/>
        <c:majorTickMark val="none"/>
        <c:minorTickMark val="none"/>
        <c:tickLblPos val="nextTo"/>
        <c:crossAx val="51456256"/>
        <c:crosses val="autoZero"/>
        <c:auto val="1"/>
        <c:lblAlgn val="ctr"/>
        <c:lblOffset val="100"/>
        <c:noMultiLvlLbl val="0"/>
      </c:catAx>
      <c:valAx>
        <c:axId val="51456256"/>
        <c:scaling>
          <c:orientation val="minMax"/>
        </c:scaling>
        <c:delete val="0"/>
        <c:axPos val="l"/>
        <c:majorGridlines/>
        <c:title>
          <c:overlay val="0"/>
        </c:title>
        <c:numFmt formatCode="&quot;$&quot;#,##0.00;[Red]&quot;$&quot;#,##0.00" sourceLinked="1"/>
        <c:majorTickMark val="none"/>
        <c:minorTickMark val="none"/>
        <c:tickLblPos val="nextTo"/>
        <c:crossAx val="51454720"/>
        <c:crosses val="autoZero"/>
        <c:crossBetween val="between"/>
      </c:valAx>
      <c:dTable>
        <c:showHorzBorder val="1"/>
        <c:showVertBorder val="1"/>
        <c:showOutline val="1"/>
        <c:showKeys val="1"/>
      </c:dTable>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al proceso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51493120"/>
        <c:axId val="51494912"/>
      </c:barChart>
      <c:catAx>
        <c:axId val="51493120"/>
        <c:scaling>
          <c:orientation val="minMax"/>
        </c:scaling>
        <c:delete val="0"/>
        <c:axPos val="b"/>
        <c:majorTickMark val="none"/>
        <c:minorTickMark val="none"/>
        <c:tickLblPos val="nextTo"/>
        <c:crossAx val="51494912"/>
        <c:crosses val="autoZero"/>
        <c:auto val="1"/>
        <c:lblAlgn val="ctr"/>
        <c:lblOffset val="100"/>
        <c:noMultiLvlLbl val="0"/>
      </c:catAx>
      <c:valAx>
        <c:axId val="51494912"/>
        <c:scaling>
          <c:orientation val="minMax"/>
        </c:scaling>
        <c:delete val="0"/>
        <c:axPos val="l"/>
        <c:majorGridlines/>
        <c:title>
          <c:overlay val="0"/>
        </c:title>
        <c:numFmt formatCode="General" sourceLinked="1"/>
        <c:majorTickMark val="none"/>
        <c:minorTickMark val="none"/>
        <c:tickLblPos val="nextTo"/>
        <c:crossAx val="5149312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productos de trabajo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23161984"/>
        <c:axId val="123180160"/>
      </c:barChart>
      <c:catAx>
        <c:axId val="123161984"/>
        <c:scaling>
          <c:orientation val="minMax"/>
        </c:scaling>
        <c:delete val="0"/>
        <c:axPos val="b"/>
        <c:majorTickMark val="none"/>
        <c:minorTickMark val="none"/>
        <c:tickLblPos val="nextTo"/>
        <c:crossAx val="123180160"/>
        <c:crosses val="autoZero"/>
        <c:auto val="1"/>
        <c:lblAlgn val="ctr"/>
        <c:lblOffset val="100"/>
        <c:noMultiLvlLbl val="0"/>
      </c:catAx>
      <c:valAx>
        <c:axId val="123180160"/>
        <c:scaling>
          <c:orientation val="minMax"/>
        </c:scaling>
        <c:delete val="0"/>
        <c:axPos val="l"/>
        <c:majorGridlines/>
        <c:title>
          <c:overlay val="0"/>
        </c:title>
        <c:numFmt formatCode="General" sourceLinked="1"/>
        <c:majorTickMark val="none"/>
        <c:minorTickMark val="none"/>
        <c:tickLblPos val="nextTo"/>
        <c:crossAx val="12316198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 calidad fisica</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23196160"/>
        <c:axId val="123197696"/>
      </c:barChart>
      <c:catAx>
        <c:axId val="123196160"/>
        <c:scaling>
          <c:orientation val="minMax"/>
        </c:scaling>
        <c:delete val="0"/>
        <c:axPos val="b"/>
        <c:majorTickMark val="none"/>
        <c:minorTickMark val="none"/>
        <c:tickLblPos val="nextTo"/>
        <c:crossAx val="123197696"/>
        <c:crosses val="autoZero"/>
        <c:auto val="1"/>
        <c:lblAlgn val="ctr"/>
        <c:lblOffset val="100"/>
        <c:noMultiLvlLbl val="0"/>
      </c:catAx>
      <c:valAx>
        <c:axId val="123197696"/>
        <c:scaling>
          <c:orientation val="minMax"/>
        </c:scaling>
        <c:delete val="0"/>
        <c:axPos val="l"/>
        <c:majorGridlines/>
        <c:title>
          <c:overlay val="0"/>
        </c:title>
        <c:numFmt formatCode="General" sourceLinked="1"/>
        <c:majorTickMark val="none"/>
        <c:minorTickMark val="none"/>
        <c:tickLblPos val="nextTo"/>
        <c:crossAx val="12319616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calidad funcional</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40749056"/>
        <c:axId val="140763136"/>
      </c:barChart>
      <c:catAx>
        <c:axId val="140749056"/>
        <c:scaling>
          <c:orientation val="minMax"/>
        </c:scaling>
        <c:delete val="0"/>
        <c:axPos val="b"/>
        <c:majorTickMark val="none"/>
        <c:minorTickMark val="none"/>
        <c:tickLblPos val="nextTo"/>
        <c:crossAx val="140763136"/>
        <c:crosses val="autoZero"/>
        <c:auto val="1"/>
        <c:lblAlgn val="ctr"/>
        <c:lblOffset val="100"/>
        <c:noMultiLvlLbl val="0"/>
      </c:catAx>
      <c:valAx>
        <c:axId val="140763136"/>
        <c:scaling>
          <c:orientation val="minMax"/>
        </c:scaling>
        <c:delete val="0"/>
        <c:axPos val="l"/>
        <c:majorGridlines/>
        <c:title>
          <c:overlay val="0"/>
        </c:title>
        <c:numFmt formatCode="General" sourceLinked="1"/>
        <c:majorTickMark val="none"/>
        <c:minorTickMark val="none"/>
        <c:tickLblPos val="nextTo"/>
        <c:crossAx val="1407490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274321</xdr:colOff>
      <xdr:row>4</xdr:row>
      <xdr:rowOff>68580</xdr:rowOff>
    </xdr:from>
    <xdr:to>
      <xdr:col>2</xdr:col>
      <xdr:colOff>1645921</xdr:colOff>
      <xdr:row>4</xdr:row>
      <xdr:rowOff>2244131</xdr:rowOff>
    </xdr:to>
    <xdr:pic>
      <xdr:nvPicPr>
        <xdr:cNvPr id="3" name="2 Imagen"/>
        <xdr:cNvPicPr>
          <a:picLocks noChangeAspect="1"/>
        </xdr:cNvPicPr>
      </xdr:nvPicPr>
      <xdr:blipFill>
        <a:blip xmlns:r="http://schemas.openxmlformats.org/officeDocument/2006/relationships" r:embed="rId2"/>
        <a:stretch>
          <a:fillRect/>
        </a:stretch>
      </xdr:blipFill>
      <xdr:spPr>
        <a:xfrm>
          <a:off x="434341" y="800100"/>
          <a:ext cx="3619500" cy="2175551"/>
        </a:xfrm>
        <a:prstGeom prst="rect">
          <a:avLst/>
        </a:prstGeom>
      </xdr:spPr>
    </xdr:pic>
    <xdr:clientData/>
  </xdr:twoCellAnchor>
  <xdr:twoCellAnchor editAs="oneCell">
    <xdr:from>
      <xdr:col>2</xdr:col>
      <xdr:colOff>1767841</xdr:colOff>
      <xdr:row>4</xdr:row>
      <xdr:rowOff>53341</xdr:rowOff>
    </xdr:from>
    <xdr:to>
      <xdr:col>2</xdr:col>
      <xdr:colOff>5418965</xdr:colOff>
      <xdr:row>4</xdr:row>
      <xdr:rowOff>2247900</xdr:rowOff>
    </xdr:to>
    <xdr:pic>
      <xdr:nvPicPr>
        <xdr:cNvPr id="8" name="7 Imagen"/>
        <xdr:cNvPicPr>
          <a:picLocks noChangeAspect="1"/>
        </xdr:cNvPicPr>
      </xdr:nvPicPr>
      <xdr:blipFill>
        <a:blip xmlns:r="http://schemas.openxmlformats.org/officeDocument/2006/relationships" r:embed="rId3"/>
        <a:stretch>
          <a:fillRect/>
        </a:stretch>
      </xdr:blipFill>
      <xdr:spPr>
        <a:xfrm>
          <a:off x="4175761" y="784861"/>
          <a:ext cx="3651124" cy="21945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177800</xdr:colOff>
      <xdr:row>34</xdr:row>
      <xdr:rowOff>25400</xdr:rowOff>
    </xdr:from>
    <xdr:to>
      <xdr:col>40</xdr:col>
      <xdr:colOff>152400</xdr:colOff>
      <xdr:row>51</xdr:row>
      <xdr:rowOff>139700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1668781</xdr:colOff>
      <xdr:row>4</xdr:row>
      <xdr:rowOff>106680</xdr:rowOff>
    </xdr:from>
    <xdr:to>
      <xdr:col>2</xdr:col>
      <xdr:colOff>5269181</xdr:colOff>
      <xdr:row>4</xdr:row>
      <xdr:rowOff>2217420</xdr:rowOff>
    </xdr:to>
    <xdr:pic>
      <xdr:nvPicPr>
        <xdr:cNvPr id="4" name="3 Imagen"/>
        <xdr:cNvPicPr>
          <a:picLocks noChangeAspect="1"/>
        </xdr:cNvPicPr>
      </xdr:nvPicPr>
      <xdr:blipFill>
        <a:blip xmlns:r="http://schemas.openxmlformats.org/officeDocument/2006/relationships" r:embed="rId2"/>
        <a:stretch>
          <a:fillRect/>
        </a:stretch>
      </xdr:blipFill>
      <xdr:spPr>
        <a:xfrm>
          <a:off x="4076701" y="1021080"/>
          <a:ext cx="3600400" cy="2110740"/>
        </a:xfrm>
        <a:prstGeom prst="rect">
          <a:avLst/>
        </a:prstGeom>
      </xdr:spPr>
    </xdr:pic>
    <xdr:clientData/>
  </xdr:twoCellAnchor>
  <xdr:twoCellAnchor editAs="oneCell">
    <xdr:from>
      <xdr:col>1</xdr:col>
      <xdr:colOff>243841</xdr:colOff>
      <xdr:row>4</xdr:row>
      <xdr:rowOff>106680</xdr:rowOff>
    </xdr:from>
    <xdr:to>
      <xdr:col>2</xdr:col>
      <xdr:colOff>1539240</xdr:colOff>
      <xdr:row>4</xdr:row>
      <xdr:rowOff>2215013</xdr:rowOff>
    </xdr:to>
    <xdr:pic>
      <xdr:nvPicPr>
        <xdr:cNvPr id="5" name="4 Imagen"/>
        <xdr:cNvPicPr>
          <a:picLocks noChangeAspect="1"/>
        </xdr:cNvPicPr>
      </xdr:nvPicPr>
      <xdr:blipFill>
        <a:blip xmlns:r="http://schemas.openxmlformats.org/officeDocument/2006/relationships" r:embed="rId3"/>
        <a:stretch>
          <a:fillRect/>
        </a:stretch>
      </xdr:blipFill>
      <xdr:spPr>
        <a:xfrm>
          <a:off x="403861" y="1021080"/>
          <a:ext cx="3543299" cy="2108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129541</xdr:colOff>
      <xdr:row>4</xdr:row>
      <xdr:rowOff>53340</xdr:rowOff>
    </xdr:from>
    <xdr:to>
      <xdr:col>2</xdr:col>
      <xdr:colOff>1668781</xdr:colOff>
      <xdr:row>4</xdr:row>
      <xdr:rowOff>2329653</xdr:rowOff>
    </xdr:to>
    <xdr:pic>
      <xdr:nvPicPr>
        <xdr:cNvPr id="3" name="2 Imagen"/>
        <xdr:cNvPicPr>
          <a:picLocks noChangeAspect="1"/>
        </xdr:cNvPicPr>
      </xdr:nvPicPr>
      <xdr:blipFill>
        <a:blip xmlns:r="http://schemas.openxmlformats.org/officeDocument/2006/relationships" r:embed="rId2"/>
        <a:stretch>
          <a:fillRect/>
        </a:stretch>
      </xdr:blipFill>
      <xdr:spPr>
        <a:xfrm>
          <a:off x="289561" y="769620"/>
          <a:ext cx="3787140" cy="2276313"/>
        </a:xfrm>
        <a:prstGeom prst="rect">
          <a:avLst/>
        </a:prstGeom>
      </xdr:spPr>
    </xdr:pic>
    <xdr:clientData/>
  </xdr:twoCellAnchor>
  <xdr:twoCellAnchor editAs="oneCell">
    <xdr:from>
      <xdr:col>2</xdr:col>
      <xdr:colOff>2072640</xdr:colOff>
      <xdr:row>4</xdr:row>
      <xdr:rowOff>60960</xdr:rowOff>
    </xdr:from>
    <xdr:to>
      <xdr:col>2</xdr:col>
      <xdr:colOff>5863217</xdr:colOff>
      <xdr:row>4</xdr:row>
      <xdr:rowOff>2339339</xdr:rowOff>
    </xdr:to>
    <xdr:pic>
      <xdr:nvPicPr>
        <xdr:cNvPr id="10" name="9 Imagen"/>
        <xdr:cNvPicPr>
          <a:picLocks noChangeAspect="1"/>
        </xdr:cNvPicPr>
      </xdr:nvPicPr>
      <xdr:blipFill>
        <a:blip xmlns:r="http://schemas.openxmlformats.org/officeDocument/2006/relationships" r:embed="rId3"/>
        <a:stretch>
          <a:fillRect/>
        </a:stretch>
      </xdr:blipFill>
      <xdr:spPr>
        <a:xfrm>
          <a:off x="4480560" y="777240"/>
          <a:ext cx="3790577" cy="227837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388620</xdr:colOff>
      <xdr:row>4</xdr:row>
      <xdr:rowOff>30480</xdr:rowOff>
    </xdr:from>
    <xdr:to>
      <xdr:col>2</xdr:col>
      <xdr:colOff>1874520</xdr:colOff>
      <xdr:row>4</xdr:row>
      <xdr:rowOff>2280717</xdr:rowOff>
    </xdr:to>
    <xdr:pic>
      <xdr:nvPicPr>
        <xdr:cNvPr id="3" name="2 Imagen"/>
        <xdr:cNvPicPr>
          <a:picLocks noChangeAspect="1"/>
        </xdr:cNvPicPr>
      </xdr:nvPicPr>
      <xdr:blipFill>
        <a:blip xmlns:r="http://schemas.openxmlformats.org/officeDocument/2006/relationships" r:embed="rId2"/>
        <a:stretch>
          <a:fillRect/>
        </a:stretch>
      </xdr:blipFill>
      <xdr:spPr>
        <a:xfrm>
          <a:off x="548640" y="762000"/>
          <a:ext cx="3733800" cy="2250237"/>
        </a:xfrm>
        <a:prstGeom prst="rect">
          <a:avLst/>
        </a:prstGeom>
      </xdr:spPr>
    </xdr:pic>
    <xdr:clientData/>
  </xdr:twoCellAnchor>
  <xdr:twoCellAnchor editAs="oneCell">
    <xdr:from>
      <xdr:col>2</xdr:col>
      <xdr:colOff>1943100</xdr:colOff>
      <xdr:row>4</xdr:row>
      <xdr:rowOff>45721</xdr:rowOff>
    </xdr:from>
    <xdr:to>
      <xdr:col>2</xdr:col>
      <xdr:colOff>5989522</xdr:colOff>
      <xdr:row>4</xdr:row>
      <xdr:rowOff>2270761</xdr:rowOff>
    </xdr:to>
    <xdr:pic>
      <xdr:nvPicPr>
        <xdr:cNvPr id="5" name="4 Imagen"/>
        <xdr:cNvPicPr>
          <a:picLocks noChangeAspect="1"/>
        </xdr:cNvPicPr>
      </xdr:nvPicPr>
      <xdr:blipFill>
        <a:blip xmlns:r="http://schemas.openxmlformats.org/officeDocument/2006/relationships" r:embed="rId3"/>
        <a:stretch>
          <a:fillRect/>
        </a:stretch>
      </xdr:blipFill>
      <xdr:spPr>
        <a:xfrm>
          <a:off x="4351020" y="777241"/>
          <a:ext cx="4046422" cy="22250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1905001</xdr:colOff>
      <xdr:row>4</xdr:row>
      <xdr:rowOff>68580</xdr:rowOff>
    </xdr:from>
    <xdr:to>
      <xdr:col>2</xdr:col>
      <xdr:colOff>3459481</xdr:colOff>
      <xdr:row>4</xdr:row>
      <xdr:rowOff>2354053</xdr:rowOff>
    </xdr:to>
    <xdr:pic>
      <xdr:nvPicPr>
        <xdr:cNvPr id="3" name="2 Imagen"/>
        <xdr:cNvPicPr>
          <a:picLocks noChangeAspect="1"/>
        </xdr:cNvPicPr>
      </xdr:nvPicPr>
      <xdr:blipFill>
        <a:blip xmlns:r="http://schemas.openxmlformats.org/officeDocument/2006/relationships" r:embed="rId2"/>
        <a:stretch>
          <a:fillRect/>
        </a:stretch>
      </xdr:blipFill>
      <xdr:spPr>
        <a:xfrm>
          <a:off x="2065021" y="800100"/>
          <a:ext cx="3802380" cy="228547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1935481</xdr:colOff>
      <xdr:row>4</xdr:row>
      <xdr:rowOff>68581</xdr:rowOff>
    </xdr:from>
    <xdr:to>
      <xdr:col>2</xdr:col>
      <xdr:colOff>3413761</xdr:colOff>
      <xdr:row>4</xdr:row>
      <xdr:rowOff>2308253</xdr:rowOff>
    </xdr:to>
    <xdr:pic>
      <xdr:nvPicPr>
        <xdr:cNvPr id="5" name="4 Imagen"/>
        <xdr:cNvPicPr>
          <a:picLocks noChangeAspect="1"/>
        </xdr:cNvPicPr>
      </xdr:nvPicPr>
      <xdr:blipFill>
        <a:blip xmlns:r="http://schemas.openxmlformats.org/officeDocument/2006/relationships" r:embed="rId2"/>
        <a:stretch>
          <a:fillRect/>
        </a:stretch>
      </xdr:blipFill>
      <xdr:spPr>
        <a:xfrm>
          <a:off x="2095501" y="800101"/>
          <a:ext cx="3726180" cy="223967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480061</xdr:colOff>
      <xdr:row>4</xdr:row>
      <xdr:rowOff>53340</xdr:rowOff>
    </xdr:from>
    <xdr:to>
      <xdr:col>1</xdr:col>
      <xdr:colOff>960121</xdr:colOff>
      <xdr:row>4</xdr:row>
      <xdr:rowOff>2263891</xdr:rowOff>
    </xdr:to>
    <xdr:pic>
      <xdr:nvPicPr>
        <xdr:cNvPr id="2" name="1 Imagen"/>
        <xdr:cNvPicPr>
          <a:picLocks noChangeAspect="1"/>
        </xdr:cNvPicPr>
      </xdr:nvPicPr>
      <xdr:blipFill>
        <a:blip xmlns:r="http://schemas.openxmlformats.org/officeDocument/2006/relationships" r:embed="rId1"/>
        <a:stretch>
          <a:fillRect/>
        </a:stretch>
      </xdr:blipFill>
      <xdr:spPr>
        <a:xfrm>
          <a:off x="480061" y="952500"/>
          <a:ext cx="3672840" cy="221055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18"/>
  <sheetViews>
    <sheetView showGridLines="0" workbookViewId="0">
      <selection activeCell="D7" sqref="D7"/>
    </sheetView>
  </sheetViews>
  <sheetFormatPr baseColWidth="10" defaultRowHeight="14.4"/>
  <cols>
    <col min="1" max="1" width="2.6640625" customWidth="1"/>
    <col min="2" max="2" width="47.77734375" bestFit="1" customWidth="1"/>
    <col min="3" max="3" width="45.44140625" customWidth="1"/>
    <col min="4" max="4" width="19.6640625" customWidth="1"/>
    <col min="5" max="5" width="14" bestFit="1" customWidth="1"/>
  </cols>
  <sheetData>
    <row r="1" spans="1:7" s="6" customFormat="1" ht="18">
      <c r="A1" s="7"/>
      <c r="B1" s="7" t="s">
        <v>18</v>
      </c>
      <c r="C1" s="7"/>
      <c r="D1" s="7"/>
      <c r="E1" s="7"/>
      <c r="F1" s="7"/>
      <c r="G1" s="7"/>
    </row>
    <row r="2" spans="1:7">
      <c r="B2" s="61" t="s">
        <v>0</v>
      </c>
      <c r="C2" s="61" t="s">
        <v>7</v>
      </c>
    </row>
    <row r="3" spans="1:7" ht="24.6" customHeight="1">
      <c r="B3" s="103" t="s">
        <v>117</v>
      </c>
      <c r="C3" s="63" t="s">
        <v>85</v>
      </c>
    </row>
    <row r="4" spans="1:7" s="25" customFormat="1" ht="21" customHeight="1">
      <c r="B4" s="104"/>
      <c r="C4" s="63" t="s">
        <v>102</v>
      </c>
    </row>
    <row r="5" spans="1:7">
      <c r="B5" s="103" t="s">
        <v>118</v>
      </c>
      <c r="C5" s="63" t="s">
        <v>23</v>
      </c>
      <c r="D5" s="62"/>
    </row>
    <row r="6" spans="1:7">
      <c r="A6" s="64"/>
      <c r="B6" s="105"/>
      <c r="C6" s="63" t="s">
        <v>91</v>
      </c>
      <c r="D6" s="62"/>
    </row>
    <row r="7" spans="1:7">
      <c r="B7" s="105"/>
      <c r="C7" s="63" t="s">
        <v>94</v>
      </c>
      <c r="D7" s="62"/>
    </row>
    <row r="8" spans="1:7">
      <c r="B8" s="104"/>
      <c r="C8" s="63" t="s">
        <v>92</v>
      </c>
      <c r="D8" s="62"/>
    </row>
    <row r="9" spans="1:7" ht="28.8">
      <c r="B9" s="106" t="s">
        <v>119</v>
      </c>
      <c r="C9" s="107" t="s">
        <v>95</v>
      </c>
    </row>
    <row r="10" spans="1:7">
      <c r="B10" s="16"/>
      <c r="C10" s="16"/>
    </row>
    <row r="11" spans="1:7" s="6" customFormat="1" ht="18">
      <c r="A11" s="7"/>
      <c r="B11" s="7" t="s">
        <v>8</v>
      </c>
      <c r="C11" s="7"/>
      <c r="D11" s="7"/>
      <c r="E11" s="7"/>
      <c r="F11" s="7"/>
      <c r="G11" s="10"/>
    </row>
    <row r="12" spans="1:7" s="11" customFormat="1">
      <c r="A12" s="8"/>
      <c r="B12" s="9" t="s">
        <v>9</v>
      </c>
      <c r="C12" s="74" t="s">
        <v>10</v>
      </c>
      <c r="D12" s="74"/>
      <c r="E12" s="74" t="s">
        <v>11</v>
      </c>
      <c r="F12" s="74"/>
      <c r="G12" s="10"/>
    </row>
    <row r="13" spans="1:7" s="11" customFormat="1">
      <c r="A13" s="8"/>
      <c r="B13" s="22" t="s">
        <v>57</v>
      </c>
      <c r="C13" s="78" t="s">
        <v>19</v>
      </c>
      <c r="D13" s="78"/>
      <c r="E13" s="79" t="s">
        <v>103</v>
      </c>
      <c r="F13" s="80"/>
    </row>
    <row r="14" spans="1:7" s="11" customFormat="1" ht="19.2" customHeight="1">
      <c r="A14" s="8"/>
      <c r="B14" s="22" t="s">
        <v>58</v>
      </c>
      <c r="C14" s="75" t="s">
        <v>93</v>
      </c>
      <c r="D14" s="75"/>
      <c r="E14" s="79" t="s">
        <v>104</v>
      </c>
      <c r="F14" s="80"/>
    </row>
    <row r="15" spans="1:7" s="11" customFormat="1" ht="19.8" customHeight="1">
      <c r="A15" s="8"/>
      <c r="C15" s="76"/>
      <c r="D15" s="76"/>
      <c r="E15" s="14"/>
      <c r="F15" s="14"/>
    </row>
    <row r="16" spans="1:7" s="11" customFormat="1" ht="19.2" customHeight="1">
      <c r="A16" s="8"/>
      <c r="C16" s="77"/>
      <c r="D16" s="77"/>
      <c r="E16" s="14"/>
      <c r="F16" s="14"/>
    </row>
    <row r="17" spans="1:7" s="11" customFormat="1">
      <c r="A17" s="8"/>
      <c r="B17" s="12"/>
      <c r="C17" s="13"/>
      <c r="D17" s="13"/>
      <c r="E17" s="14"/>
      <c r="F17" s="14"/>
    </row>
    <row r="18" spans="1:7" s="6" customFormat="1" ht="18">
      <c r="A18" s="15"/>
      <c r="B18" s="15"/>
      <c r="C18" s="15"/>
      <c r="D18" s="15"/>
      <c r="E18" s="15"/>
      <c r="F18" s="15"/>
      <c r="G18" s="15"/>
    </row>
  </sheetData>
  <mergeCells count="8">
    <mergeCell ref="B3:B4"/>
    <mergeCell ref="B5:B8"/>
    <mergeCell ref="C12:D12"/>
    <mergeCell ref="E12:F12"/>
    <mergeCell ref="C14:D16"/>
    <mergeCell ref="C13:D13"/>
    <mergeCell ref="E13:F13"/>
    <mergeCell ref="E14:F14"/>
  </mergeCells>
  <pageMargins left="0.7" right="0.7" top="0.75" bottom="0.75" header="0.3" footer="0.3"/>
  <pageSetup paperSize="9" orientation="portrait"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B1:AD47"/>
  <sheetViews>
    <sheetView showGridLines="0" topLeftCell="A10" workbookViewId="0">
      <selection activeCell="B12" sqref="B12:C12"/>
    </sheetView>
  </sheetViews>
  <sheetFormatPr baseColWidth="10" defaultColWidth="11.44140625" defaultRowHeight="14.4" outlineLevelRow="1"/>
  <cols>
    <col min="1" max="1" width="2.33203125" style="5" customWidth="1"/>
    <col min="2" max="2" width="32.77734375" style="5" customWidth="1"/>
    <col min="3" max="3" width="89.44140625" style="5" customWidth="1"/>
    <col min="4" max="4" width="18.77734375" style="5" bestFit="1" customWidth="1"/>
    <col min="5" max="5" width="25" style="5" bestFit="1" customWidth="1"/>
    <col min="6" max="27" width="11.44140625" style="5"/>
    <col min="28" max="28" width="16.77734375" style="5" bestFit="1" customWidth="1"/>
    <col min="29" max="16384" width="11.44140625" style="5"/>
  </cols>
  <sheetData>
    <row r="1" spans="2:3">
      <c r="B1" s="19" t="s">
        <v>1</v>
      </c>
      <c r="C1" s="24" t="str">
        <f>'Objetivos de Medición'!C3</f>
        <v>Desviación de esfuerzo (%)</v>
      </c>
    </row>
    <row r="2" spans="2:3" outlineLevel="1">
      <c r="B2" s="3" t="s">
        <v>4</v>
      </c>
      <c r="C2" s="1" t="s">
        <v>120</v>
      </c>
    </row>
    <row r="3" spans="2:3" outlineLevel="1">
      <c r="B3" s="26" t="s">
        <v>80</v>
      </c>
      <c r="C3" s="27" t="s">
        <v>79</v>
      </c>
    </row>
    <row r="4" spans="2:3" outlineLevel="1">
      <c r="B4" s="87" t="s">
        <v>6</v>
      </c>
      <c r="C4" s="88"/>
    </row>
    <row r="5" spans="2:3" ht="187.2" customHeight="1" outlineLevel="1">
      <c r="B5" s="89"/>
      <c r="C5" s="90"/>
    </row>
    <row r="6" spans="2:3" outlineLevel="1">
      <c r="B6" s="84" t="s">
        <v>5</v>
      </c>
      <c r="C6" s="84"/>
    </row>
    <row r="7" spans="2:3" ht="15" customHeight="1" outlineLevel="1">
      <c r="B7" s="20" t="s">
        <v>21</v>
      </c>
      <c r="C7" s="4" t="s">
        <v>2</v>
      </c>
    </row>
    <row r="8" spans="2:3" outlineLevel="1">
      <c r="B8" s="23" t="s">
        <v>25</v>
      </c>
      <c r="C8" s="91" t="s">
        <v>114</v>
      </c>
    </row>
    <row r="9" spans="2:3" outlineLevel="1">
      <c r="B9" s="21" t="s">
        <v>26</v>
      </c>
      <c r="C9" s="92"/>
    </row>
    <row r="10" spans="2:3" outlineLevel="1">
      <c r="B10" s="70" t="s">
        <v>111</v>
      </c>
      <c r="C10" s="71" t="s">
        <v>113</v>
      </c>
    </row>
    <row r="11" spans="2:3" outlineLevel="1">
      <c r="B11" s="84" t="s">
        <v>14</v>
      </c>
      <c r="C11" s="84"/>
    </row>
    <row r="12" spans="2:3" ht="60" customHeight="1" outlineLevel="1">
      <c r="B12" s="83" t="s">
        <v>121</v>
      </c>
      <c r="C12" s="83"/>
    </row>
    <row r="13" spans="2:3" ht="15" customHeight="1" outlineLevel="1">
      <c r="B13" s="17" t="s">
        <v>13</v>
      </c>
      <c r="C13" s="18" t="s">
        <v>12</v>
      </c>
    </row>
    <row r="14" spans="2:3" outlineLevel="1">
      <c r="B14" s="72" t="s">
        <v>116</v>
      </c>
      <c r="C14" s="23" t="s">
        <v>58</v>
      </c>
    </row>
    <row r="15" spans="2:3" outlineLevel="1">
      <c r="B15" s="84" t="s">
        <v>15</v>
      </c>
      <c r="C15" s="84"/>
    </row>
    <row r="16" spans="2:3" ht="15" customHeight="1" outlineLevel="1">
      <c r="B16" s="20" t="s">
        <v>16</v>
      </c>
      <c r="C16" s="4" t="s">
        <v>17</v>
      </c>
    </row>
    <row r="17" spans="2:3" outlineLevel="1">
      <c r="B17" s="46" t="s">
        <v>116</v>
      </c>
      <c r="C17" s="2" t="s">
        <v>22</v>
      </c>
    </row>
    <row r="18" spans="2:3" outlineLevel="1">
      <c r="B18" s="47" t="s">
        <v>77</v>
      </c>
      <c r="C18" s="47" t="s">
        <v>78</v>
      </c>
    </row>
    <row r="19" spans="2:3" outlineLevel="1">
      <c r="B19" s="46" t="s">
        <v>58</v>
      </c>
      <c r="C19" s="46" t="s">
        <v>57</v>
      </c>
    </row>
    <row r="20" spans="2:3" outlineLevel="1">
      <c r="B20" s="85" t="s">
        <v>3</v>
      </c>
      <c r="C20" s="86"/>
    </row>
    <row r="21" spans="2:3" s="69" customFormat="1" outlineLevel="1">
      <c r="B21" s="81" t="s">
        <v>110</v>
      </c>
      <c r="C21" s="82"/>
    </row>
    <row r="22" spans="2:3" outlineLevel="1">
      <c r="B22" s="32" t="s">
        <v>56</v>
      </c>
      <c r="C22" s="36" t="s">
        <v>81</v>
      </c>
    </row>
    <row r="23" spans="2:3" ht="28.8">
      <c r="B23" s="68" t="s">
        <v>100</v>
      </c>
      <c r="C23" s="35" t="s">
        <v>82</v>
      </c>
    </row>
    <row r="24" spans="2:3" ht="28.8">
      <c r="B24" s="67" t="s">
        <v>101</v>
      </c>
      <c r="C24" s="66" t="s">
        <v>99</v>
      </c>
    </row>
    <row r="38" spans="27:30">
      <c r="AA38" s="5" t="s">
        <v>24</v>
      </c>
      <c r="AB38" s="5" t="s">
        <v>25</v>
      </c>
      <c r="AC38" s="5" t="s">
        <v>26</v>
      </c>
      <c r="AD38" s="5" t="s">
        <v>36</v>
      </c>
    </row>
    <row r="39" spans="27:30">
      <c r="AA39" s="5" t="s">
        <v>27</v>
      </c>
      <c r="AB39" s="5">
        <v>100</v>
      </c>
      <c r="AC39" s="5">
        <v>80</v>
      </c>
      <c r="AD39" s="31">
        <f>(AC39-AB39)/100</f>
        <v>-0.2</v>
      </c>
    </row>
    <row r="40" spans="27:30">
      <c r="AA40" s="5" t="s">
        <v>28</v>
      </c>
      <c r="AB40" s="5">
        <v>234</v>
      </c>
      <c r="AC40" s="5">
        <v>53</v>
      </c>
      <c r="AD40" s="31">
        <f t="shared" ref="AD40:AD47" si="0">(AC40-AB40)/100</f>
        <v>-1.81</v>
      </c>
    </row>
    <row r="41" spans="27:30">
      <c r="AA41" s="5" t="s">
        <v>29</v>
      </c>
      <c r="AB41" s="5">
        <v>543</v>
      </c>
      <c r="AC41" s="5">
        <v>343</v>
      </c>
      <c r="AD41" s="31">
        <f t="shared" si="0"/>
        <v>-2</v>
      </c>
    </row>
    <row r="42" spans="27:30">
      <c r="AA42" s="5" t="s">
        <v>30</v>
      </c>
      <c r="AB42" s="5">
        <v>342</v>
      </c>
      <c r="AC42" s="5">
        <v>331</v>
      </c>
      <c r="AD42" s="31">
        <f t="shared" si="0"/>
        <v>-0.11</v>
      </c>
    </row>
    <row r="43" spans="27:30">
      <c r="AA43" s="5" t="s">
        <v>31</v>
      </c>
      <c r="AB43" s="5">
        <v>344</v>
      </c>
      <c r="AC43" s="5">
        <v>434</v>
      </c>
      <c r="AD43" s="31">
        <f t="shared" si="0"/>
        <v>0.9</v>
      </c>
    </row>
    <row r="44" spans="27:30">
      <c r="AA44" s="5" t="s">
        <v>32</v>
      </c>
      <c r="AB44" s="5">
        <v>532</v>
      </c>
      <c r="AC44" s="5">
        <v>533</v>
      </c>
      <c r="AD44" s="31">
        <f t="shared" si="0"/>
        <v>0.01</v>
      </c>
    </row>
    <row r="45" spans="27:30">
      <c r="AA45" s="5" t="s">
        <v>33</v>
      </c>
      <c r="AB45" s="5">
        <v>534</v>
      </c>
      <c r="AC45" s="5">
        <v>534</v>
      </c>
      <c r="AD45" s="31">
        <f t="shared" si="0"/>
        <v>0</v>
      </c>
    </row>
    <row r="46" spans="27:30">
      <c r="AA46" s="5" t="s">
        <v>34</v>
      </c>
      <c r="AB46" s="5">
        <v>23</v>
      </c>
      <c r="AC46" s="5">
        <v>33</v>
      </c>
      <c r="AD46" s="31">
        <f t="shared" si="0"/>
        <v>0.1</v>
      </c>
    </row>
    <row r="47" spans="27:30">
      <c r="AA47" s="5" t="s">
        <v>35</v>
      </c>
      <c r="AB47" s="5">
        <v>324</v>
      </c>
      <c r="AC47" s="5">
        <v>342</v>
      </c>
      <c r="AD47" s="31">
        <f t="shared" si="0"/>
        <v>0.18</v>
      </c>
    </row>
  </sheetData>
  <mergeCells count="9">
    <mergeCell ref="B21:C21"/>
    <mergeCell ref="B12:C12"/>
    <mergeCell ref="B15:C15"/>
    <mergeCell ref="B20:C20"/>
    <mergeCell ref="B4:C4"/>
    <mergeCell ref="B5:C5"/>
    <mergeCell ref="B6:C6"/>
    <mergeCell ref="B11:C11"/>
    <mergeCell ref="C8:C9"/>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B1:AD47"/>
  <sheetViews>
    <sheetView showGridLines="0" topLeftCell="B7" zoomScaleNormal="100" zoomScalePageLayoutView="150" workbookViewId="0">
      <selection activeCell="B13" sqref="B13"/>
    </sheetView>
  </sheetViews>
  <sheetFormatPr baseColWidth="10" defaultColWidth="11.44140625" defaultRowHeight="14.4" outlineLevelRow="1"/>
  <cols>
    <col min="1" max="1" width="2.33203125" style="5" customWidth="1"/>
    <col min="2" max="2" width="32.77734375" style="5" customWidth="1"/>
    <col min="3" max="3" width="89.44140625" style="5" customWidth="1"/>
    <col min="4" max="4" width="18.77734375" style="5" bestFit="1" customWidth="1"/>
    <col min="5" max="5" width="25" style="5" bestFit="1" customWidth="1"/>
    <col min="6" max="27" width="11.44140625" style="5"/>
    <col min="28" max="28" width="16.77734375" style="5" bestFit="1" customWidth="1"/>
    <col min="29" max="16384" width="11.44140625" style="5"/>
  </cols>
  <sheetData>
    <row r="1" spans="2:3">
      <c r="B1" s="29" t="s">
        <v>1</v>
      </c>
      <c r="C1" s="30" t="str">
        <f>'Objetivos de Medición'!C4</f>
        <v>Desviación de costo (%)</v>
      </c>
    </row>
    <row r="2" spans="2:3" ht="28.8" outlineLevel="1">
      <c r="B2" s="3" t="s">
        <v>4</v>
      </c>
      <c r="C2" s="1" t="s">
        <v>83</v>
      </c>
    </row>
    <row r="3" spans="2:3" outlineLevel="1">
      <c r="B3" s="26" t="s">
        <v>20</v>
      </c>
      <c r="C3" s="27" t="s">
        <v>84</v>
      </c>
    </row>
    <row r="4" spans="2:3" outlineLevel="1">
      <c r="B4" s="87" t="s">
        <v>6</v>
      </c>
      <c r="C4" s="88"/>
    </row>
    <row r="5" spans="2:3" ht="190.2" customHeight="1" outlineLevel="1">
      <c r="B5" s="89"/>
      <c r="C5" s="90"/>
    </row>
    <row r="6" spans="2:3" outlineLevel="1">
      <c r="B6" s="84" t="s">
        <v>5</v>
      </c>
      <c r="C6" s="84"/>
    </row>
    <row r="7" spans="2:3" ht="15" customHeight="1" outlineLevel="1">
      <c r="B7" s="30" t="s">
        <v>21</v>
      </c>
      <c r="C7" s="4" t="s">
        <v>2</v>
      </c>
    </row>
    <row r="8" spans="2:3" outlineLevel="1">
      <c r="B8" s="28" t="s">
        <v>37</v>
      </c>
      <c r="C8" s="91" t="s">
        <v>115</v>
      </c>
    </row>
    <row r="9" spans="2:3" outlineLevel="1">
      <c r="B9" s="28" t="s">
        <v>38</v>
      </c>
      <c r="C9" s="92"/>
    </row>
    <row r="10" spans="2:3" outlineLevel="1">
      <c r="B10" s="70" t="s">
        <v>111</v>
      </c>
      <c r="C10" s="71" t="s">
        <v>112</v>
      </c>
    </row>
    <row r="11" spans="2:3" outlineLevel="1">
      <c r="B11" s="84" t="s">
        <v>14</v>
      </c>
      <c r="C11" s="84"/>
    </row>
    <row r="12" spans="2:3" ht="74.400000000000006" customHeight="1" outlineLevel="1">
      <c r="B12" s="83" t="s">
        <v>123</v>
      </c>
      <c r="C12" s="83"/>
    </row>
    <row r="13" spans="2:3" ht="15" customHeight="1" outlineLevel="1">
      <c r="B13" s="17" t="s">
        <v>13</v>
      </c>
      <c r="C13" s="18" t="s">
        <v>12</v>
      </c>
    </row>
    <row r="14" spans="2:3" outlineLevel="1">
      <c r="B14" s="72" t="s">
        <v>116</v>
      </c>
      <c r="C14" s="28" t="s">
        <v>58</v>
      </c>
    </row>
    <row r="15" spans="2:3" outlineLevel="1">
      <c r="B15" s="84" t="s">
        <v>15</v>
      </c>
      <c r="C15" s="84"/>
    </row>
    <row r="16" spans="2:3" ht="15" customHeight="1" outlineLevel="1">
      <c r="B16" s="30" t="s">
        <v>16</v>
      </c>
      <c r="C16" s="4" t="s">
        <v>17</v>
      </c>
    </row>
    <row r="17" spans="2:3" outlineLevel="1">
      <c r="B17" s="72" t="s">
        <v>116</v>
      </c>
      <c r="C17" s="2" t="s">
        <v>22</v>
      </c>
    </row>
    <row r="18" spans="2:3" outlineLevel="1">
      <c r="B18" s="47" t="s">
        <v>77</v>
      </c>
      <c r="C18" s="47" t="s">
        <v>78</v>
      </c>
    </row>
    <row r="19" spans="2:3" outlineLevel="1">
      <c r="B19" s="46" t="s">
        <v>58</v>
      </c>
      <c r="C19" s="46" t="s">
        <v>57</v>
      </c>
    </row>
    <row r="20" spans="2:3" outlineLevel="1">
      <c r="B20" s="85" t="s">
        <v>3</v>
      </c>
      <c r="C20" s="86"/>
    </row>
    <row r="21" spans="2:3" outlineLevel="1">
      <c r="B21" s="32" t="s">
        <v>56</v>
      </c>
      <c r="C21" s="36" t="s">
        <v>81</v>
      </c>
    </row>
    <row r="22" spans="2:3" ht="28.8">
      <c r="B22" s="68" t="s">
        <v>100</v>
      </c>
      <c r="C22" s="35" t="s">
        <v>82</v>
      </c>
    </row>
    <row r="23" spans="2:3" ht="28.8">
      <c r="B23" s="67" t="s">
        <v>101</v>
      </c>
      <c r="C23" s="66" t="s">
        <v>99</v>
      </c>
    </row>
    <row r="38" spans="27:30">
      <c r="AA38" s="5" t="s">
        <v>24</v>
      </c>
      <c r="AB38" s="5" t="s">
        <v>37</v>
      </c>
      <c r="AC38" s="5" t="s">
        <v>38</v>
      </c>
      <c r="AD38" s="5" t="s">
        <v>39</v>
      </c>
    </row>
    <row r="39" spans="27:30">
      <c r="AA39" s="5" t="s">
        <v>27</v>
      </c>
      <c r="AB39" s="40">
        <v>3287</v>
      </c>
      <c r="AC39" s="40">
        <v>4076</v>
      </c>
      <c r="AD39" s="39">
        <f>(AC39-AB39)</f>
        <v>789</v>
      </c>
    </row>
    <row r="40" spans="27:30">
      <c r="AA40" s="5" t="s">
        <v>28</v>
      </c>
      <c r="AB40" s="40">
        <v>5344</v>
      </c>
      <c r="AC40" s="40">
        <v>4088</v>
      </c>
      <c r="AD40" s="39">
        <f t="shared" ref="AD40:AD47" si="0">(AC40-AB40)</f>
        <v>-1256</v>
      </c>
    </row>
    <row r="41" spans="27:30">
      <c r="AA41" s="5" t="s">
        <v>29</v>
      </c>
      <c r="AB41" s="40">
        <v>3423</v>
      </c>
      <c r="AC41" s="40">
        <v>5076</v>
      </c>
      <c r="AD41" s="39">
        <f t="shared" si="0"/>
        <v>1653</v>
      </c>
    </row>
    <row r="42" spans="27:30">
      <c r="AA42" s="5" t="s">
        <v>30</v>
      </c>
      <c r="AB42" s="40">
        <v>40000</v>
      </c>
      <c r="AC42" s="40">
        <v>37000</v>
      </c>
      <c r="AD42" s="39">
        <f t="shared" si="0"/>
        <v>-3000</v>
      </c>
    </row>
    <row r="43" spans="27:30">
      <c r="AA43" s="5" t="s">
        <v>31</v>
      </c>
      <c r="AB43" s="40">
        <v>5467</v>
      </c>
      <c r="AC43" s="40">
        <v>4980</v>
      </c>
      <c r="AD43" s="39">
        <f t="shared" si="0"/>
        <v>-487</v>
      </c>
    </row>
    <row r="44" spans="27:30">
      <c r="AA44" s="5" t="s">
        <v>32</v>
      </c>
      <c r="AB44" s="40">
        <v>532</v>
      </c>
      <c r="AC44" s="40">
        <v>533</v>
      </c>
      <c r="AD44" s="39">
        <f t="shared" si="0"/>
        <v>1</v>
      </c>
    </row>
    <row r="45" spans="27:30">
      <c r="AA45" s="5" t="s">
        <v>33</v>
      </c>
      <c r="AB45" s="40">
        <v>534</v>
      </c>
      <c r="AC45" s="40">
        <v>534</v>
      </c>
      <c r="AD45" s="39">
        <f t="shared" si="0"/>
        <v>0</v>
      </c>
    </row>
    <row r="46" spans="27:30">
      <c r="AA46" s="5" t="s">
        <v>34</v>
      </c>
      <c r="AB46" s="40">
        <v>900</v>
      </c>
      <c r="AC46" s="40">
        <v>1500</v>
      </c>
      <c r="AD46" s="39">
        <f t="shared" si="0"/>
        <v>600</v>
      </c>
    </row>
    <row r="47" spans="27:30">
      <c r="AA47" s="5" t="s">
        <v>35</v>
      </c>
      <c r="AB47" s="40">
        <v>324</v>
      </c>
      <c r="AC47" s="40">
        <v>342</v>
      </c>
      <c r="AD47" s="39">
        <f t="shared" si="0"/>
        <v>18</v>
      </c>
    </row>
  </sheetData>
  <mergeCells count="8">
    <mergeCell ref="B12:C12"/>
    <mergeCell ref="B15:C15"/>
    <mergeCell ref="B20:C20"/>
    <mergeCell ref="B4:C4"/>
    <mergeCell ref="B5:C5"/>
    <mergeCell ref="B6:C6"/>
    <mergeCell ref="C8:C9"/>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B1:AD47"/>
  <sheetViews>
    <sheetView showGridLines="0" topLeftCell="A10" workbookViewId="0">
      <selection activeCell="B12" sqref="B12:C12"/>
    </sheetView>
  </sheetViews>
  <sheetFormatPr baseColWidth="10" defaultColWidth="11.44140625" defaultRowHeight="14.4" outlineLevelRow="1"/>
  <cols>
    <col min="1" max="1" width="2.33203125" style="5" customWidth="1"/>
    <col min="2" max="2" width="32.77734375" style="5" customWidth="1"/>
    <col min="3" max="3" width="91.21875" style="5" bestFit="1" customWidth="1"/>
    <col min="4" max="4" width="18.77734375" style="5" bestFit="1" customWidth="1"/>
    <col min="5" max="5" width="25" style="5" bestFit="1" customWidth="1"/>
    <col min="6" max="27" width="11.44140625" style="5"/>
    <col min="28" max="28" width="16.77734375" style="5" bestFit="1" customWidth="1"/>
    <col min="29" max="16384" width="11.44140625" style="5"/>
  </cols>
  <sheetData>
    <row r="1" spans="2:3">
      <c r="B1" s="29" t="s">
        <v>1</v>
      </c>
      <c r="C1" s="30" t="str">
        <f>'Objetivos de Medición'!C5</f>
        <v>Apego a procesos</v>
      </c>
    </row>
    <row r="2" spans="2:3" outlineLevel="1">
      <c r="B2" s="3" t="s">
        <v>4</v>
      </c>
      <c r="C2" s="1" t="s">
        <v>88</v>
      </c>
    </row>
    <row r="3" spans="2:3" ht="13.2" customHeight="1" outlineLevel="1">
      <c r="B3" s="26" t="s">
        <v>80</v>
      </c>
      <c r="C3" s="27" t="s">
        <v>86</v>
      </c>
    </row>
    <row r="4" spans="2:3" outlineLevel="1">
      <c r="B4" s="87" t="s">
        <v>6</v>
      </c>
      <c r="C4" s="88"/>
    </row>
    <row r="5" spans="2:3" ht="187.8" customHeight="1" outlineLevel="1">
      <c r="B5" s="89"/>
      <c r="C5" s="90"/>
    </row>
    <row r="6" spans="2:3" outlineLevel="1">
      <c r="B6" s="84" t="s">
        <v>5</v>
      </c>
      <c r="C6" s="84"/>
    </row>
    <row r="7" spans="2:3" ht="15" customHeight="1" outlineLevel="1">
      <c r="B7" s="30" t="s">
        <v>21</v>
      </c>
      <c r="C7" s="4" t="s">
        <v>2</v>
      </c>
    </row>
    <row r="8" spans="2:3" outlineLevel="1">
      <c r="B8" s="28" t="s">
        <v>43</v>
      </c>
      <c r="C8" s="91" t="s">
        <v>46</v>
      </c>
    </row>
    <row r="9" spans="2:3" outlineLevel="1">
      <c r="B9" s="28" t="s">
        <v>44</v>
      </c>
      <c r="C9" s="92"/>
    </row>
    <row r="10" spans="2:3" outlineLevel="1">
      <c r="B10" s="37" t="s">
        <v>45</v>
      </c>
      <c r="C10" s="92"/>
    </row>
    <row r="11" spans="2:3" outlineLevel="1">
      <c r="B11" s="84" t="s">
        <v>14</v>
      </c>
      <c r="C11" s="84"/>
    </row>
    <row r="12" spans="2:3" ht="72" customHeight="1" outlineLevel="1">
      <c r="B12" s="83" t="s">
        <v>122</v>
      </c>
      <c r="C12" s="83"/>
    </row>
    <row r="13" spans="2:3" ht="15" customHeight="1" outlineLevel="1">
      <c r="B13" s="17" t="s">
        <v>13</v>
      </c>
      <c r="C13" s="18" t="s">
        <v>12</v>
      </c>
    </row>
    <row r="14" spans="2:3" outlineLevel="1">
      <c r="B14" s="72" t="s">
        <v>116</v>
      </c>
      <c r="C14" s="28" t="s">
        <v>40</v>
      </c>
    </row>
    <row r="15" spans="2:3" outlineLevel="1">
      <c r="B15" s="84" t="s">
        <v>15</v>
      </c>
      <c r="C15" s="84"/>
    </row>
    <row r="16" spans="2:3" ht="15" customHeight="1" outlineLevel="1">
      <c r="B16" s="30" t="s">
        <v>16</v>
      </c>
      <c r="C16" s="4" t="s">
        <v>17</v>
      </c>
    </row>
    <row r="17" spans="2:3" outlineLevel="1">
      <c r="B17" s="72" t="s">
        <v>116</v>
      </c>
      <c r="C17" s="2" t="s">
        <v>50</v>
      </c>
    </row>
    <row r="18" spans="2:3" outlineLevel="1">
      <c r="B18" s="47" t="s">
        <v>77</v>
      </c>
      <c r="C18" s="47" t="s">
        <v>78</v>
      </c>
    </row>
    <row r="19" spans="2:3" outlineLevel="1">
      <c r="B19" s="46" t="s">
        <v>40</v>
      </c>
      <c r="C19" s="46" t="s">
        <v>57</v>
      </c>
    </row>
    <row r="20" spans="2:3" outlineLevel="1">
      <c r="B20" s="85" t="s">
        <v>3</v>
      </c>
      <c r="C20" s="86"/>
    </row>
    <row r="21" spans="2:3" outlineLevel="1">
      <c r="B21" s="38" t="s">
        <v>47</v>
      </c>
      <c r="C21" s="36" t="s">
        <v>98</v>
      </c>
    </row>
    <row r="22" spans="2:3">
      <c r="B22" s="33" t="s">
        <v>48</v>
      </c>
      <c r="C22" s="35" t="s">
        <v>96</v>
      </c>
    </row>
    <row r="23" spans="2:3">
      <c r="B23" s="34" t="s">
        <v>49</v>
      </c>
      <c r="C23" s="35" t="s">
        <v>97</v>
      </c>
    </row>
    <row r="38" spans="27:30">
      <c r="AA38" s="5" t="s">
        <v>24</v>
      </c>
      <c r="AB38" s="5" t="s">
        <v>25</v>
      </c>
      <c r="AC38" s="5" t="s">
        <v>26</v>
      </c>
      <c r="AD38" s="5" t="s">
        <v>36</v>
      </c>
    </row>
    <row r="39" spans="27:30">
      <c r="AA39" s="5" t="s">
        <v>27</v>
      </c>
      <c r="AB39" s="5">
        <v>100</v>
      </c>
      <c r="AC39" s="5">
        <v>80</v>
      </c>
      <c r="AD39" s="31">
        <f>(AC39-AB39)/100</f>
        <v>-0.2</v>
      </c>
    </row>
    <row r="40" spans="27:30">
      <c r="AA40" s="5" t="s">
        <v>28</v>
      </c>
      <c r="AB40" s="5">
        <v>234</v>
      </c>
      <c r="AC40" s="5">
        <v>53</v>
      </c>
      <c r="AD40" s="31">
        <f t="shared" ref="AD40:AD47" si="0">(AC40-AB40)/100</f>
        <v>-1.81</v>
      </c>
    </row>
    <row r="41" spans="27:30">
      <c r="AA41" s="5" t="s">
        <v>29</v>
      </c>
      <c r="AB41" s="5">
        <v>543</v>
      </c>
      <c r="AC41" s="5">
        <v>343</v>
      </c>
      <c r="AD41" s="31">
        <f t="shared" si="0"/>
        <v>-2</v>
      </c>
    </row>
    <row r="42" spans="27:30">
      <c r="AA42" s="5" t="s">
        <v>30</v>
      </c>
      <c r="AB42" s="5">
        <v>342</v>
      </c>
      <c r="AC42" s="5">
        <v>331</v>
      </c>
      <c r="AD42" s="31">
        <f t="shared" si="0"/>
        <v>-0.11</v>
      </c>
    </row>
    <row r="43" spans="27:30">
      <c r="AA43" s="5" t="s">
        <v>31</v>
      </c>
      <c r="AB43" s="5">
        <v>344</v>
      </c>
      <c r="AC43" s="5">
        <v>434</v>
      </c>
      <c r="AD43" s="31">
        <f t="shared" si="0"/>
        <v>0.9</v>
      </c>
    </row>
    <row r="44" spans="27:30">
      <c r="AA44" s="5" t="s">
        <v>32</v>
      </c>
      <c r="AB44" s="5">
        <v>532</v>
      </c>
      <c r="AC44" s="5">
        <v>533</v>
      </c>
      <c r="AD44" s="31">
        <f t="shared" si="0"/>
        <v>0.01</v>
      </c>
    </row>
    <row r="45" spans="27:30">
      <c r="AA45" s="5" t="s">
        <v>33</v>
      </c>
      <c r="AB45" s="5">
        <v>534</v>
      </c>
      <c r="AC45" s="5">
        <v>534</v>
      </c>
      <c r="AD45" s="31">
        <f t="shared" si="0"/>
        <v>0</v>
      </c>
    </row>
    <row r="46" spans="27:30">
      <c r="AA46" s="5" t="s">
        <v>34</v>
      </c>
      <c r="AB46" s="5">
        <v>23</v>
      </c>
      <c r="AC46" s="5">
        <v>33</v>
      </c>
      <c r="AD46" s="31">
        <f t="shared" si="0"/>
        <v>0.1</v>
      </c>
    </row>
    <row r="47" spans="27:30">
      <c r="AA47" s="5" t="s">
        <v>35</v>
      </c>
      <c r="AB47" s="5">
        <v>324</v>
      </c>
      <c r="AC47" s="5">
        <v>342</v>
      </c>
      <c r="AD47" s="31">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B1:AD47"/>
  <sheetViews>
    <sheetView showGridLines="0" topLeftCell="A7" workbookViewId="0">
      <selection activeCell="B12" sqref="B12:C12"/>
    </sheetView>
  </sheetViews>
  <sheetFormatPr baseColWidth="10" defaultColWidth="11.44140625" defaultRowHeight="14.4" outlineLevelRow="1"/>
  <cols>
    <col min="1" max="1" width="2.33203125" style="5" customWidth="1"/>
    <col min="2" max="2" width="32.77734375" style="5" customWidth="1"/>
    <col min="3" max="3" width="93" style="5" bestFit="1" customWidth="1"/>
    <col min="4" max="4" width="18.77734375" style="5" bestFit="1" customWidth="1"/>
    <col min="5" max="5" width="25" style="5" bestFit="1" customWidth="1"/>
    <col min="6" max="27" width="11.44140625" style="5"/>
    <col min="28" max="28" width="16.77734375" style="5" bestFit="1" customWidth="1"/>
    <col min="29" max="16384" width="11.44140625" style="5"/>
  </cols>
  <sheetData>
    <row r="1" spans="2:3">
      <c r="B1" s="29" t="s">
        <v>1</v>
      </c>
      <c r="C1" s="30" t="str">
        <f>'Objetivos de Medición'!C6</f>
        <v>Apego a Productos</v>
      </c>
    </row>
    <row r="2" spans="2:3" outlineLevel="1">
      <c r="B2" s="3" t="s">
        <v>4</v>
      </c>
      <c r="C2" s="1" t="s">
        <v>89</v>
      </c>
    </row>
    <row r="3" spans="2:3" outlineLevel="1">
      <c r="B3" s="26" t="s">
        <v>80</v>
      </c>
      <c r="C3" s="27" t="s">
        <v>87</v>
      </c>
    </row>
    <row r="4" spans="2:3" outlineLevel="1">
      <c r="B4" s="87" t="s">
        <v>6</v>
      </c>
      <c r="C4" s="88"/>
    </row>
    <row r="5" spans="2:3" ht="190.8" customHeight="1" outlineLevel="1">
      <c r="B5" s="89"/>
      <c r="C5" s="90"/>
    </row>
    <row r="6" spans="2:3" outlineLevel="1">
      <c r="B6" s="84" t="s">
        <v>5</v>
      </c>
      <c r="C6" s="84"/>
    </row>
    <row r="7" spans="2:3" ht="15" customHeight="1" outlineLevel="1">
      <c r="B7" s="30" t="s">
        <v>21</v>
      </c>
      <c r="C7" s="4" t="s">
        <v>2</v>
      </c>
    </row>
    <row r="8" spans="2:3" outlineLevel="1">
      <c r="B8" s="41" t="s">
        <v>43</v>
      </c>
      <c r="C8" s="93" t="s">
        <v>51</v>
      </c>
    </row>
    <row r="9" spans="2:3" outlineLevel="1">
      <c r="B9" s="42" t="s">
        <v>44</v>
      </c>
      <c r="C9" s="94"/>
    </row>
    <row r="10" spans="2:3" outlineLevel="1">
      <c r="B10" s="42" t="s">
        <v>45</v>
      </c>
      <c r="C10" s="94"/>
    </row>
    <row r="11" spans="2:3" outlineLevel="1">
      <c r="B11" s="84" t="s">
        <v>14</v>
      </c>
      <c r="C11" s="84"/>
    </row>
    <row r="12" spans="2:3" ht="73.2" customHeight="1" outlineLevel="1">
      <c r="B12" s="83" t="s">
        <v>124</v>
      </c>
      <c r="C12" s="83"/>
    </row>
    <row r="13" spans="2:3" ht="15" customHeight="1" outlineLevel="1">
      <c r="B13" s="17" t="s">
        <v>13</v>
      </c>
      <c r="C13" s="18" t="s">
        <v>12</v>
      </c>
    </row>
    <row r="14" spans="2:3" outlineLevel="1">
      <c r="B14" s="72" t="s">
        <v>116</v>
      </c>
      <c r="C14" s="28" t="s">
        <v>40</v>
      </c>
    </row>
    <row r="15" spans="2:3" outlineLevel="1">
      <c r="B15" s="84" t="s">
        <v>15</v>
      </c>
      <c r="C15" s="84"/>
    </row>
    <row r="16" spans="2:3" ht="15" customHeight="1" outlineLevel="1">
      <c r="B16" s="30" t="s">
        <v>16</v>
      </c>
      <c r="C16" s="4" t="s">
        <v>17</v>
      </c>
    </row>
    <row r="17" spans="2:3" outlineLevel="1">
      <c r="B17" s="72" t="s">
        <v>116</v>
      </c>
      <c r="C17" s="2" t="s">
        <v>52</v>
      </c>
    </row>
    <row r="18" spans="2:3" outlineLevel="1">
      <c r="B18" s="47" t="s">
        <v>77</v>
      </c>
      <c r="C18" s="47" t="s">
        <v>78</v>
      </c>
    </row>
    <row r="19" spans="2:3" outlineLevel="1">
      <c r="B19" s="46" t="s">
        <v>40</v>
      </c>
      <c r="C19" s="46" t="s">
        <v>57</v>
      </c>
    </row>
    <row r="20" spans="2:3" outlineLevel="1">
      <c r="B20" s="85" t="s">
        <v>3</v>
      </c>
      <c r="C20" s="86"/>
    </row>
    <row r="21" spans="2:3" outlineLevel="1">
      <c r="B21" s="43" t="s">
        <v>47</v>
      </c>
      <c r="C21" s="36" t="s">
        <v>98</v>
      </c>
    </row>
    <row r="22" spans="2:3">
      <c r="B22" s="44" t="s">
        <v>48</v>
      </c>
      <c r="C22" s="35" t="s">
        <v>96</v>
      </c>
    </row>
    <row r="23" spans="2:3">
      <c r="B23" s="45" t="s">
        <v>49</v>
      </c>
      <c r="C23" s="35" t="s">
        <v>97</v>
      </c>
    </row>
    <row r="38" spans="27:30">
      <c r="AA38" s="5" t="s">
        <v>24</v>
      </c>
      <c r="AB38" s="5" t="s">
        <v>25</v>
      </c>
      <c r="AC38" s="5" t="s">
        <v>26</v>
      </c>
      <c r="AD38" s="5" t="s">
        <v>36</v>
      </c>
    </row>
    <row r="39" spans="27:30">
      <c r="AA39" s="5" t="s">
        <v>27</v>
      </c>
      <c r="AB39" s="5">
        <v>100</v>
      </c>
      <c r="AC39" s="5">
        <v>80</v>
      </c>
      <c r="AD39" s="31">
        <f>(AC39-AB39)/100</f>
        <v>-0.2</v>
      </c>
    </row>
    <row r="40" spans="27:30">
      <c r="AA40" s="5" t="s">
        <v>28</v>
      </c>
      <c r="AB40" s="5">
        <v>234</v>
      </c>
      <c r="AC40" s="5">
        <v>53</v>
      </c>
      <c r="AD40" s="31">
        <f t="shared" ref="AD40:AD47" si="0">(AC40-AB40)/100</f>
        <v>-1.81</v>
      </c>
    </row>
    <row r="41" spans="27:30">
      <c r="AA41" s="5" t="s">
        <v>29</v>
      </c>
      <c r="AB41" s="5">
        <v>543</v>
      </c>
      <c r="AC41" s="5">
        <v>343</v>
      </c>
      <c r="AD41" s="31">
        <f t="shared" si="0"/>
        <v>-2</v>
      </c>
    </row>
    <row r="42" spans="27:30">
      <c r="AA42" s="5" t="s">
        <v>30</v>
      </c>
      <c r="AB42" s="5">
        <v>342</v>
      </c>
      <c r="AC42" s="5">
        <v>331</v>
      </c>
      <c r="AD42" s="31">
        <f t="shared" si="0"/>
        <v>-0.11</v>
      </c>
    </row>
    <row r="43" spans="27:30">
      <c r="AA43" s="5" t="s">
        <v>31</v>
      </c>
      <c r="AB43" s="5">
        <v>344</v>
      </c>
      <c r="AC43" s="5">
        <v>434</v>
      </c>
      <c r="AD43" s="31">
        <f t="shared" si="0"/>
        <v>0.9</v>
      </c>
    </row>
    <row r="44" spans="27:30">
      <c r="AA44" s="5" t="s">
        <v>32</v>
      </c>
      <c r="AB44" s="5">
        <v>532</v>
      </c>
      <c r="AC44" s="5">
        <v>533</v>
      </c>
      <c r="AD44" s="31">
        <f t="shared" si="0"/>
        <v>0.01</v>
      </c>
    </row>
    <row r="45" spans="27:30">
      <c r="AA45" s="5" t="s">
        <v>33</v>
      </c>
      <c r="AB45" s="5">
        <v>534</v>
      </c>
      <c r="AC45" s="5">
        <v>534</v>
      </c>
      <c r="AD45" s="31">
        <f t="shared" si="0"/>
        <v>0</v>
      </c>
    </row>
    <row r="46" spans="27:30">
      <c r="AA46" s="5" t="s">
        <v>34</v>
      </c>
      <c r="AB46" s="5">
        <v>23</v>
      </c>
      <c r="AC46" s="5">
        <v>33</v>
      </c>
      <c r="AD46" s="31">
        <f t="shared" si="0"/>
        <v>0.1</v>
      </c>
    </row>
    <row r="47" spans="27:30">
      <c r="AA47" s="5" t="s">
        <v>35</v>
      </c>
      <c r="AB47" s="5">
        <v>324</v>
      </c>
      <c r="AC47" s="5">
        <v>342</v>
      </c>
      <c r="AD47" s="31">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B1:AD47"/>
  <sheetViews>
    <sheetView showGridLines="0" topLeftCell="A10" workbookViewId="0">
      <selection activeCell="B12" sqref="B12:C12"/>
    </sheetView>
  </sheetViews>
  <sheetFormatPr baseColWidth="10" defaultColWidth="11.44140625" defaultRowHeight="14.4" outlineLevelRow="1"/>
  <cols>
    <col min="1" max="1" width="2.33203125" style="5" customWidth="1"/>
    <col min="2" max="2" width="32.77734375" style="5" customWidth="1"/>
    <col min="3" max="3" width="87.5546875" style="5" customWidth="1"/>
    <col min="4" max="4" width="18.77734375" style="5" bestFit="1" customWidth="1"/>
    <col min="5" max="5" width="25" style="5" bestFit="1" customWidth="1"/>
    <col min="6" max="27" width="11.44140625" style="5"/>
    <col min="28" max="28" width="16.77734375" style="5" bestFit="1" customWidth="1"/>
    <col min="29" max="16384" width="11.44140625" style="5"/>
  </cols>
  <sheetData>
    <row r="1" spans="2:3">
      <c r="B1" s="29" t="s">
        <v>1</v>
      </c>
      <c r="C1" s="30" t="str">
        <f>'Objetivos de Medición'!C7</f>
        <v>Auditorias Físicas</v>
      </c>
    </row>
    <row r="2" spans="2:3" outlineLevel="1">
      <c r="B2" s="3" t="s">
        <v>4</v>
      </c>
      <c r="C2" s="1" t="s">
        <v>53</v>
      </c>
    </row>
    <row r="3" spans="2:3" outlineLevel="1">
      <c r="B3" s="26" t="s">
        <v>80</v>
      </c>
      <c r="C3" s="27" t="s">
        <v>90</v>
      </c>
    </row>
    <row r="4" spans="2:3" outlineLevel="1">
      <c r="B4" s="87" t="s">
        <v>6</v>
      </c>
      <c r="C4" s="88"/>
    </row>
    <row r="5" spans="2:3" ht="192.6" customHeight="1" outlineLevel="1">
      <c r="B5" s="89"/>
      <c r="C5" s="90"/>
    </row>
    <row r="6" spans="2:3" outlineLevel="1">
      <c r="B6" s="84" t="s">
        <v>5</v>
      </c>
      <c r="C6" s="84"/>
    </row>
    <row r="7" spans="2:3" ht="15" customHeight="1" outlineLevel="1">
      <c r="B7" s="30" t="s">
        <v>21</v>
      </c>
      <c r="C7" s="4" t="s">
        <v>2</v>
      </c>
    </row>
    <row r="8" spans="2:3" outlineLevel="1">
      <c r="B8" s="41" t="s">
        <v>43</v>
      </c>
      <c r="C8" s="93" t="s">
        <v>55</v>
      </c>
    </row>
    <row r="9" spans="2:3" outlineLevel="1">
      <c r="B9" s="42" t="s">
        <v>44</v>
      </c>
      <c r="C9" s="94"/>
    </row>
    <row r="10" spans="2:3" outlineLevel="1">
      <c r="B10" s="42" t="s">
        <v>45</v>
      </c>
      <c r="C10" s="94"/>
    </row>
    <row r="11" spans="2:3" outlineLevel="1">
      <c r="B11" s="84" t="s">
        <v>14</v>
      </c>
      <c r="C11" s="84"/>
    </row>
    <row r="12" spans="2:3" ht="46.8" customHeight="1" outlineLevel="1">
      <c r="B12" s="83" t="s">
        <v>125</v>
      </c>
      <c r="C12" s="83"/>
    </row>
    <row r="13" spans="2:3" ht="15" customHeight="1" outlineLevel="1">
      <c r="B13" s="17" t="s">
        <v>13</v>
      </c>
      <c r="C13" s="18" t="s">
        <v>12</v>
      </c>
    </row>
    <row r="14" spans="2:3" outlineLevel="1">
      <c r="B14" s="72" t="s">
        <v>116</v>
      </c>
      <c r="C14" s="28" t="s">
        <v>40</v>
      </c>
    </row>
    <row r="15" spans="2:3" outlineLevel="1">
      <c r="B15" s="84" t="s">
        <v>15</v>
      </c>
      <c r="C15" s="84"/>
    </row>
    <row r="16" spans="2:3" ht="15" customHeight="1" outlineLevel="1">
      <c r="B16" s="30" t="s">
        <v>16</v>
      </c>
      <c r="C16" s="4" t="s">
        <v>17</v>
      </c>
    </row>
    <row r="17" spans="2:3" outlineLevel="1">
      <c r="B17" s="72" t="s">
        <v>116</v>
      </c>
      <c r="C17" s="2" t="s">
        <v>52</v>
      </c>
    </row>
    <row r="18" spans="2:3" outlineLevel="1">
      <c r="B18" s="47" t="s">
        <v>77</v>
      </c>
      <c r="C18" s="47" t="s">
        <v>78</v>
      </c>
    </row>
    <row r="19" spans="2:3" outlineLevel="1">
      <c r="B19" s="46" t="s">
        <v>40</v>
      </c>
      <c r="C19" s="46" t="s">
        <v>57</v>
      </c>
    </row>
    <row r="20" spans="2:3" outlineLevel="1">
      <c r="B20" s="85" t="s">
        <v>3</v>
      </c>
      <c r="C20" s="86"/>
    </row>
    <row r="21" spans="2:3" outlineLevel="1">
      <c r="B21" s="43" t="s">
        <v>47</v>
      </c>
      <c r="C21" s="36" t="s">
        <v>98</v>
      </c>
    </row>
    <row r="22" spans="2:3">
      <c r="B22" s="44" t="s">
        <v>48</v>
      </c>
      <c r="C22" s="35" t="s">
        <v>96</v>
      </c>
    </row>
    <row r="23" spans="2:3">
      <c r="B23" s="45" t="s">
        <v>49</v>
      </c>
      <c r="C23" s="35" t="s">
        <v>97</v>
      </c>
    </row>
    <row r="38" spans="27:30">
      <c r="AA38" s="5" t="s">
        <v>24</v>
      </c>
      <c r="AB38" s="5" t="s">
        <v>25</v>
      </c>
      <c r="AC38" s="5" t="s">
        <v>26</v>
      </c>
      <c r="AD38" s="5" t="s">
        <v>36</v>
      </c>
    </row>
    <row r="39" spans="27:30">
      <c r="AA39" s="5" t="s">
        <v>27</v>
      </c>
      <c r="AB39" s="5">
        <v>100</v>
      </c>
      <c r="AC39" s="5">
        <v>80</v>
      </c>
      <c r="AD39" s="31">
        <f>(AC39-AB39)/100</f>
        <v>-0.2</v>
      </c>
    </row>
    <row r="40" spans="27:30">
      <c r="AA40" s="5" t="s">
        <v>28</v>
      </c>
      <c r="AB40" s="5">
        <v>234</v>
      </c>
      <c r="AC40" s="5">
        <v>53</v>
      </c>
      <c r="AD40" s="31">
        <f t="shared" ref="AD40:AD47" si="0">(AC40-AB40)/100</f>
        <v>-1.81</v>
      </c>
    </row>
    <row r="41" spans="27:30">
      <c r="AA41" s="5" t="s">
        <v>29</v>
      </c>
      <c r="AB41" s="5">
        <v>543</v>
      </c>
      <c r="AC41" s="5">
        <v>343</v>
      </c>
      <c r="AD41" s="31">
        <f t="shared" si="0"/>
        <v>-2</v>
      </c>
    </row>
    <row r="42" spans="27:30">
      <c r="AA42" s="5" t="s">
        <v>30</v>
      </c>
      <c r="AB42" s="5">
        <v>342</v>
      </c>
      <c r="AC42" s="5">
        <v>331</v>
      </c>
      <c r="AD42" s="31">
        <f t="shared" si="0"/>
        <v>-0.11</v>
      </c>
    </row>
    <row r="43" spans="27:30">
      <c r="AA43" s="5" t="s">
        <v>31</v>
      </c>
      <c r="AB43" s="5">
        <v>344</v>
      </c>
      <c r="AC43" s="5">
        <v>434</v>
      </c>
      <c r="AD43" s="31">
        <f t="shared" si="0"/>
        <v>0.9</v>
      </c>
    </row>
    <row r="44" spans="27:30">
      <c r="AA44" s="5" t="s">
        <v>32</v>
      </c>
      <c r="AB44" s="5">
        <v>532</v>
      </c>
      <c r="AC44" s="5">
        <v>533</v>
      </c>
      <c r="AD44" s="31">
        <f t="shared" si="0"/>
        <v>0.01</v>
      </c>
    </row>
    <row r="45" spans="27:30">
      <c r="AA45" s="5" t="s">
        <v>33</v>
      </c>
      <c r="AB45" s="5">
        <v>534</v>
      </c>
      <c r="AC45" s="5">
        <v>534</v>
      </c>
      <c r="AD45" s="31">
        <f t="shared" si="0"/>
        <v>0</v>
      </c>
    </row>
    <row r="46" spans="27:30">
      <c r="AA46" s="5" t="s">
        <v>34</v>
      </c>
      <c r="AB46" s="5">
        <v>23</v>
      </c>
      <c r="AC46" s="5">
        <v>33</v>
      </c>
      <c r="AD46" s="31">
        <f t="shared" si="0"/>
        <v>0.1</v>
      </c>
    </row>
    <row r="47" spans="27:30">
      <c r="AA47" s="5" t="s">
        <v>35</v>
      </c>
      <c r="AB47" s="5">
        <v>324</v>
      </c>
      <c r="AC47" s="5">
        <v>342</v>
      </c>
      <c r="AD47" s="31">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B1:AD47"/>
  <sheetViews>
    <sheetView showGridLines="0" tabSelected="1" workbookViewId="0">
      <selection activeCell="B13" sqref="B13"/>
    </sheetView>
  </sheetViews>
  <sheetFormatPr baseColWidth="10" defaultColWidth="11.44140625" defaultRowHeight="14.4" outlineLevelRow="1"/>
  <cols>
    <col min="1" max="1" width="2.33203125" style="5" customWidth="1"/>
    <col min="2" max="2" width="32.77734375" style="5" customWidth="1"/>
    <col min="3" max="3" width="90.77734375" style="5" bestFit="1" customWidth="1"/>
    <col min="4" max="4" width="18.77734375" style="5" bestFit="1" customWidth="1"/>
    <col min="5" max="5" width="25" style="5" bestFit="1" customWidth="1"/>
    <col min="6" max="27" width="11.44140625" style="5"/>
    <col min="28" max="28" width="16.77734375" style="5" bestFit="1" customWidth="1"/>
    <col min="29" max="16384" width="11.44140625" style="5"/>
  </cols>
  <sheetData>
    <row r="1" spans="2:3">
      <c r="B1" s="29" t="s">
        <v>1</v>
      </c>
      <c r="C1" s="30" t="str">
        <f>'Objetivos de Medición'!C8</f>
        <v>Auditorias Funcionales</v>
      </c>
    </row>
    <row r="2" spans="2:3" outlineLevel="1">
      <c r="B2" s="3" t="s">
        <v>4</v>
      </c>
      <c r="C2" s="1" t="s">
        <v>41</v>
      </c>
    </row>
    <row r="3" spans="2:3" outlineLevel="1">
      <c r="B3" s="26" t="s">
        <v>20</v>
      </c>
      <c r="C3" s="27" t="s">
        <v>42</v>
      </c>
    </row>
    <row r="4" spans="2:3" outlineLevel="1">
      <c r="B4" s="87" t="s">
        <v>6</v>
      </c>
      <c r="C4" s="88"/>
    </row>
    <row r="5" spans="2:3" ht="187.2" customHeight="1" outlineLevel="1">
      <c r="B5" s="89"/>
      <c r="C5" s="90"/>
    </row>
    <row r="6" spans="2:3" outlineLevel="1">
      <c r="B6" s="84" t="s">
        <v>5</v>
      </c>
      <c r="C6" s="84"/>
    </row>
    <row r="7" spans="2:3" ht="15" customHeight="1" outlineLevel="1">
      <c r="B7" s="30" t="s">
        <v>21</v>
      </c>
      <c r="C7" s="4" t="s">
        <v>2</v>
      </c>
    </row>
    <row r="8" spans="2:3" outlineLevel="1">
      <c r="B8" s="41" t="s">
        <v>43</v>
      </c>
      <c r="C8" s="93" t="s">
        <v>54</v>
      </c>
    </row>
    <row r="9" spans="2:3" outlineLevel="1">
      <c r="B9" s="42" t="s">
        <v>44</v>
      </c>
      <c r="C9" s="94"/>
    </row>
    <row r="10" spans="2:3" outlineLevel="1">
      <c r="B10" s="42" t="s">
        <v>45</v>
      </c>
      <c r="C10" s="94"/>
    </row>
    <row r="11" spans="2:3" outlineLevel="1">
      <c r="B11" s="84" t="s">
        <v>14</v>
      </c>
      <c r="C11" s="84"/>
    </row>
    <row r="12" spans="2:3" ht="45.6" customHeight="1" outlineLevel="1">
      <c r="B12" s="83" t="s">
        <v>127</v>
      </c>
      <c r="C12" s="83"/>
    </row>
    <row r="13" spans="2:3" ht="15" customHeight="1" outlineLevel="1">
      <c r="B13" s="17" t="s">
        <v>13</v>
      </c>
      <c r="C13" s="18" t="s">
        <v>12</v>
      </c>
    </row>
    <row r="14" spans="2:3" outlineLevel="1">
      <c r="B14" s="72" t="s">
        <v>116</v>
      </c>
      <c r="C14" s="28" t="s">
        <v>40</v>
      </c>
    </row>
    <row r="15" spans="2:3" outlineLevel="1">
      <c r="B15" s="84" t="s">
        <v>15</v>
      </c>
      <c r="C15" s="84"/>
    </row>
    <row r="16" spans="2:3" ht="15" customHeight="1" outlineLevel="1">
      <c r="B16" s="30" t="s">
        <v>16</v>
      </c>
      <c r="C16" s="4" t="s">
        <v>17</v>
      </c>
    </row>
    <row r="17" spans="2:3" outlineLevel="1">
      <c r="B17" s="72" t="s">
        <v>116</v>
      </c>
      <c r="C17" s="2" t="s">
        <v>52</v>
      </c>
    </row>
    <row r="18" spans="2:3" outlineLevel="1">
      <c r="B18" s="47" t="s">
        <v>77</v>
      </c>
      <c r="C18" s="47" t="s">
        <v>78</v>
      </c>
    </row>
    <row r="19" spans="2:3" outlineLevel="1">
      <c r="B19" s="46" t="s">
        <v>58</v>
      </c>
      <c r="C19" s="46" t="s">
        <v>57</v>
      </c>
    </row>
    <row r="20" spans="2:3" outlineLevel="1">
      <c r="B20" s="85" t="s">
        <v>3</v>
      </c>
      <c r="C20" s="86"/>
    </row>
    <row r="21" spans="2:3" outlineLevel="1">
      <c r="B21" s="43" t="s">
        <v>47</v>
      </c>
      <c r="C21" s="36" t="s">
        <v>98</v>
      </c>
    </row>
    <row r="22" spans="2:3">
      <c r="B22" s="44" t="s">
        <v>48</v>
      </c>
      <c r="C22" s="35" t="s">
        <v>96</v>
      </c>
    </row>
    <row r="23" spans="2:3">
      <c r="B23" s="45" t="s">
        <v>49</v>
      </c>
      <c r="C23" s="35" t="s">
        <v>97</v>
      </c>
    </row>
    <row r="38" spans="27:30">
      <c r="AA38" s="5" t="s">
        <v>24</v>
      </c>
      <c r="AB38" s="5" t="s">
        <v>25</v>
      </c>
      <c r="AC38" s="5" t="s">
        <v>26</v>
      </c>
      <c r="AD38" s="5" t="s">
        <v>36</v>
      </c>
    </row>
    <row r="39" spans="27:30">
      <c r="AA39" s="5" t="s">
        <v>27</v>
      </c>
      <c r="AB39" s="5">
        <v>100</v>
      </c>
      <c r="AC39" s="5">
        <v>80</v>
      </c>
      <c r="AD39" s="31">
        <f>(AC39-AB39)/100</f>
        <v>-0.2</v>
      </c>
    </row>
    <row r="40" spans="27:30">
      <c r="AA40" s="5" t="s">
        <v>28</v>
      </c>
      <c r="AB40" s="5">
        <v>234</v>
      </c>
      <c r="AC40" s="5">
        <v>53</v>
      </c>
      <c r="AD40" s="31">
        <f t="shared" ref="AD40:AD47" si="0">(AC40-AB40)/100</f>
        <v>-1.81</v>
      </c>
    </row>
    <row r="41" spans="27:30">
      <c r="AA41" s="5" t="s">
        <v>29</v>
      </c>
      <c r="AB41" s="5">
        <v>543</v>
      </c>
      <c r="AC41" s="5">
        <v>343</v>
      </c>
      <c r="AD41" s="31">
        <f t="shared" si="0"/>
        <v>-2</v>
      </c>
    </row>
    <row r="42" spans="27:30">
      <c r="AA42" s="5" t="s">
        <v>30</v>
      </c>
      <c r="AB42" s="5">
        <v>342</v>
      </c>
      <c r="AC42" s="5">
        <v>331</v>
      </c>
      <c r="AD42" s="31">
        <f t="shared" si="0"/>
        <v>-0.11</v>
      </c>
    </row>
    <row r="43" spans="27:30">
      <c r="AA43" s="5" t="s">
        <v>31</v>
      </c>
      <c r="AB43" s="5">
        <v>344</v>
      </c>
      <c r="AC43" s="5">
        <v>434</v>
      </c>
      <c r="AD43" s="31">
        <f t="shared" si="0"/>
        <v>0.9</v>
      </c>
    </row>
    <row r="44" spans="27:30">
      <c r="AA44" s="5" t="s">
        <v>32</v>
      </c>
      <c r="AB44" s="5">
        <v>532</v>
      </c>
      <c r="AC44" s="5">
        <v>533</v>
      </c>
      <c r="AD44" s="31">
        <f t="shared" si="0"/>
        <v>0.01</v>
      </c>
    </row>
    <row r="45" spans="27:30">
      <c r="AA45" s="5" t="s">
        <v>33</v>
      </c>
      <c r="AB45" s="5">
        <v>534</v>
      </c>
      <c r="AC45" s="5">
        <v>534</v>
      </c>
      <c r="AD45" s="31">
        <f t="shared" si="0"/>
        <v>0</v>
      </c>
    </row>
    <row r="46" spans="27:30">
      <c r="AA46" s="5" t="s">
        <v>34</v>
      </c>
      <c r="AB46" s="5">
        <v>23</v>
      </c>
      <c r="AC46" s="5">
        <v>33</v>
      </c>
      <c r="AD46" s="31">
        <f t="shared" si="0"/>
        <v>0.1</v>
      </c>
    </row>
    <row r="47" spans="27:30">
      <c r="AA47" s="5" t="s">
        <v>35</v>
      </c>
      <c r="AB47" s="5">
        <v>324</v>
      </c>
      <c r="AC47" s="5">
        <v>342</v>
      </c>
      <c r="AD47" s="31">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opLeftCell="A13" workbookViewId="0">
      <selection activeCell="B20" sqref="B20:B22"/>
    </sheetView>
  </sheetViews>
  <sheetFormatPr baseColWidth="10" defaultColWidth="11.44140625" defaultRowHeight="14.4"/>
  <cols>
    <col min="1" max="1" width="46.5546875" style="25" customWidth="1"/>
    <col min="2" max="2" width="59.109375" style="25" customWidth="1"/>
    <col min="3" max="16384" width="11.44140625" style="25"/>
  </cols>
  <sheetData>
    <row r="1" spans="1:21">
      <c r="A1" s="48" t="s">
        <v>1</v>
      </c>
      <c r="B1" s="49" t="str">
        <f>'Objetivos de Medición'!C9</f>
        <v>Índice de Satisfacción</v>
      </c>
    </row>
    <row r="2" spans="1:21" ht="27.6">
      <c r="A2" s="50" t="s">
        <v>4</v>
      </c>
      <c r="B2" s="51" t="s">
        <v>59</v>
      </c>
    </row>
    <row r="3" spans="1:21">
      <c r="A3" s="52" t="s">
        <v>20</v>
      </c>
      <c r="B3" s="53" t="s">
        <v>60</v>
      </c>
    </row>
    <row r="4" spans="1:21">
      <c r="A4" s="99" t="s">
        <v>6</v>
      </c>
      <c r="B4" s="100"/>
    </row>
    <row r="5" spans="1:21" ht="184.5" customHeight="1">
      <c r="A5" s="101"/>
      <c r="B5" s="102"/>
    </row>
    <row r="6" spans="1:21">
      <c r="A6" s="97" t="s">
        <v>5</v>
      </c>
      <c r="B6" s="97"/>
      <c r="Q6" s="25" t="s">
        <v>61</v>
      </c>
      <c r="R6" s="25" t="s">
        <v>62</v>
      </c>
      <c r="S6" s="25" t="s">
        <v>63</v>
      </c>
      <c r="T6" s="25" t="s">
        <v>64</v>
      </c>
      <c r="U6" s="25" t="s">
        <v>65</v>
      </c>
    </row>
    <row r="7" spans="1:21">
      <c r="A7" s="54" t="s">
        <v>21</v>
      </c>
      <c r="B7" s="55" t="s">
        <v>66</v>
      </c>
      <c r="P7" s="25" t="s">
        <v>67</v>
      </c>
      <c r="Q7" s="25">
        <f>AVERAGE(R7:U7)</f>
        <v>3.5</v>
      </c>
      <c r="R7" s="25">
        <v>2</v>
      </c>
      <c r="S7" s="25">
        <v>4</v>
      </c>
      <c r="T7" s="25">
        <v>3</v>
      </c>
      <c r="U7" s="25">
        <v>5</v>
      </c>
    </row>
    <row r="8" spans="1:21">
      <c r="A8" s="73" t="s">
        <v>68</v>
      </c>
      <c r="B8" s="73" t="s">
        <v>69</v>
      </c>
      <c r="P8" s="25" t="s">
        <v>70</v>
      </c>
      <c r="Q8" s="25">
        <f>AVERAGE(R8:U8)</f>
        <v>4</v>
      </c>
      <c r="R8" s="25">
        <v>4</v>
      </c>
      <c r="S8" s="25">
        <v>5</v>
      </c>
      <c r="T8" s="25">
        <v>3</v>
      </c>
      <c r="U8" s="25">
        <v>4</v>
      </c>
    </row>
    <row r="9" spans="1:21">
      <c r="A9" s="97" t="s">
        <v>14</v>
      </c>
      <c r="B9" s="97"/>
    </row>
    <row r="10" spans="1:21" ht="61.5" customHeight="1">
      <c r="A10" s="108" t="s">
        <v>126</v>
      </c>
      <c r="B10" s="109"/>
    </row>
    <row r="11" spans="1:21">
      <c r="A11" s="56" t="s">
        <v>13</v>
      </c>
      <c r="B11" s="57" t="s">
        <v>12</v>
      </c>
    </row>
    <row r="12" spans="1:21">
      <c r="A12" s="72" t="s">
        <v>116</v>
      </c>
      <c r="B12" s="65" t="s">
        <v>58</v>
      </c>
    </row>
    <row r="13" spans="1:21">
      <c r="A13" s="97" t="s">
        <v>15</v>
      </c>
      <c r="B13" s="97"/>
    </row>
    <row r="14" spans="1:21">
      <c r="A14" s="54" t="s">
        <v>16</v>
      </c>
      <c r="B14" s="55" t="s">
        <v>17</v>
      </c>
    </row>
    <row r="15" spans="1:21">
      <c r="A15" s="72" t="s">
        <v>116</v>
      </c>
      <c r="B15" s="73" t="s">
        <v>73</v>
      </c>
    </row>
    <row r="16" spans="1:21">
      <c r="A16" s="56" t="s">
        <v>71</v>
      </c>
      <c r="B16" s="56" t="s">
        <v>72</v>
      </c>
    </row>
    <row r="17" spans="1:2">
      <c r="A17" s="65" t="s">
        <v>58</v>
      </c>
      <c r="B17" s="65" t="s">
        <v>57</v>
      </c>
    </row>
    <row r="18" spans="1:2">
      <c r="A18" s="98" t="s">
        <v>74</v>
      </c>
      <c r="B18" s="98"/>
    </row>
    <row r="19" spans="1:2">
      <c r="A19" s="95" t="s">
        <v>109</v>
      </c>
      <c r="B19" s="96"/>
    </row>
    <row r="20" spans="1:2" ht="27.6">
      <c r="A20" s="58" t="s">
        <v>105</v>
      </c>
      <c r="B20" s="73" t="s">
        <v>75</v>
      </c>
    </row>
    <row r="21" spans="1:2" ht="28.8">
      <c r="A21" s="59" t="s">
        <v>106</v>
      </c>
      <c r="B21" s="73" t="s">
        <v>107</v>
      </c>
    </row>
    <row r="22" spans="1:2">
      <c r="A22" s="60" t="s">
        <v>108</v>
      </c>
      <c r="B22" s="73" t="s">
        <v>76</v>
      </c>
    </row>
  </sheetData>
  <mergeCells count="8">
    <mergeCell ref="A19:B19"/>
    <mergeCell ref="A13:B13"/>
    <mergeCell ref="A18:B18"/>
    <mergeCell ref="A4:B4"/>
    <mergeCell ref="A5:B5"/>
    <mergeCell ref="A6:B6"/>
    <mergeCell ref="A9:B9"/>
    <mergeCell ref="A10:B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Objetivos de Medición</vt:lpstr>
      <vt:lpstr>Desviacion de esfuerzo</vt:lpstr>
      <vt:lpstr>Desviacion de costos</vt:lpstr>
      <vt:lpstr>Apego a Procesos</vt:lpstr>
      <vt:lpstr>Apego a Productos </vt:lpstr>
      <vt:lpstr>Apego a Auditorias Fisicas</vt:lpstr>
      <vt:lpstr>Apego a Auditorias Funcionales</vt:lpstr>
      <vt:lpstr>Índice de Satisfacción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dc:creator>
  <cp:lastModifiedBy>Ariana Sosa</cp:lastModifiedBy>
  <dcterms:created xsi:type="dcterms:W3CDTF">2010-02-22T22:10:09Z</dcterms:created>
  <dcterms:modified xsi:type="dcterms:W3CDTF">2015-05-26T00:04:55Z</dcterms:modified>
</cp:coreProperties>
</file>