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I13" i="1"/>
  <c r="J13" i="1" s="1"/>
  <c r="I6" i="1"/>
  <c r="J6" i="1" s="1"/>
  <c r="H15" i="1"/>
  <c r="I15" i="1" s="1"/>
  <c r="J15" i="1" s="1"/>
  <c r="H14" i="1"/>
  <c r="I14" i="1" s="1"/>
  <c r="J14" i="1" s="1"/>
  <c r="H13" i="1"/>
  <c r="H12" i="1"/>
  <c r="I12" i="1" s="1"/>
  <c r="J12" i="1" s="1"/>
  <c r="H11" i="1"/>
  <c r="I11" i="1" s="1"/>
  <c r="J11" i="1" s="1"/>
  <c r="H10" i="1"/>
  <c r="I10" i="1" s="1"/>
  <c r="J10" i="1" s="1"/>
  <c r="H9" i="1"/>
  <c r="H8" i="1"/>
  <c r="I8" i="1" s="1"/>
  <c r="J8" i="1" s="1"/>
  <c r="H7" i="1"/>
  <c r="I7" i="1" s="1"/>
  <c r="J7" i="1" s="1"/>
  <c r="H6" i="1"/>
  <c r="L12" i="1" l="1"/>
  <c r="K12" i="1"/>
  <c r="M12" i="1" s="1"/>
  <c r="N12" i="1" s="1"/>
  <c r="L7" i="1"/>
  <c r="K7" i="1"/>
  <c r="L15" i="1"/>
  <c r="K15" i="1"/>
  <c r="L8" i="1"/>
  <c r="K8" i="1"/>
  <c r="M8" i="1" s="1"/>
  <c r="N8" i="1" s="1"/>
  <c r="L6" i="1"/>
  <c r="K6" i="1"/>
  <c r="M6" i="1" s="1"/>
  <c r="N6" i="1" s="1"/>
  <c r="K13" i="1"/>
  <c r="M13" i="1" s="1"/>
  <c r="N13" i="1" s="1"/>
  <c r="L13" i="1"/>
  <c r="L11" i="1"/>
  <c r="K11" i="1"/>
  <c r="K10" i="1"/>
  <c r="L10" i="1"/>
  <c r="K14" i="1"/>
  <c r="L14" i="1"/>
  <c r="K9" i="1"/>
  <c r="M9" i="1" s="1"/>
  <c r="N9" i="1" s="1"/>
  <c r="L9" i="1"/>
  <c r="M10" i="1" l="1"/>
  <c r="N10" i="1" s="1"/>
  <c r="M7" i="1"/>
  <c r="N7" i="1" s="1"/>
  <c r="M14" i="1"/>
  <c r="N14" i="1" s="1"/>
  <c r="M11" i="1"/>
  <c r="N11" i="1" s="1"/>
  <c r="M15" i="1"/>
  <c r="N15" i="1" s="1"/>
</calcChain>
</file>

<file path=xl/sharedStrings.xml><?xml version="1.0" encoding="utf-8"?>
<sst xmlns="http://schemas.openxmlformats.org/spreadsheetml/2006/main" count="47" uniqueCount="43">
  <si>
    <t>PetStar una empresa mexicana lider en reciclaje de botellas de PED a nivel mundial</t>
  </si>
  <si>
    <t>calle prolongación de Juarez num. 1442, Col, la Escalera Villa Benito juarez Macuspana Tabasco C.P. 86722, tel. (936) 361 02 38</t>
  </si>
  <si>
    <t xml:space="preserve">NOMINA DE EMPLEADOS </t>
  </si>
  <si>
    <t xml:space="preserve">NUM </t>
  </si>
  <si>
    <t>FICHA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</si>
  <si>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</si>
  <si>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</si>
  <si>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</si>
  <si>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</si>
  <si>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</si>
  <si>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</si>
  <si>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</si>
  <si>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</si>
  <si>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NOMBRE</t>
  </si>
  <si>
    <t>PUESTO</t>
  </si>
  <si>
    <t>PAGO POR DIA</t>
  </si>
  <si>
    <t>DIAS TRAB.</t>
  </si>
  <si>
    <t>T0009</t>
  </si>
  <si>
    <t>T0010</t>
  </si>
  <si>
    <t>HRS. EXTRAS</t>
  </si>
  <si>
    <t>PAGO X HRS EXTRA</t>
  </si>
  <si>
    <t>COMISIONES X HRS EXTRAS</t>
  </si>
  <si>
    <t>SUELDO NETO</t>
  </si>
  <si>
    <t>IMSS</t>
  </si>
  <si>
    <t>I.S.R.</t>
  </si>
  <si>
    <t>TOTAL DE DEDUCCIONES</t>
  </si>
  <si>
    <t>SALARIO</t>
  </si>
  <si>
    <t>MARIA ESTRADA CRUZ</t>
  </si>
  <si>
    <t>ELSA CRUZ PEREZ</t>
  </si>
  <si>
    <t>ROBERTA DIAZ RIOS</t>
  </si>
  <si>
    <t>PAULINO TORRES PEREZ</t>
  </si>
  <si>
    <t>LUIS NATORIO RUIZ</t>
  </si>
  <si>
    <t>ELOISA DIAZ ARELLANO</t>
  </si>
  <si>
    <t>DIANA PEREZ CRUZ</t>
  </si>
  <si>
    <t>ROCIO VELAZQUEZ LOÉZ</t>
  </si>
  <si>
    <t>PEDRO RUIZ GARCIA</t>
  </si>
  <si>
    <t>LUCIA GARCIA CRUZ</t>
  </si>
  <si>
    <t>GERENTE</t>
  </si>
  <si>
    <t>SUBGERENTE</t>
  </si>
  <si>
    <t>CAJERA</t>
  </si>
  <si>
    <t>CAJERO</t>
  </si>
  <si>
    <t>SEPARADORES</t>
  </si>
  <si>
    <t>EMPACADORES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</si>
</sst>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right"/>
    </xf>
    <xf numFmtId="0" fontId="0" fillId="0" borderId="0" xfId="0" applyBorder="1"/>
    <xf numFmtId="44" fontId="0" fillId="0" borderId="0" xfId="1" applyFont="1" applyBorder="1"/>
    <xf numFmtId="44" fontId="0" fillId="0" borderId="0" xfId="0" applyNumberFormat="1" applyBorder="1"/>
    <xf numFmtId="0" fontId="0" fillId="0" borderId="0" xfId="0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90" workbookViewId="0">
      <selection activeCell="H21" sqref="H21"/>
    </sheetView>
  </sheetViews>
  <sheetFormatPr baseColWidth="10" defaultRowHeight="14.4" x14ac:dyDescent="0.3"/>
  <cols>
    <col min="1" max="1" width="5.77734375" customWidth="1"/>
    <col min="3" max="3" width="27.6640625" customWidth="1"/>
    <col min="8" max="8" width="16.33203125" customWidth="1"/>
    <col min="9" max="9" width="22.88671875" customWidth="1"/>
    <col min="10" max="10" width="19.88671875" customWidth="1"/>
    <col min="13" max="13" width="19.44140625" customWidth="1"/>
    <col min="14" max="14" width="13.88671875" customWidth="1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4" t="s">
        <v>3</v>
      </c>
      <c r="B5" s="4" t="s">
        <v>4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</row>
    <row r="6" spans="1:14" x14ac:dyDescent="0.3">
      <c r="A6" s="5">
        <v>1</v>
      </c>
      <c r="B6" s="6" t="s">
        <v>5</v>
      </c>
      <c r="C6" s="7" t="s">
        <v>27</v>
      </c>
      <c r="D6" s="7" t="s">
        <v>37</v>
      </c>
      <c r="E6" s="8">
        <v>700</v>
      </c>
      <c r="F6" s="7">
        <v>15</v>
      </c>
      <c r="G6" s="7">
        <v>1</v>
      </c>
      <c r="H6" s="9">
        <f>E6*F6*20%</f>
        <v>2100</v>
      </c>
      <c r="I6" s="9">
        <f>G6*H6</f>
        <v>2100</v>
      </c>
      <c r="J6" s="9">
        <f>E6*F6+I6</f>
        <v>12600</v>
      </c>
      <c r="K6" s="9">
        <f>J6*12%</f>
        <v>1512</v>
      </c>
      <c r="L6" s="9">
        <f>J6*10%</f>
        <v>1260</v>
      </c>
      <c r="M6" s="9">
        <f>K6+L6</f>
        <v>2772</v>
      </c>
      <c r="N6" s="9">
        <f>J6-M6</f>
        <v>9828</v>
      </c>
    </row>
    <row r="7" spans="1:14" x14ac:dyDescent="0.3">
      <c r="A7" s="5">
        <v>2</v>
      </c>
      <c r="B7" s="6" t="s">
        <v>6</v>
      </c>
      <c r="C7" s="7" t="s">
        <v>28</v>
      </c>
      <c r="D7" s="7" t="s">
        <v>38</v>
      </c>
      <c r="E7" s="8">
        <v>600</v>
      </c>
      <c r="F7" s="7">
        <v>15</v>
      </c>
      <c r="G7" s="7">
        <v>10</v>
      </c>
      <c r="H7" s="9">
        <f>E7*F7*20%</f>
        <v>1800</v>
      </c>
      <c r="I7" s="9">
        <f t="shared" ref="I7:I15" si="0">G7*H7</f>
        <v>18000</v>
      </c>
      <c r="J7" s="9">
        <f t="shared" ref="J7:J15" si="1">E7*F7+I7</f>
        <v>27000</v>
      </c>
      <c r="K7" s="9">
        <f t="shared" ref="K7:K15" si="2">J7*12%</f>
        <v>3240</v>
      </c>
      <c r="L7" s="9">
        <f t="shared" ref="L7:L15" si="3">J7*10%</f>
        <v>2700</v>
      </c>
      <c r="M7" s="9">
        <f t="shared" ref="M7:M15" si="4">K7+L7</f>
        <v>5940</v>
      </c>
      <c r="N7" s="9">
        <f t="shared" ref="N7:N15" si="5">J7-M7</f>
        <v>21060</v>
      </c>
    </row>
    <row r="8" spans="1:14" x14ac:dyDescent="0.3">
      <c r="A8" s="5">
        <v>3</v>
      </c>
      <c r="B8" s="6" t="s">
        <v>7</v>
      </c>
      <c r="C8" s="10" t="s">
        <v>29</v>
      </c>
      <c r="D8" s="7" t="s">
        <v>39</v>
      </c>
      <c r="E8" s="8">
        <v>300</v>
      </c>
      <c r="F8" s="7">
        <v>13</v>
      </c>
      <c r="G8" s="7">
        <v>7</v>
      </c>
      <c r="H8" s="9">
        <f>E8*F8*20%</f>
        <v>780</v>
      </c>
      <c r="I8" s="9">
        <f t="shared" si="0"/>
        <v>5460</v>
      </c>
      <c r="J8" s="9">
        <f t="shared" si="1"/>
        <v>9360</v>
      </c>
      <c r="K8" s="9">
        <f t="shared" si="2"/>
        <v>1123.2</v>
      </c>
      <c r="L8" s="9">
        <f t="shared" si="3"/>
        <v>936</v>
      </c>
      <c r="M8" s="9">
        <f t="shared" si="4"/>
        <v>2059.1999999999998</v>
      </c>
      <c r="N8" s="9">
        <f t="shared" si="5"/>
        <v>7300.8</v>
      </c>
    </row>
    <row r="9" spans="1:14" x14ac:dyDescent="0.3">
      <c r="A9" s="5">
        <v>4</v>
      </c>
      <c r="B9" s="6" t="s">
        <v>8</v>
      </c>
      <c r="C9" s="7" t="s">
        <v>30</v>
      </c>
      <c r="D9" s="7" t="s">
        <v>40</v>
      </c>
      <c r="E9" s="8">
        <v>300</v>
      </c>
      <c r="F9" s="7">
        <v>12</v>
      </c>
      <c r="G9" s="7">
        <v>8</v>
      </c>
      <c r="H9" s="9">
        <f>E9*F9*20%</f>
        <v>720</v>
      </c>
      <c r="I9" s="9">
        <f t="shared" si="0"/>
        <v>5760</v>
      </c>
      <c r="J9" s="9">
        <f t="shared" si="1"/>
        <v>9360</v>
      </c>
      <c r="K9" s="9">
        <f t="shared" si="2"/>
        <v>1123.2</v>
      </c>
      <c r="L9" s="9">
        <f t="shared" si="3"/>
        <v>936</v>
      </c>
      <c r="M9" s="9">
        <f t="shared" si="4"/>
        <v>2059.1999999999998</v>
      </c>
      <c r="N9" s="9">
        <f t="shared" si="5"/>
        <v>7300.8</v>
      </c>
    </row>
    <row r="10" spans="1:14" x14ac:dyDescent="0.3">
      <c r="A10" s="5">
        <v>5</v>
      </c>
      <c r="B10" s="6" t="s">
        <v>9</v>
      </c>
      <c r="C10" s="7" t="s">
        <v>31</v>
      </c>
      <c r="D10" s="7" t="s">
        <v>40</v>
      </c>
      <c r="E10" s="8">
        <v>300</v>
      </c>
      <c r="F10" s="7">
        <v>11</v>
      </c>
      <c r="G10" s="7">
        <v>5</v>
      </c>
      <c r="H10" s="9">
        <f>E10*F10*20%</f>
        <v>660</v>
      </c>
      <c r="I10" s="9">
        <f t="shared" si="0"/>
        <v>3300</v>
      </c>
      <c r="J10" s="9">
        <f t="shared" si="1"/>
        <v>6600</v>
      </c>
      <c r="K10" s="9">
        <f t="shared" si="2"/>
        <v>792</v>
      </c>
      <c r="L10" s="9">
        <f t="shared" si="3"/>
        <v>660</v>
      </c>
      <c r="M10" s="9">
        <f t="shared" si="4"/>
        <v>1452</v>
      </c>
      <c r="N10" s="9">
        <f t="shared" si="5"/>
        <v>5148</v>
      </c>
    </row>
    <row r="11" spans="1:14" x14ac:dyDescent="0.3">
      <c r="A11" s="5">
        <v>6</v>
      </c>
      <c r="B11" s="6" t="s">
        <v>10</v>
      </c>
      <c r="C11" s="7" t="s">
        <v>32</v>
      </c>
      <c r="D11" s="7" t="s">
        <v>39</v>
      </c>
      <c r="E11" s="8">
        <v>300</v>
      </c>
      <c r="F11" s="7">
        <v>15</v>
      </c>
      <c r="G11" s="7">
        <v>5</v>
      </c>
      <c r="H11" s="9">
        <f>E11*F11*20%</f>
        <v>900</v>
      </c>
      <c r="I11" s="9">
        <f t="shared" si="0"/>
        <v>4500</v>
      </c>
      <c r="J11" s="9">
        <f t="shared" si="1"/>
        <v>9000</v>
      </c>
      <c r="K11" s="9">
        <f t="shared" si="2"/>
        <v>1080</v>
      </c>
      <c r="L11" s="9">
        <f t="shared" si="3"/>
        <v>900</v>
      </c>
      <c r="M11" s="9">
        <f t="shared" si="4"/>
        <v>1980</v>
      </c>
      <c r="N11" s="9">
        <f t="shared" si="5"/>
        <v>7020</v>
      </c>
    </row>
    <row r="12" spans="1:14" x14ac:dyDescent="0.3">
      <c r="A12" s="5">
        <v>7</v>
      </c>
      <c r="B12" s="6" t="s">
        <v>11</v>
      </c>
      <c r="C12" s="7" t="s">
        <v>33</v>
      </c>
      <c r="D12" s="7" t="s">
        <v>41</v>
      </c>
      <c r="E12" s="8">
        <v>250</v>
      </c>
      <c r="F12" s="7">
        <v>13</v>
      </c>
      <c r="G12" s="7">
        <v>8</v>
      </c>
      <c r="H12" s="9">
        <f>E12*F12*20%</f>
        <v>650</v>
      </c>
      <c r="I12" s="9">
        <f t="shared" si="0"/>
        <v>5200</v>
      </c>
      <c r="J12" s="9">
        <f t="shared" si="1"/>
        <v>8450</v>
      </c>
      <c r="K12" s="9">
        <f t="shared" si="2"/>
        <v>1014</v>
      </c>
      <c r="L12" s="9">
        <f t="shared" si="3"/>
        <v>845</v>
      </c>
      <c r="M12" s="9">
        <f t="shared" si="4"/>
        <v>1859</v>
      </c>
      <c r="N12" s="9">
        <f t="shared" si="5"/>
        <v>6591</v>
      </c>
    </row>
    <row r="13" spans="1:14" x14ac:dyDescent="0.3">
      <c r="A13" s="5">
        <v>8</v>
      </c>
      <c r="B13" s="6" t="s">
        <v>12</v>
      </c>
      <c r="C13" s="7" t="s">
        <v>34</v>
      </c>
      <c r="D13" s="7" t="s">
        <v>41</v>
      </c>
      <c r="E13" s="8">
        <v>250</v>
      </c>
      <c r="F13" s="7">
        <v>12</v>
      </c>
      <c r="G13" s="7">
        <v>9</v>
      </c>
      <c r="H13" s="9">
        <f>E13*F13*20%</f>
        <v>600</v>
      </c>
      <c r="I13" s="9">
        <f t="shared" si="0"/>
        <v>5400</v>
      </c>
      <c r="J13" s="9">
        <f t="shared" si="1"/>
        <v>8400</v>
      </c>
      <c r="K13" s="9">
        <f t="shared" si="2"/>
        <v>1008</v>
      </c>
      <c r="L13" s="9">
        <f t="shared" si="3"/>
        <v>840</v>
      </c>
      <c r="M13" s="9">
        <f t="shared" si="4"/>
        <v>1848</v>
      </c>
      <c r="N13" s="9">
        <f t="shared" si="5"/>
        <v>6552</v>
      </c>
    </row>
    <row r="14" spans="1:14" x14ac:dyDescent="0.3">
      <c r="A14" s="5">
        <v>9</v>
      </c>
      <c r="B14" s="6" t="s">
        <v>17</v>
      </c>
      <c r="C14" s="7" t="s">
        <v>35</v>
      </c>
      <c r="D14" s="7" t="s">
        <v>42</v>
      </c>
      <c r="E14" s="8">
        <v>200</v>
      </c>
      <c r="F14" s="7">
        <v>10</v>
      </c>
      <c r="G14" s="7">
        <v>10</v>
      </c>
      <c r="H14" s="9">
        <f>E14*F14*20%</f>
        <v>400</v>
      </c>
      <c r="I14" s="9">
        <f t="shared" si="0"/>
        <v>4000</v>
      </c>
      <c r="J14" s="9">
        <f t="shared" si="1"/>
        <v>6000</v>
      </c>
      <c r="K14" s="9">
        <f t="shared" si="2"/>
        <v>720</v>
      </c>
      <c r="L14" s="9">
        <f t="shared" si="3"/>
        <v>600</v>
      </c>
      <c r="M14" s="9">
        <f t="shared" si="4"/>
        <v>1320</v>
      </c>
      <c r="N14" s="9">
        <f t="shared" si="5"/>
        <v>4680</v>
      </c>
    </row>
    <row r="15" spans="1:14" x14ac:dyDescent="0.3">
      <c r="A15" s="5">
        <v>10</v>
      </c>
      <c r="B15" s="6" t="s">
        <v>18</v>
      </c>
      <c r="C15" s="7" t="s">
        <v>36</v>
      </c>
      <c r="D15" s="7" t="s">
        <v>42</v>
      </c>
      <c r="E15" s="8">
        <v>200</v>
      </c>
      <c r="F15" s="7">
        <v>15</v>
      </c>
      <c r="G15" s="7">
        <v>7</v>
      </c>
      <c r="H15" s="9">
        <f>E15*F15*20%</f>
        <v>600</v>
      </c>
      <c r="I15" s="9">
        <f t="shared" si="0"/>
        <v>4200</v>
      </c>
      <c r="J15" s="9">
        <f t="shared" si="1"/>
        <v>7200</v>
      </c>
      <c r="K15" s="9">
        <f t="shared" si="2"/>
        <v>864</v>
      </c>
      <c r="L15" s="9">
        <f t="shared" si="3"/>
        <v>720</v>
      </c>
      <c r="M15" s="9">
        <f t="shared" si="4"/>
        <v>1584</v>
      </c>
      <c r="N15" s="9">
        <f t="shared" si="5"/>
        <v>5616</v>
      </c>
    </row>
    <row r="16" spans="1:14" x14ac:dyDescent="0.3"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</sheetData>
  <mergeCells count="3">
    <mergeCell ref="A1:N1"/>
    <mergeCell ref="A2:N2"/>
    <mergeCell ref="A4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2024-11-07T02:36:04Z</dcterms:created>
  <dcterms:modified xsi:type="dcterms:W3CDTF">2024-11-07T03:46:38Z</dcterms:modified>
</cp:coreProperties>
</file>