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van\NISMAT\Back Biomechanics\Pattern Recognition\"/>
    </mc:Choice>
  </mc:AlternateContent>
  <xr:revisionPtr revIDLastSave="0" documentId="13_ncr:1_{9AD959B2-E9CF-4BB4-BEF6-4EDE3923713C}" xr6:coauthVersionLast="41" xr6:coauthVersionMax="41" xr10:uidLastSave="{00000000-0000-0000-0000-000000000000}"/>
  <bookViews>
    <workbookView xWindow="-120" yWindow="-120" windowWidth="20730" windowHeight="11160" firstSheet="5" activeTab="6" xr2:uid="{2F7D4845-2A5A-4711-9049-ABC8E183C85D}"/>
  </bookViews>
  <sheets>
    <sheet name="60 subjects Walking" sheetId="1" r:id="rId1"/>
    <sheet name="232 subjects Rotation" sheetId="2" r:id="rId2"/>
    <sheet name="Rotation Manual Testing" sheetId="3" r:id="rId3"/>
    <sheet name="FM Manual Testing" sheetId="7" r:id="rId4"/>
    <sheet name="354 subjects FM" sheetId="4" r:id="rId5"/>
    <sheet name="236,118 sub FM" sheetId="6" r:id="rId6"/>
    <sheet name="Passe Manual Test 1" sheetId="5" r:id="rId7"/>
    <sheet name="Passe Test 2" sheetId="10" r:id="rId8"/>
    <sheet name="Sheet2" sheetId="12" r:id="rId9"/>
    <sheet name="Arab Manual Testing" sheetId="8" r:id="rId10"/>
    <sheet name="FMS Manual Testing" sheetId="9" r:id="rId11"/>
    <sheet name="FM Testing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4" i="6" l="1"/>
  <c r="S53" i="6"/>
  <c r="S51" i="6"/>
  <c r="S49" i="6"/>
  <c r="S48" i="6"/>
  <c r="S47" i="6"/>
  <c r="R33" i="6"/>
  <c r="S45" i="6"/>
  <c r="S43" i="6"/>
  <c r="S41" i="6"/>
  <c r="S39" i="6"/>
  <c r="S38" i="6"/>
  <c r="S37" i="6"/>
  <c r="R34" i="6"/>
  <c r="S52" i="6"/>
  <c r="S50" i="6"/>
  <c r="S46" i="6"/>
  <c r="S44" i="6"/>
  <c r="S40" i="6"/>
  <c r="S36" i="6"/>
  <c r="S35" i="6"/>
  <c r="D44" i="6"/>
  <c r="D40" i="6"/>
  <c r="J36" i="6"/>
  <c r="J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35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5" i="6"/>
  <c r="G7" i="6"/>
  <c r="D15" i="6"/>
  <c r="D16" i="6"/>
  <c r="D19" i="6"/>
  <c r="D20" i="6"/>
  <c r="D23" i="6"/>
  <c r="M54" i="6"/>
  <c r="M53" i="6"/>
  <c r="J53" i="6"/>
  <c r="G53" i="6"/>
  <c r="D53" i="6"/>
  <c r="M52" i="6"/>
  <c r="J52" i="6"/>
  <c r="G52" i="6"/>
  <c r="D52" i="6"/>
  <c r="J51" i="6"/>
  <c r="D51" i="6"/>
  <c r="J50" i="6"/>
  <c r="D50" i="6"/>
  <c r="J49" i="6"/>
  <c r="D49" i="6"/>
  <c r="M48" i="6"/>
  <c r="G48" i="6"/>
  <c r="M47" i="6"/>
  <c r="M46" i="6"/>
  <c r="M45" i="6"/>
  <c r="G45" i="6"/>
  <c r="M44" i="6"/>
  <c r="J44" i="6"/>
  <c r="G44" i="6"/>
  <c r="J43" i="6"/>
  <c r="D43" i="6"/>
  <c r="M42" i="6"/>
  <c r="G42" i="6"/>
  <c r="M41" i="6"/>
  <c r="G41" i="6"/>
  <c r="D41" i="6"/>
  <c r="J40" i="6"/>
  <c r="J39" i="6"/>
  <c r="D39" i="6"/>
  <c r="J38" i="6"/>
  <c r="D38" i="6"/>
  <c r="J37" i="6"/>
  <c r="D37" i="6"/>
  <c r="D36" i="6"/>
  <c r="M35" i="6"/>
  <c r="D35" i="6"/>
  <c r="D26" i="6"/>
  <c r="D25" i="6"/>
  <c r="D24" i="6"/>
  <c r="D21" i="6"/>
  <c r="D17" i="6"/>
  <c r="D14" i="6"/>
  <c r="D13" i="6"/>
  <c r="D10" i="6"/>
  <c r="P26" i="6"/>
  <c r="M25" i="6"/>
  <c r="P23" i="6"/>
  <c r="M23" i="6"/>
  <c r="P20" i="6"/>
  <c r="P19" i="6"/>
  <c r="M17" i="6"/>
  <c r="P16" i="6"/>
  <c r="M16" i="6"/>
  <c r="P15" i="6"/>
  <c r="M15" i="6"/>
  <c r="P14" i="6"/>
  <c r="P10" i="6"/>
  <c r="I5" i="6"/>
  <c r="R6" i="6"/>
  <c r="Q6" i="6"/>
  <c r="I6" i="6"/>
  <c r="H6" i="6"/>
  <c r="R5" i="6"/>
  <c r="Q5" i="6"/>
  <c r="O53" i="4"/>
  <c r="N53" i="4"/>
  <c r="P53" i="4" s="1"/>
  <c r="O52" i="4"/>
  <c r="N52" i="4"/>
  <c r="P52" i="4" s="1"/>
  <c r="O51" i="4"/>
  <c r="N51" i="4"/>
  <c r="O50" i="4"/>
  <c r="N50" i="4"/>
  <c r="P50" i="4" s="1"/>
  <c r="O49" i="4"/>
  <c r="N49" i="4"/>
  <c r="O48" i="4"/>
  <c r="N48" i="4"/>
  <c r="P48" i="4" s="1"/>
  <c r="O47" i="4"/>
  <c r="N47" i="4"/>
  <c r="O46" i="4"/>
  <c r="N46" i="4"/>
  <c r="O45" i="4"/>
  <c r="N45" i="4"/>
  <c r="O44" i="4"/>
  <c r="N44" i="4"/>
  <c r="P44" i="4" s="1"/>
  <c r="O43" i="4"/>
  <c r="N43" i="4"/>
  <c r="O42" i="4"/>
  <c r="N42" i="4"/>
  <c r="P42" i="4" s="1"/>
  <c r="O41" i="4"/>
  <c r="N41" i="4"/>
  <c r="P41" i="4" s="1"/>
  <c r="O40" i="4"/>
  <c r="N40" i="4"/>
  <c r="P40" i="4" s="1"/>
  <c r="O39" i="4"/>
  <c r="N39" i="4"/>
  <c r="O38" i="4"/>
  <c r="N38" i="4"/>
  <c r="P38" i="4" s="1"/>
  <c r="O37" i="4"/>
  <c r="N37" i="4"/>
  <c r="O36" i="4"/>
  <c r="N36" i="4"/>
  <c r="P36" i="4" s="1"/>
  <c r="O35" i="4"/>
  <c r="N35" i="4"/>
  <c r="O34" i="4"/>
  <c r="N34" i="4"/>
  <c r="L53" i="4"/>
  <c r="K53" i="4"/>
  <c r="L52" i="4"/>
  <c r="K52" i="4"/>
  <c r="M52" i="4" s="1"/>
  <c r="L51" i="4"/>
  <c r="K51" i="4"/>
  <c r="M51" i="4" s="1"/>
  <c r="L50" i="4"/>
  <c r="K50" i="4"/>
  <c r="M50" i="4" s="1"/>
  <c r="L49" i="4"/>
  <c r="K49" i="4"/>
  <c r="L48" i="4"/>
  <c r="K48" i="4"/>
  <c r="M48" i="4" s="1"/>
  <c r="L47" i="4"/>
  <c r="K47" i="4"/>
  <c r="L46" i="4"/>
  <c r="K46" i="4"/>
  <c r="M46" i="4" s="1"/>
  <c r="L45" i="4"/>
  <c r="K45" i="4"/>
  <c r="M45" i="4" s="1"/>
  <c r="L44" i="4"/>
  <c r="K44" i="4"/>
  <c r="M44" i="4" s="1"/>
  <c r="L43" i="4"/>
  <c r="K43" i="4"/>
  <c r="L42" i="4"/>
  <c r="K42" i="4"/>
  <c r="M42" i="4" s="1"/>
  <c r="L41" i="4"/>
  <c r="K41" i="4"/>
  <c r="M41" i="4" s="1"/>
  <c r="L40" i="4"/>
  <c r="K40" i="4"/>
  <c r="M40" i="4" s="1"/>
  <c r="L39" i="4"/>
  <c r="K39" i="4"/>
  <c r="L38" i="4"/>
  <c r="K38" i="4"/>
  <c r="M38" i="4" s="1"/>
  <c r="L37" i="4"/>
  <c r="K37" i="4"/>
  <c r="L36" i="4"/>
  <c r="K36" i="4"/>
  <c r="M36" i="4" s="1"/>
  <c r="L35" i="4"/>
  <c r="K35" i="4"/>
  <c r="M35" i="4" s="1"/>
  <c r="L34" i="4"/>
  <c r="K34" i="4"/>
  <c r="K33" i="4" s="1"/>
  <c r="D53" i="4"/>
  <c r="D52" i="4"/>
  <c r="D50" i="4"/>
  <c r="D49" i="4"/>
  <c r="D48" i="4"/>
  <c r="D46" i="4"/>
  <c r="D45" i="4"/>
  <c r="D44" i="4"/>
  <c r="D42" i="4"/>
  <c r="D41" i="4"/>
  <c r="D40" i="4"/>
  <c r="D38" i="4"/>
  <c r="D36" i="4"/>
  <c r="B32" i="4"/>
  <c r="F53" i="4"/>
  <c r="E53" i="4"/>
  <c r="G53" i="4" s="1"/>
  <c r="F52" i="4"/>
  <c r="E52" i="4"/>
  <c r="G52" i="4" s="1"/>
  <c r="F51" i="4"/>
  <c r="E51" i="4"/>
  <c r="G51" i="4" s="1"/>
  <c r="F50" i="4"/>
  <c r="E50" i="4"/>
  <c r="F49" i="4"/>
  <c r="E49" i="4"/>
  <c r="G49" i="4" s="1"/>
  <c r="F48" i="4"/>
  <c r="E48" i="4"/>
  <c r="F47" i="4"/>
  <c r="E47" i="4"/>
  <c r="F46" i="4"/>
  <c r="E46" i="4"/>
  <c r="G46" i="4" s="1"/>
  <c r="F45" i="4"/>
  <c r="E45" i="4"/>
  <c r="G45" i="4" s="1"/>
  <c r="F44" i="4"/>
  <c r="E44" i="4"/>
  <c r="G44" i="4" s="1"/>
  <c r="F43" i="4"/>
  <c r="E43" i="4"/>
  <c r="G43" i="4" s="1"/>
  <c r="F42" i="4"/>
  <c r="E42" i="4"/>
  <c r="G42" i="4" s="1"/>
  <c r="F41" i="4"/>
  <c r="E41" i="4"/>
  <c r="G41" i="4" s="1"/>
  <c r="F40" i="4"/>
  <c r="E40" i="4"/>
  <c r="G40" i="4" s="1"/>
  <c r="F39" i="4"/>
  <c r="E39" i="4"/>
  <c r="F38" i="4"/>
  <c r="E38" i="4"/>
  <c r="F37" i="4"/>
  <c r="E37" i="4"/>
  <c r="F36" i="4"/>
  <c r="E36" i="4"/>
  <c r="G36" i="4" s="1"/>
  <c r="F35" i="4"/>
  <c r="E35" i="4"/>
  <c r="G35" i="4" s="1"/>
  <c r="F34" i="4"/>
  <c r="E34" i="4"/>
  <c r="I53" i="4"/>
  <c r="H53" i="4"/>
  <c r="I52" i="4"/>
  <c r="H52" i="4"/>
  <c r="J52" i="4" s="1"/>
  <c r="I51" i="4"/>
  <c r="H51" i="4"/>
  <c r="I50" i="4"/>
  <c r="H50" i="4"/>
  <c r="I49" i="4"/>
  <c r="H49" i="4"/>
  <c r="J49" i="4" s="1"/>
  <c r="I48" i="4"/>
  <c r="H48" i="4"/>
  <c r="J48" i="4" s="1"/>
  <c r="I47" i="4"/>
  <c r="H47" i="4"/>
  <c r="I46" i="4"/>
  <c r="H46" i="4"/>
  <c r="J46" i="4" s="1"/>
  <c r="I45" i="4"/>
  <c r="H45" i="4"/>
  <c r="J45" i="4" s="1"/>
  <c r="I44" i="4"/>
  <c r="H44" i="4"/>
  <c r="J44" i="4" s="1"/>
  <c r="I43" i="4"/>
  <c r="H43" i="4"/>
  <c r="I42" i="4"/>
  <c r="H42" i="4"/>
  <c r="J42" i="4" s="1"/>
  <c r="I41" i="4"/>
  <c r="H41" i="4"/>
  <c r="J41" i="4" s="1"/>
  <c r="I40" i="4"/>
  <c r="H40" i="4"/>
  <c r="J40" i="4" s="1"/>
  <c r="I39" i="4"/>
  <c r="H39" i="4"/>
  <c r="I38" i="4"/>
  <c r="H38" i="4"/>
  <c r="J38" i="4" s="1"/>
  <c r="I37" i="4"/>
  <c r="H37" i="4"/>
  <c r="J37" i="4" s="1"/>
  <c r="I36" i="4"/>
  <c r="H36" i="4"/>
  <c r="J36" i="4" s="1"/>
  <c r="I35" i="4"/>
  <c r="H35" i="4"/>
  <c r="I34" i="4"/>
  <c r="H34" i="4"/>
  <c r="S53" i="4"/>
  <c r="M53" i="4"/>
  <c r="S52" i="4"/>
  <c r="P51" i="4"/>
  <c r="P49" i="4"/>
  <c r="S48" i="4"/>
  <c r="M47" i="4"/>
  <c r="D47" i="4"/>
  <c r="P43" i="4"/>
  <c r="D43" i="4"/>
  <c r="P39" i="4"/>
  <c r="D39" i="4"/>
  <c r="S35" i="4"/>
  <c r="D35" i="4"/>
  <c r="S34" i="4"/>
  <c r="S16" i="4"/>
  <c r="S24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D25" i="4"/>
  <c r="D7" i="4"/>
  <c r="O6" i="4"/>
  <c r="G13" i="4"/>
  <c r="D9" i="4"/>
  <c r="D18" i="4"/>
  <c r="D20" i="4"/>
  <c r="D22" i="4"/>
  <c r="D21" i="4"/>
  <c r="D16" i="4"/>
  <c r="D14" i="4"/>
  <c r="D12" i="4"/>
  <c r="D11" i="4"/>
  <c r="G25" i="4"/>
  <c r="G17" i="4"/>
  <c r="G16" i="4"/>
  <c r="G12" i="4"/>
  <c r="G10" i="4"/>
  <c r="G7" i="4"/>
  <c r="J26" i="4"/>
  <c r="J20" i="4"/>
  <c r="J13" i="4"/>
  <c r="J12" i="4"/>
  <c r="J10" i="4"/>
  <c r="N5" i="4"/>
  <c r="L6" i="4"/>
  <c r="L5" i="4"/>
  <c r="G54" i="6" l="1"/>
  <c r="G47" i="6"/>
  <c r="G35" i="6"/>
  <c r="G46" i="6"/>
  <c r="D54" i="6"/>
  <c r="J54" i="6"/>
  <c r="G51" i="6"/>
  <c r="M51" i="6"/>
  <c r="G50" i="6"/>
  <c r="M50" i="6"/>
  <c r="G49" i="6"/>
  <c r="M49" i="6"/>
  <c r="D48" i="6"/>
  <c r="J48" i="6"/>
  <c r="D47" i="6"/>
  <c r="J47" i="6"/>
  <c r="D46" i="6"/>
  <c r="J46" i="6"/>
  <c r="D45" i="6"/>
  <c r="J45" i="6"/>
  <c r="G43" i="6"/>
  <c r="M43" i="6"/>
  <c r="S42" i="6"/>
  <c r="D42" i="6"/>
  <c r="J42" i="6"/>
  <c r="J41" i="6"/>
  <c r="J34" i="6" s="1"/>
  <c r="G40" i="6"/>
  <c r="M40" i="6"/>
  <c r="G39" i="6"/>
  <c r="M39" i="6"/>
  <c r="G38" i="6"/>
  <c r="M38" i="6"/>
  <c r="G37" i="6"/>
  <c r="M37" i="6"/>
  <c r="G36" i="6"/>
  <c r="M36" i="6"/>
  <c r="Q33" i="6"/>
  <c r="Q34" i="6"/>
  <c r="N33" i="6"/>
  <c r="C34" i="6"/>
  <c r="C33" i="6"/>
  <c r="I34" i="6"/>
  <c r="I33" i="6"/>
  <c r="O34" i="6"/>
  <c r="E34" i="6"/>
  <c r="K33" i="6"/>
  <c r="F34" i="6"/>
  <c r="L34" i="6"/>
  <c r="K34" i="6"/>
  <c r="E33" i="6"/>
  <c r="L33" i="6"/>
  <c r="F33" i="6"/>
  <c r="O33" i="6"/>
  <c r="B33" i="6"/>
  <c r="H34" i="6"/>
  <c r="L6" i="6"/>
  <c r="M22" i="6"/>
  <c r="M21" i="6"/>
  <c r="M20" i="6"/>
  <c r="M19" i="6"/>
  <c r="M18" i="6"/>
  <c r="M13" i="6"/>
  <c r="O5" i="6"/>
  <c r="P8" i="6"/>
  <c r="P9" i="6"/>
  <c r="P11" i="6"/>
  <c r="K5" i="6"/>
  <c r="M12" i="6"/>
  <c r="M14" i="6"/>
  <c r="M24" i="6"/>
  <c r="M26" i="6"/>
  <c r="P25" i="6"/>
  <c r="C6" i="6"/>
  <c r="P24" i="6"/>
  <c r="P22" i="6"/>
  <c r="D22" i="6"/>
  <c r="P21" i="6"/>
  <c r="P18" i="6"/>
  <c r="D18" i="6"/>
  <c r="P17" i="6"/>
  <c r="P13" i="6"/>
  <c r="C5" i="6"/>
  <c r="P12" i="6"/>
  <c r="D12" i="6"/>
  <c r="M11" i="6"/>
  <c r="D11" i="6"/>
  <c r="M10" i="6"/>
  <c r="B6" i="6"/>
  <c r="D9" i="6"/>
  <c r="M9" i="6"/>
  <c r="M8" i="6"/>
  <c r="D8" i="6"/>
  <c r="P7" i="6"/>
  <c r="O6" i="6"/>
  <c r="M7" i="6"/>
  <c r="N5" i="6"/>
  <c r="D7" i="6"/>
  <c r="E6" i="6"/>
  <c r="H33" i="6"/>
  <c r="B34" i="6"/>
  <c r="N34" i="6"/>
  <c r="S6" i="6"/>
  <c r="S5" i="6"/>
  <c r="B5" i="6"/>
  <c r="G6" i="6"/>
  <c r="G5" i="6"/>
  <c r="J6" i="6"/>
  <c r="J5" i="6"/>
  <c r="H5" i="6"/>
  <c r="L5" i="6"/>
  <c r="F6" i="6"/>
  <c r="N6" i="6"/>
  <c r="E5" i="6"/>
  <c r="K6" i="6"/>
  <c r="J50" i="4"/>
  <c r="G50" i="4"/>
  <c r="G48" i="4"/>
  <c r="P46" i="4"/>
  <c r="M43" i="4"/>
  <c r="G38" i="4"/>
  <c r="S36" i="4"/>
  <c r="J34" i="4"/>
  <c r="S39" i="4"/>
  <c r="S50" i="4"/>
  <c r="G39" i="4"/>
  <c r="E33" i="4"/>
  <c r="S37" i="4"/>
  <c r="S41" i="4"/>
  <c r="S46" i="4"/>
  <c r="D51" i="4"/>
  <c r="N33" i="4"/>
  <c r="M49" i="4"/>
  <c r="S49" i="4"/>
  <c r="P47" i="4"/>
  <c r="S47" i="4"/>
  <c r="G47" i="4"/>
  <c r="P45" i="4"/>
  <c r="S45" i="4"/>
  <c r="S44" i="4"/>
  <c r="S43" i="4"/>
  <c r="R32" i="4"/>
  <c r="S40" i="4"/>
  <c r="M39" i="4"/>
  <c r="O33" i="4"/>
  <c r="G37" i="4"/>
  <c r="M37" i="4"/>
  <c r="F33" i="4"/>
  <c r="F32" i="4"/>
  <c r="C33" i="4"/>
  <c r="L32" i="4"/>
  <c r="O32" i="4"/>
  <c r="L33" i="4"/>
  <c r="D37" i="4"/>
  <c r="P37" i="4"/>
  <c r="P35" i="4"/>
  <c r="R33" i="4"/>
  <c r="E32" i="4"/>
  <c r="D34" i="4"/>
  <c r="G34" i="4"/>
  <c r="H32" i="4"/>
  <c r="B33" i="4"/>
  <c r="Q33" i="4"/>
  <c r="C32" i="4"/>
  <c r="S38" i="4"/>
  <c r="S42" i="4"/>
  <c r="S51" i="4"/>
  <c r="I33" i="4"/>
  <c r="J39" i="4"/>
  <c r="J43" i="4"/>
  <c r="J47" i="4"/>
  <c r="J51" i="4"/>
  <c r="J53" i="4"/>
  <c r="P34" i="4"/>
  <c r="N32" i="4"/>
  <c r="M34" i="4"/>
  <c r="K32" i="4"/>
  <c r="I32" i="4"/>
  <c r="H33" i="4"/>
  <c r="J35" i="4"/>
  <c r="Q32" i="4"/>
  <c r="S20" i="4"/>
  <c r="S15" i="4"/>
  <c r="J16" i="4"/>
  <c r="J14" i="4"/>
  <c r="G26" i="4"/>
  <c r="J24" i="4"/>
  <c r="G24" i="4"/>
  <c r="J22" i="4"/>
  <c r="G22" i="4"/>
  <c r="G21" i="4"/>
  <c r="G18" i="4"/>
  <c r="J18" i="4"/>
  <c r="J15" i="4"/>
  <c r="G14" i="4"/>
  <c r="S12" i="4"/>
  <c r="J9" i="4"/>
  <c r="G9" i="4"/>
  <c r="S8" i="4"/>
  <c r="J7" i="4"/>
  <c r="G20" i="4"/>
  <c r="S23" i="4"/>
  <c r="S19" i="4"/>
  <c r="S26" i="4"/>
  <c r="S22" i="4"/>
  <c r="S18" i="4"/>
  <c r="S14" i="4"/>
  <c r="S10" i="4"/>
  <c r="J11" i="4"/>
  <c r="S9" i="4"/>
  <c r="S13" i="4"/>
  <c r="S25" i="4"/>
  <c r="D26" i="4"/>
  <c r="J25" i="4"/>
  <c r="D24" i="4"/>
  <c r="D23" i="4"/>
  <c r="G23" i="4"/>
  <c r="J23" i="4"/>
  <c r="J21" i="4"/>
  <c r="S21" i="4"/>
  <c r="D19" i="4"/>
  <c r="G19" i="4"/>
  <c r="J19" i="4"/>
  <c r="J17" i="4"/>
  <c r="S17" i="4"/>
  <c r="D17" i="4"/>
  <c r="I6" i="4"/>
  <c r="D15" i="4"/>
  <c r="G15" i="4"/>
  <c r="C6" i="4"/>
  <c r="F6" i="4"/>
  <c r="I5" i="4"/>
  <c r="R6" i="4"/>
  <c r="C5" i="4"/>
  <c r="D13" i="4"/>
  <c r="G11" i="4"/>
  <c r="S11" i="4"/>
  <c r="D10" i="4"/>
  <c r="F5" i="4"/>
  <c r="H5" i="4"/>
  <c r="E6" i="4"/>
  <c r="B5" i="4"/>
  <c r="G8" i="4"/>
  <c r="J8" i="4"/>
  <c r="D8" i="4"/>
  <c r="H6" i="4"/>
  <c r="B6" i="4"/>
  <c r="S7" i="4"/>
  <c r="R5" i="4"/>
  <c r="O5" i="4"/>
  <c r="K6" i="4"/>
  <c r="Q5" i="4"/>
  <c r="Q6" i="4"/>
  <c r="N6" i="4"/>
  <c r="K5" i="4"/>
  <c r="E5" i="4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D2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7" i="2"/>
  <c r="S25" i="2"/>
  <c r="S23" i="2"/>
  <c r="S21" i="2"/>
  <c r="S19" i="2"/>
  <c r="S17" i="2"/>
  <c r="S15" i="2"/>
  <c r="S13" i="2"/>
  <c r="S11" i="2"/>
  <c r="S9" i="2"/>
  <c r="S7" i="2"/>
  <c r="C5" i="2"/>
  <c r="D33" i="6" l="1"/>
  <c r="D34" i="6"/>
  <c r="M33" i="6"/>
  <c r="P33" i="6"/>
  <c r="P34" i="6"/>
  <c r="J33" i="6"/>
  <c r="M5" i="6"/>
  <c r="P6" i="6"/>
  <c r="D5" i="6"/>
  <c r="P5" i="6"/>
  <c r="D6" i="6"/>
  <c r="M6" i="6"/>
  <c r="G34" i="6"/>
  <c r="G33" i="6"/>
  <c r="S34" i="6"/>
  <c r="S33" i="6"/>
  <c r="M34" i="6"/>
  <c r="G33" i="4"/>
  <c r="D33" i="4"/>
  <c r="G32" i="4"/>
  <c r="S32" i="4"/>
  <c r="S33" i="4"/>
  <c r="D32" i="4"/>
  <c r="J32" i="4"/>
  <c r="P32" i="4"/>
  <c r="P33" i="4"/>
  <c r="M32" i="4"/>
  <c r="M33" i="4"/>
  <c r="J33" i="4"/>
  <c r="S5" i="4"/>
  <c r="S6" i="4"/>
  <c r="J6" i="4"/>
  <c r="D6" i="4"/>
  <c r="D5" i="4"/>
  <c r="M5" i="4"/>
  <c r="J5" i="4"/>
  <c r="M6" i="4"/>
  <c r="P5" i="4"/>
  <c r="P6" i="4"/>
  <c r="G5" i="4"/>
  <c r="G6" i="4"/>
  <c r="S8" i="2"/>
  <c r="S10" i="2"/>
  <c r="S12" i="2"/>
  <c r="S14" i="2"/>
  <c r="S16" i="2"/>
  <c r="S18" i="2"/>
  <c r="S20" i="2"/>
  <c r="S22" i="2"/>
  <c r="S24" i="2"/>
  <c r="S26" i="2"/>
  <c r="I6" i="2"/>
  <c r="F6" i="2"/>
  <c r="F5" i="2"/>
  <c r="I5" i="2"/>
  <c r="L6" i="2"/>
  <c r="R6" i="2"/>
  <c r="R5" i="2"/>
  <c r="Q6" i="2"/>
  <c r="O5" i="2"/>
  <c r="O6" i="2"/>
  <c r="K6" i="2"/>
  <c r="N5" i="2"/>
  <c r="H5" i="2"/>
  <c r="L5" i="2"/>
  <c r="B6" i="2"/>
  <c r="K5" i="2"/>
  <c r="E5" i="2"/>
  <c r="Q5" i="2"/>
  <c r="N6" i="2"/>
  <c r="H6" i="2"/>
  <c r="E6" i="2"/>
  <c r="C6" i="2"/>
  <c r="B5" i="2"/>
  <c r="J5" i="2" l="1"/>
  <c r="S5" i="2"/>
  <c r="G6" i="2"/>
  <c r="P5" i="2"/>
  <c r="G5" i="2"/>
  <c r="M5" i="2"/>
  <c r="P6" i="2"/>
  <c r="S6" i="2"/>
  <c r="J6" i="2"/>
  <c r="D5" i="2"/>
  <c r="M6" i="2"/>
  <c r="D6" i="2"/>
  <c r="S183" i="1"/>
  <c r="P183" i="1"/>
  <c r="M183" i="1"/>
  <c r="J183" i="1"/>
  <c r="G183" i="1"/>
  <c r="D183" i="1"/>
  <c r="S182" i="1"/>
  <c r="P182" i="1"/>
  <c r="M182" i="1"/>
  <c r="J182" i="1"/>
  <c r="G182" i="1"/>
  <c r="D182" i="1"/>
  <c r="S181" i="1"/>
  <c r="P181" i="1"/>
  <c r="M181" i="1"/>
  <c r="J181" i="1"/>
  <c r="G181" i="1"/>
  <c r="D181" i="1"/>
  <c r="S180" i="1"/>
  <c r="P180" i="1"/>
  <c r="M180" i="1"/>
  <c r="J180" i="1"/>
  <c r="G180" i="1"/>
  <c r="D180" i="1"/>
  <c r="S179" i="1"/>
  <c r="P179" i="1"/>
  <c r="M179" i="1"/>
  <c r="J179" i="1"/>
  <c r="G179" i="1"/>
  <c r="D179" i="1"/>
  <c r="S178" i="1"/>
  <c r="P178" i="1"/>
  <c r="M178" i="1"/>
  <c r="J178" i="1"/>
  <c r="G178" i="1"/>
  <c r="D178" i="1"/>
  <c r="S177" i="1"/>
  <c r="P177" i="1"/>
  <c r="M177" i="1"/>
  <c r="J177" i="1"/>
  <c r="G177" i="1"/>
  <c r="D177" i="1"/>
  <c r="S176" i="1"/>
  <c r="P176" i="1"/>
  <c r="M176" i="1"/>
  <c r="J176" i="1"/>
  <c r="G176" i="1"/>
  <c r="D176" i="1"/>
  <c r="S175" i="1"/>
  <c r="P175" i="1"/>
  <c r="M175" i="1"/>
  <c r="J175" i="1"/>
  <c r="G175" i="1"/>
  <c r="D175" i="1"/>
  <c r="S174" i="1"/>
  <c r="P174" i="1"/>
  <c r="M174" i="1"/>
  <c r="J174" i="1"/>
  <c r="G174" i="1"/>
  <c r="D174" i="1"/>
  <c r="S173" i="1"/>
  <c r="P173" i="1"/>
  <c r="M173" i="1"/>
  <c r="J173" i="1"/>
  <c r="G173" i="1"/>
  <c r="D173" i="1"/>
  <c r="S172" i="1"/>
  <c r="P172" i="1"/>
  <c r="M172" i="1"/>
  <c r="J172" i="1"/>
  <c r="G172" i="1"/>
  <c r="D172" i="1"/>
  <c r="S171" i="1"/>
  <c r="P171" i="1"/>
  <c r="M171" i="1"/>
  <c r="J171" i="1"/>
  <c r="G171" i="1"/>
  <c r="D171" i="1"/>
  <c r="S170" i="1"/>
  <c r="P170" i="1"/>
  <c r="M170" i="1"/>
  <c r="J170" i="1"/>
  <c r="G170" i="1"/>
  <c r="D170" i="1"/>
  <c r="S169" i="1"/>
  <c r="P169" i="1"/>
  <c r="M169" i="1"/>
  <c r="J169" i="1"/>
  <c r="G169" i="1"/>
  <c r="D169" i="1"/>
  <c r="S168" i="1"/>
  <c r="P168" i="1"/>
  <c r="M168" i="1"/>
  <c r="J168" i="1"/>
  <c r="G168" i="1"/>
  <c r="D168" i="1"/>
  <c r="S167" i="1"/>
  <c r="P167" i="1"/>
  <c r="M167" i="1"/>
  <c r="J167" i="1"/>
  <c r="G167" i="1"/>
  <c r="D167" i="1"/>
  <c r="S166" i="1"/>
  <c r="P166" i="1"/>
  <c r="M166" i="1"/>
  <c r="J166" i="1"/>
  <c r="G166" i="1"/>
  <c r="D166" i="1"/>
  <c r="S165" i="1"/>
  <c r="P165" i="1"/>
  <c r="M165" i="1"/>
  <c r="J165" i="1"/>
  <c r="G165" i="1"/>
  <c r="D165" i="1"/>
  <c r="S164" i="1"/>
  <c r="P164" i="1"/>
  <c r="M164" i="1"/>
  <c r="J164" i="1"/>
  <c r="G164" i="1"/>
  <c r="D164" i="1"/>
  <c r="R163" i="1"/>
  <c r="Q163" i="1"/>
  <c r="O163" i="1"/>
  <c r="N163" i="1"/>
  <c r="L163" i="1"/>
  <c r="K163" i="1"/>
  <c r="I163" i="1"/>
  <c r="H163" i="1"/>
  <c r="F163" i="1"/>
  <c r="E163" i="1"/>
  <c r="C163" i="1"/>
  <c r="B163" i="1"/>
  <c r="R162" i="1"/>
  <c r="Q162" i="1"/>
  <c r="O162" i="1"/>
  <c r="N162" i="1"/>
  <c r="L162" i="1"/>
  <c r="K162" i="1"/>
  <c r="I162" i="1"/>
  <c r="H162" i="1"/>
  <c r="F162" i="1"/>
  <c r="E162" i="1"/>
  <c r="C162" i="1"/>
  <c r="B162" i="1"/>
  <c r="R137" i="1"/>
  <c r="Q137" i="1"/>
  <c r="O137" i="1"/>
  <c r="N137" i="1"/>
  <c r="L137" i="1"/>
  <c r="K137" i="1"/>
  <c r="I137" i="1"/>
  <c r="H137" i="1"/>
  <c r="F137" i="1"/>
  <c r="E137" i="1"/>
  <c r="C137" i="1"/>
  <c r="B137" i="1"/>
  <c r="R136" i="1"/>
  <c r="Q136" i="1"/>
  <c r="O136" i="1"/>
  <c r="N136" i="1"/>
  <c r="L136" i="1"/>
  <c r="K136" i="1"/>
  <c r="I136" i="1"/>
  <c r="H136" i="1"/>
  <c r="F136" i="1"/>
  <c r="E136" i="1"/>
  <c r="C136" i="1"/>
  <c r="B136" i="1"/>
  <c r="O111" i="1"/>
  <c r="N111" i="1"/>
  <c r="I111" i="1"/>
  <c r="H111" i="1"/>
  <c r="F111" i="1"/>
  <c r="E111" i="1"/>
  <c r="C111" i="1"/>
  <c r="B111" i="1"/>
  <c r="O110" i="1"/>
  <c r="N110" i="1"/>
  <c r="I110" i="1"/>
  <c r="H110" i="1"/>
  <c r="F110" i="1"/>
  <c r="E110" i="1"/>
  <c r="C110" i="1"/>
  <c r="B110" i="1"/>
  <c r="R85" i="1"/>
  <c r="Q85" i="1"/>
  <c r="O85" i="1"/>
  <c r="N85" i="1"/>
  <c r="L85" i="1"/>
  <c r="K85" i="1"/>
  <c r="F85" i="1"/>
  <c r="E85" i="1"/>
  <c r="C85" i="1"/>
  <c r="B85" i="1"/>
  <c r="R84" i="1"/>
  <c r="Q84" i="1"/>
  <c r="O84" i="1"/>
  <c r="N84" i="1"/>
  <c r="L84" i="1"/>
  <c r="K84" i="1"/>
  <c r="F84" i="1"/>
  <c r="E84" i="1"/>
  <c r="C84" i="1"/>
  <c r="B84" i="1"/>
  <c r="R59" i="1"/>
  <c r="Q59" i="1"/>
  <c r="I59" i="1"/>
  <c r="H59" i="1"/>
  <c r="F59" i="1"/>
  <c r="E59" i="1"/>
  <c r="C59" i="1"/>
  <c r="B59" i="1"/>
  <c r="R58" i="1"/>
  <c r="Q58" i="1"/>
  <c r="I58" i="1"/>
  <c r="H58" i="1"/>
  <c r="F58" i="1"/>
  <c r="E58" i="1"/>
  <c r="C58" i="1"/>
  <c r="B58" i="1"/>
  <c r="R33" i="1"/>
  <c r="Q33" i="1"/>
  <c r="O33" i="1"/>
  <c r="N33" i="1"/>
  <c r="L33" i="1"/>
  <c r="K33" i="1"/>
  <c r="I33" i="1"/>
  <c r="H33" i="1"/>
  <c r="F33" i="1"/>
  <c r="E33" i="1"/>
  <c r="C33" i="1"/>
  <c r="B33" i="1"/>
  <c r="R32" i="1"/>
  <c r="Q32" i="1"/>
  <c r="O32" i="1"/>
  <c r="N32" i="1"/>
  <c r="L32" i="1"/>
  <c r="K32" i="1"/>
  <c r="I32" i="1"/>
  <c r="H32" i="1"/>
  <c r="F32" i="1"/>
  <c r="E32" i="1"/>
  <c r="C32" i="1"/>
  <c r="B32" i="1"/>
  <c r="E7" i="1"/>
  <c r="F7" i="1"/>
  <c r="H7" i="1"/>
  <c r="I7" i="1"/>
  <c r="K7" i="1"/>
  <c r="L7" i="1"/>
  <c r="N7" i="1"/>
  <c r="O7" i="1"/>
  <c r="Q7" i="1"/>
  <c r="R7" i="1"/>
  <c r="T7" i="1"/>
  <c r="U7" i="1"/>
  <c r="W7" i="1"/>
  <c r="X7" i="1"/>
  <c r="Z7" i="1"/>
  <c r="AA7" i="1"/>
  <c r="AC7" i="1"/>
  <c r="AD7" i="1"/>
  <c r="AF7" i="1"/>
  <c r="AG7" i="1"/>
  <c r="AI7" i="1"/>
  <c r="AJ7" i="1"/>
  <c r="B7" i="1"/>
  <c r="C7" i="1"/>
  <c r="E6" i="1"/>
  <c r="F6" i="1"/>
  <c r="H6" i="1"/>
  <c r="I6" i="1"/>
  <c r="K6" i="1"/>
  <c r="L6" i="1"/>
  <c r="N6" i="1"/>
  <c r="O6" i="1"/>
  <c r="Q6" i="1"/>
  <c r="R6" i="1"/>
  <c r="T6" i="1"/>
  <c r="U6" i="1"/>
  <c r="W6" i="1"/>
  <c r="X6" i="1"/>
  <c r="Z6" i="1"/>
  <c r="AA6" i="1"/>
  <c r="AC6" i="1"/>
  <c r="AD6" i="1"/>
  <c r="AF6" i="1"/>
  <c r="AG6" i="1"/>
  <c r="AI6" i="1"/>
  <c r="AJ6" i="1"/>
  <c r="B6" i="1"/>
  <c r="C6" i="1"/>
  <c r="S142" i="1"/>
  <c r="S157" i="1"/>
  <c r="P157" i="1"/>
  <c r="M157" i="1"/>
  <c r="J157" i="1"/>
  <c r="G157" i="1"/>
  <c r="D157" i="1"/>
  <c r="S156" i="1"/>
  <c r="P156" i="1"/>
  <c r="M156" i="1"/>
  <c r="J156" i="1"/>
  <c r="G156" i="1"/>
  <c r="D156" i="1"/>
  <c r="S155" i="1"/>
  <c r="P155" i="1"/>
  <c r="M155" i="1"/>
  <c r="J155" i="1"/>
  <c r="G155" i="1"/>
  <c r="D155" i="1"/>
  <c r="S154" i="1"/>
  <c r="P154" i="1"/>
  <c r="M154" i="1"/>
  <c r="J154" i="1"/>
  <c r="G154" i="1"/>
  <c r="D154" i="1"/>
  <c r="S153" i="1"/>
  <c r="P153" i="1"/>
  <c r="M153" i="1"/>
  <c r="J153" i="1"/>
  <c r="G153" i="1"/>
  <c r="D153" i="1"/>
  <c r="S152" i="1"/>
  <c r="P152" i="1"/>
  <c r="M152" i="1"/>
  <c r="J152" i="1"/>
  <c r="G152" i="1"/>
  <c r="D152" i="1"/>
  <c r="S151" i="1"/>
  <c r="P151" i="1"/>
  <c r="M151" i="1"/>
  <c r="J151" i="1"/>
  <c r="G151" i="1"/>
  <c r="D151" i="1"/>
  <c r="S150" i="1"/>
  <c r="P150" i="1"/>
  <c r="M150" i="1"/>
  <c r="J150" i="1"/>
  <c r="G150" i="1"/>
  <c r="D150" i="1"/>
  <c r="S149" i="1"/>
  <c r="P149" i="1"/>
  <c r="M149" i="1"/>
  <c r="J149" i="1"/>
  <c r="G149" i="1"/>
  <c r="D149" i="1"/>
  <c r="S148" i="1"/>
  <c r="P148" i="1"/>
  <c r="M148" i="1"/>
  <c r="J148" i="1"/>
  <c r="G148" i="1"/>
  <c r="D148" i="1"/>
  <c r="S147" i="1"/>
  <c r="P147" i="1"/>
  <c r="M147" i="1"/>
  <c r="J147" i="1"/>
  <c r="G147" i="1"/>
  <c r="D147" i="1"/>
  <c r="S146" i="1"/>
  <c r="P146" i="1"/>
  <c r="M146" i="1"/>
  <c r="J146" i="1"/>
  <c r="G146" i="1"/>
  <c r="D146" i="1"/>
  <c r="S145" i="1"/>
  <c r="P145" i="1"/>
  <c r="M145" i="1"/>
  <c r="J145" i="1"/>
  <c r="G145" i="1"/>
  <c r="D145" i="1"/>
  <c r="S144" i="1"/>
  <c r="P144" i="1"/>
  <c r="M144" i="1"/>
  <c r="J144" i="1"/>
  <c r="G144" i="1"/>
  <c r="D144" i="1"/>
  <c r="S143" i="1"/>
  <c r="P143" i="1"/>
  <c r="M143" i="1"/>
  <c r="J143" i="1"/>
  <c r="G143" i="1"/>
  <c r="D143" i="1"/>
  <c r="P142" i="1"/>
  <c r="M142" i="1"/>
  <c r="J142" i="1"/>
  <c r="G142" i="1"/>
  <c r="D142" i="1"/>
  <c r="S141" i="1"/>
  <c r="P141" i="1"/>
  <c r="M141" i="1"/>
  <c r="J141" i="1"/>
  <c r="G141" i="1"/>
  <c r="D141" i="1"/>
  <c r="S140" i="1"/>
  <c r="P140" i="1"/>
  <c r="M140" i="1"/>
  <c r="J140" i="1"/>
  <c r="G140" i="1"/>
  <c r="D140" i="1"/>
  <c r="S139" i="1"/>
  <c r="P139" i="1"/>
  <c r="M139" i="1"/>
  <c r="J139" i="1"/>
  <c r="G139" i="1"/>
  <c r="D139" i="1"/>
  <c r="S138" i="1"/>
  <c r="P138" i="1"/>
  <c r="M138" i="1"/>
  <c r="J138" i="1"/>
  <c r="G138" i="1"/>
  <c r="D138" i="1"/>
  <c r="S131" i="1"/>
  <c r="P131" i="1"/>
  <c r="M131" i="1"/>
  <c r="J131" i="1"/>
  <c r="G131" i="1"/>
  <c r="D131" i="1"/>
  <c r="S130" i="1"/>
  <c r="P130" i="1"/>
  <c r="M130" i="1"/>
  <c r="J130" i="1"/>
  <c r="G130" i="1"/>
  <c r="D130" i="1"/>
  <c r="S129" i="1"/>
  <c r="P129" i="1"/>
  <c r="M129" i="1"/>
  <c r="J129" i="1"/>
  <c r="G129" i="1"/>
  <c r="D129" i="1"/>
  <c r="S128" i="1"/>
  <c r="P128" i="1"/>
  <c r="M128" i="1"/>
  <c r="J128" i="1"/>
  <c r="G128" i="1"/>
  <c r="D128" i="1"/>
  <c r="S127" i="1"/>
  <c r="P127" i="1"/>
  <c r="M127" i="1"/>
  <c r="J127" i="1"/>
  <c r="G127" i="1"/>
  <c r="D127" i="1"/>
  <c r="S126" i="1"/>
  <c r="P126" i="1"/>
  <c r="M126" i="1"/>
  <c r="J126" i="1"/>
  <c r="G126" i="1"/>
  <c r="D126" i="1"/>
  <c r="S125" i="1"/>
  <c r="P125" i="1"/>
  <c r="M125" i="1"/>
  <c r="J125" i="1"/>
  <c r="G125" i="1"/>
  <c r="D125" i="1"/>
  <c r="S124" i="1"/>
  <c r="P124" i="1"/>
  <c r="M124" i="1"/>
  <c r="J124" i="1"/>
  <c r="G124" i="1"/>
  <c r="D124" i="1"/>
  <c r="S123" i="1"/>
  <c r="P123" i="1"/>
  <c r="M123" i="1"/>
  <c r="J123" i="1"/>
  <c r="G123" i="1"/>
  <c r="D123" i="1"/>
  <c r="S122" i="1"/>
  <c r="P122" i="1"/>
  <c r="M122" i="1"/>
  <c r="J122" i="1"/>
  <c r="G122" i="1"/>
  <c r="D122" i="1"/>
  <c r="S121" i="1"/>
  <c r="P121" i="1"/>
  <c r="M121" i="1"/>
  <c r="J121" i="1"/>
  <c r="G121" i="1"/>
  <c r="D121" i="1"/>
  <c r="S120" i="1"/>
  <c r="P120" i="1"/>
  <c r="M120" i="1"/>
  <c r="J120" i="1"/>
  <c r="G120" i="1"/>
  <c r="D120" i="1"/>
  <c r="S119" i="1"/>
  <c r="P119" i="1"/>
  <c r="M119" i="1"/>
  <c r="J119" i="1"/>
  <c r="G119" i="1"/>
  <c r="D119" i="1"/>
  <c r="S118" i="1"/>
  <c r="P118" i="1"/>
  <c r="M118" i="1"/>
  <c r="J118" i="1"/>
  <c r="G118" i="1"/>
  <c r="D118" i="1"/>
  <c r="S117" i="1"/>
  <c r="P117" i="1"/>
  <c r="M117" i="1"/>
  <c r="J117" i="1"/>
  <c r="G117" i="1"/>
  <c r="D117" i="1"/>
  <c r="S116" i="1"/>
  <c r="P116" i="1"/>
  <c r="M116" i="1"/>
  <c r="J116" i="1"/>
  <c r="G116" i="1"/>
  <c r="D116" i="1"/>
  <c r="S115" i="1"/>
  <c r="P115" i="1"/>
  <c r="M115" i="1"/>
  <c r="J115" i="1"/>
  <c r="G115" i="1"/>
  <c r="D115" i="1"/>
  <c r="S114" i="1"/>
  <c r="P114" i="1"/>
  <c r="M114" i="1"/>
  <c r="J114" i="1"/>
  <c r="G114" i="1"/>
  <c r="D114" i="1"/>
  <c r="S113" i="1"/>
  <c r="P113" i="1"/>
  <c r="M113" i="1"/>
  <c r="M111" i="1" s="1"/>
  <c r="J113" i="1"/>
  <c r="G113" i="1"/>
  <c r="D113" i="1"/>
  <c r="S112" i="1"/>
  <c r="S111" i="1" s="1"/>
  <c r="P112" i="1"/>
  <c r="M112" i="1"/>
  <c r="J112" i="1"/>
  <c r="G112" i="1"/>
  <c r="G111" i="1" s="1"/>
  <c r="D112" i="1"/>
  <c r="P162" i="1" l="1"/>
  <c r="J163" i="1"/>
  <c r="D162" i="1"/>
  <c r="S162" i="1"/>
  <c r="M163" i="1"/>
  <c r="G162" i="1"/>
  <c r="D163" i="1"/>
  <c r="J162" i="1"/>
  <c r="P163" i="1"/>
  <c r="G163" i="1"/>
  <c r="S163" i="1"/>
  <c r="M162" i="1"/>
  <c r="D111" i="1"/>
  <c r="P110" i="1"/>
  <c r="J110" i="1"/>
  <c r="D136" i="1"/>
  <c r="P136" i="1"/>
  <c r="J136" i="1"/>
  <c r="G137" i="1"/>
  <c r="M137" i="1"/>
  <c r="J137" i="1"/>
  <c r="S137" i="1"/>
  <c r="M136" i="1"/>
  <c r="D137" i="1"/>
  <c r="P137" i="1"/>
  <c r="G136" i="1"/>
  <c r="S136" i="1"/>
  <c r="J111" i="1"/>
  <c r="M110" i="1"/>
  <c r="P111" i="1"/>
  <c r="S110" i="1"/>
  <c r="D110" i="1"/>
  <c r="G110" i="1"/>
  <c r="S105" i="1" l="1"/>
  <c r="P105" i="1"/>
  <c r="M105" i="1"/>
  <c r="J105" i="1"/>
  <c r="G105" i="1"/>
  <c r="D105" i="1"/>
  <c r="S104" i="1"/>
  <c r="P104" i="1"/>
  <c r="M104" i="1"/>
  <c r="J104" i="1"/>
  <c r="G104" i="1"/>
  <c r="D104" i="1"/>
  <c r="S103" i="1"/>
  <c r="P103" i="1"/>
  <c r="M103" i="1"/>
  <c r="J103" i="1"/>
  <c r="G103" i="1"/>
  <c r="D103" i="1"/>
  <c r="S102" i="1"/>
  <c r="P102" i="1"/>
  <c r="M102" i="1"/>
  <c r="J102" i="1"/>
  <c r="G102" i="1"/>
  <c r="D102" i="1"/>
  <c r="S101" i="1"/>
  <c r="P101" i="1"/>
  <c r="M101" i="1"/>
  <c r="J101" i="1"/>
  <c r="G101" i="1"/>
  <c r="D101" i="1"/>
  <c r="S100" i="1"/>
  <c r="P100" i="1"/>
  <c r="M100" i="1"/>
  <c r="J100" i="1"/>
  <c r="G100" i="1"/>
  <c r="D100" i="1"/>
  <c r="S99" i="1"/>
  <c r="P99" i="1"/>
  <c r="M99" i="1"/>
  <c r="J99" i="1"/>
  <c r="G99" i="1"/>
  <c r="D99" i="1"/>
  <c r="S98" i="1"/>
  <c r="P98" i="1"/>
  <c r="M98" i="1"/>
  <c r="J98" i="1"/>
  <c r="G98" i="1"/>
  <c r="D98" i="1"/>
  <c r="S97" i="1"/>
  <c r="P97" i="1"/>
  <c r="M97" i="1"/>
  <c r="J97" i="1"/>
  <c r="G97" i="1"/>
  <c r="D97" i="1"/>
  <c r="S96" i="1"/>
  <c r="P96" i="1"/>
  <c r="M96" i="1"/>
  <c r="J96" i="1"/>
  <c r="G96" i="1"/>
  <c r="D96" i="1"/>
  <c r="S95" i="1"/>
  <c r="P95" i="1"/>
  <c r="M95" i="1"/>
  <c r="J95" i="1"/>
  <c r="G95" i="1"/>
  <c r="D95" i="1"/>
  <c r="S94" i="1"/>
  <c r="P94" i="1"/>
  <c r="M94" i="1"/>
  <c r="J94" i="1"/>
  <c r="G94" i="1"/>
  <c r="D94" i="1"/>
  <c r="S93" i="1"/>
  <c r="P93" i="1"/>
  <c r="M93" i="1"/>
  <c r="J93" i="1"/>
  <c r="G93" i="1"/>
  <c r="D93" i="1"/>
  <c r="S92" i="1"/>
  <c r="P92" i="1"/>
  <c r="M92" i="1"/>
  <c r="J92" i="1"/>
  <c r="G92" i="1"/>
  <c r="D92" i="1"/>
  <c r="S91" i="1"/>
  <c r="P91" i="1"/>
  <c r="M91" i="1"/>
  <c r="J91" i="1"/>
  <c r="G91" i="1"/>
  <c r="D91" i="1"/>
  <c r="S90" i="1"/>
  <c r="P90" i="1"/>
  <c r="M90" i="1"/>
  <c r="J90" i="1"/>
  <c r="G90" i="1"/>
  <c r="D90" i="1"/>
  <c r="S89" i="1"/>
  <c r="P89" i="1"/>
  <c r="M89" i="1"/>
  <c r="J89" i="1"/>
  <c r="G89" i="1"/>
  <c r="D89" i="1"/>
  <c r="S88" i="1"/>
  <c r="P88" i="1"/>
  <c r="M88" i="1"/>
  <c r="J88" i="1"/>
  <c r="G88" i="1"/>
  <c r="D88" i="1"/>
  <c r="S87" i="1"/>
  <c r="P87" i="1"/>
  <c r="M87" i="1"/>
  <c r="J87" i="1"/>
  <c r="G87" i="1"/>
  <c r="D87" i="1"/>
  <c r="S86" i="1"/>
  <c r="P86" i="1"/>
  <c r="M86" i="1"/>
  <c r="J86" i="1"/>
  <c r="G86" i="1"/>
  <c r="D86" i="1"/>
  <c r="S79" i="1"/>
  <c r="P79" i="1"/>
  <c r="M79" i="1"/>
  <c r="J79" i="1"/>
  <c r="G79" i="1"/>
  <c r="D79" i="1"/>
  <c r="S78" i="1"/>
  <c r="P78" i="1"/>
  <c r="M78" i="1"/>
  <c r="J78" i="1"/>
  <c r="G78" i="1"/>
  <c r="D78" i="1"/>
  <c r="S77" i="1"/>
  <c r="P77" i="1"/>
  <c r="M77" i="1"/>
  <c r="J77" i="1"/>
  <c r="G77" i="1"/>
  <c r="D77" i="1"/>
  <c r="S76" i="1"/>
  <c r="P76" i="1"/>
  <c r="M76" i="1"/>
  <c r="J76" i="1"/>
  <c r="G76" i="1"/>
  <c r="D76" i="1"/>
  <c r="S75" i="1"/>
  <c r="P75" i="1"/>
  <c r="M75" i="1"/>
  <c r="J75" i="1"/>
  <c r="G75" i="1"/>
  <c r="D75" i="1"/>
  <c r="S74" i="1"/>
  <c r="P74" i="1"/>
  <c r="M74" i="1"/>
  <c r="J74" i="1"/>
  <c r="G74" i="1"/>
  <c r="D74" i="1"/>
  <c r="S73" i="1"/>
  <c r="P73" i="1"/>
  <c r="M73" i="1"/>
  <c r="J73" i="1"/>
  <c r="G73" i="1"/>
  <c r="D73" i="1"/>
  <c r="S72" i="1"/>
  <c r="P72" i="1"/>
  <c r="M72" i="1"/>
  <c r="J72" i="1"/>
  <c r="G72" i="1"/>
  <c r="D72" i="1"/>
  <c r="S71" i="1"/>
  <c r="P71" i="1"/>
  <c r="M71" i="1"/>
  <c r="J71" i="1"/>
  <c r="G71" i="1"/>
  <c r="D71" i="1"/>
  <c r="S70" i="1"/>
  <c r="P70" i="1"/>
  <c r="M70" i="1"/>
  <c r="J70" i="1"/>
  <c r="G70" i="1"/>
  <c r="D70" i="1"/>
  <c r="S69" i="1"/>
  <c r="P69" i="1"/>
  <c r="M69" i="1"/>
  <c r="J69" i="1"/>
  <c r="G69" i="1"/>
  <c r="D69" i="1"/>
  <c r="S68" i="1"/>
  <c r="P68" i="1"/>
  <c r="M68" i="1"/>
  <c r="J68" i="1"/>
  <c r="G68" i="1"/>
  <c r="D68" i="1"/>
  <c r="S67" i="1"/>
  <c r="P67" i="1"/>
  <c r="M67" i="1"/>
  <c r="J67" i="1"/>
  <c r="G67" i="1"/>
  <c r="D67" i="1"/>
  <c r="S66" i="1"/>
  <c r="P66" i="1"/>
  <c r="M66" i="1"/>
  <c r="J66" i="1"/>
  <c r="G66" i="1"/>
  <c r="D66" i="1"/>
  <c r="S65" i="1"/>
  <c r="P65" i="1"/>
  <c r="M65" i="1"/>
  <c r="J65" i="1"/>
  <c r="G65" i="1"/>
  <c r="D65" i="1"/>
  <c r="S64" i="1"/>
  <c r="P64" i="1"/>
  <c r="M64" i="1"/>
  <c r="J64" i="1"/>
  <c r="G64" i="1"/>
  <c r="D64" i="1"/>
  <c r="S63" i="1"/>
  <c r="P63" i="1"/>
  <c r="M63" i="1"/>
  <c r="J63" i="1"/>
  <c r="G63" i="1"/>
  <c r="D63" i="1"/>
  <c r="S62" i="1"/>
  <c r="P62" i="1"/>
  <c r="M62" i="1"/>
  <c r="J62" i="1"/>
  <c r="G62" i="1"/>
  <c r="D62" i="1"/>
  <c r="S61" i="1"/>
  <c r="P61" i="1"/>
  <c r="M61" i="1"/>
  <c r="J61" i="1"/>
  <c r="G61" i="1"/>
  <c r="D61" i="1"/>
  <c r="S60" i="1"/>
  <c r="P60" i="1"/>
  <c r="M60" i="1"/>
  <c r="J60" i="1"/>
  <c r="G60" i="1"/>
  <c r="D60" i="1"/>
  <c r="D34" i="1"/>
  <c r="G34" i="1"/>
  <c r="J34" i="1"/>
  <c r="M34" i="1"/>
  <c r="P34" i="1"/>
  <c r="S34" i="1"/>
  <c r="D35" i="1"/>
  <c r="G35" i="1"/>
  <c r="J35" i="1"/>
  <c r="M35" i="1"/>
  <c r="P35" i="1"/>
  <c r="S35" i="1"/>
  <c r="D36" i="1"/>
  <c r="G36" i="1"/>
  <c r="J36" i="1"/>
  <c r="M36" i="1"/>
  <c r="P36" i="1"/>
  <c r="S36" i="1"/>
  <c r="D37" i="1"/>
  <c r="G37" i="1"/>
  <c r="J37" i="1"/>
  <c r="M37" i="1"/>
  <c r="P37" i="1"/>
  <c r="S37" i="1"/>
  <c r="D38" i="1"/>
  <c r="G38" i="1"/>
  <c r="J38" i="1"/>
  <c r="M38" i="1"/>
  <c r="P38" i="1"/>
  <c r="S38" i="1"/>
  <c r="D39" i="1"/>
  <c r="G39" i="1"/>
  <c r="J39" i="1"/>
  <c r="M39" i="1"/>
  <c r="P39" i="1"/>
  <c r="S39" i="1"/>
  <c r="D40" i="1"/>
  <c r="G40" i="1"/>
  <c r="J40" i="1"/>
  <c r="M40" i="1"/>
  <c r="P40" i="1"/>
  <c r="S40" i="1"/>
  <c r="D41" i="1"/>
  <c r="G41" i="1"/>
  <c r="J41" i="1"/>
  <c r="M41" i="1"/>
  <c r="P41" i="1"/>
  <c r="S41" i="1"/>
  <c r="D42" i="1"/>
  <c r="G42" i="1"/>
  <c r="J42" i="1"/>
  <c r="M42" i="1"/>
  <c r="P42" i="1"/>
  <c r="S42" i="1"/>
  <c r="D43" i="1"/>
  <c r="G43" i="1"/>
  <c r="J43" i="1"/>
  <c r="M43" i="1"/>
  <c r="P43" i="1"/>
  <c r="S43" i="1"/>
  <c r="D44" i="1"/>
  <c r="G44" i="1"/>
  <c r="J44" i="1"/>
  <c r="M44" i="1"/>
  <c r="P44" i="1"/>
  <c r="S44" i="1"/>
  <c r="D45" i="1"/>
  <c r="G45" i="1"/>
  <c r="J45" i="1"/>
  <c r="M45" i="1"/>
  <c r="P45" i="1"/>
  <c r="S45" i="1"/>
  <c r="D46" i="1"/>
  <c r="G46" i="1"/>
  <c r="J46" i="1"/>
  <c r="M46" i="1"/>
  <c r="P46" i="1"/>
  <c r="S46" i="1"/>
  <c r="D47" i="1"/>
  <c r="G47" i="1"/>
  <c r="J47" i="1"/>
  <c r="M47" i="1"/>
  <c r="P47" i="1"/>
  <c r="S47" i="1"/>
  <c r="D48" i="1"/>
  <c r="G48" i="1"/>
  <c r="J48" i="1"/>
  <c r="M48" i="1"/>
  <c r="P48" i="1"/>
  <c r="S48" i="1"/>
  <c r="D49" i="1"/>
  <c r="G49" i="1"/>
  <c r="J49" i="1"/>
  <c r="M49" i="1"/>
  <c r="P49" i="1"/>
  <c r="S49" i="1"/>
  <c r="D50" i="1"/>
  <c r="G50" i="1"/>
  <c r="J50" i="1"/>
  <c r="M50" i="1"/>
  <c r="P50" i="1"/>
  <c r="S50" i="1"/>
  <c r="D51" i="1"/>
  <c r="G51" i="1"/>
  <c r="J51" i="1"/>
  <c r="M51" i="1"/>
  <c r="P51" i="1"/>
  <c r="S51" i="1"/>
  <c r="D52" i="1"/>
  <c r="G52" i="1"/>
  <c r="J52" i="1"/>
  <c r="M52" i="1"/>
  <c r="P52" i="1"/>
  <c r="S52" i="1"/>
  <c r="D53" i="1"/>
  <c r="G53" i="1"/>
  <c r="J53" i="1"/>
  <c r="M53" i="1"/>
  <c r="P53" i="1"/>
  <c r="S53" i="1"/>
  <c r="AK27" i="1"/>
  <c r="AH27" i="1"/>
  <c r="AK26" i="1"/>
  <c r="AH26" i="1"/>
  <c r="AK25" i="1"/>
  <c r="AH25" i="1"/>
  <c r="AK24" i="1"/>
  <c r="AH24" i="1"/>
  <c r="AK23" i="1"/>
  <c r="AH23" i="1"/>
  <c r="AK22" i="1"/>
  <c r="AH22" i="1"/>
  <c r="AK21" i="1"/>
  <c r="AH21" i="1"/>
  <c r="AK20" i="1"/>
  <c r="AH20" i="1"/>
  <c r="AK19" i="1"/>
  <c r="AH19" i="1"/>
  <c r="AK18" i="1"/>
  <c r="AH18" i="1"/>
  <c r="AK17" i="1"/>
  <c r="AH17" i="1"/>
  <c r="AK16" i="1"/>
  <c r="AH16" i="1"/>
  <c r="AK15" i="1"/>
  <c r="AH15" i="1"/>
  <c r="AK14" i="1"/>
  <c r="AH14" i="1"/>
  <c r="AK13" i="1"/>
  <c r="AH13" i="1"/>
  <c r="AK12" i="1"/>
  <c r="AH12" i="1"/>
  <c r="AK11" i="1"/>
  <c r="AH11" i="1"/>
  <c r="AK10" i="1"/>
  <c r="AH10" i="1"/>
  <c r="AK9" i="1"/>
  <c r="AH9" i="1"/>
  <c r="AK8" i="1"/>
  <c r="AH8" i="1"/>
  <c r="AB8" i="1"/>
  <c r="AE8" i="1"/>
  <c r="AB9" i="1"/>
  <c r="AE9" i="1"/>
  <c r="AB10" i="1"/>
  <c r="AE10" i="1"/>
  <c r="AB11" i="1"/>
  <c r="AE11" i="1"/>
  <c r="AB12" i="1"/>
  <c r="AE12" i="1"/>
  <c r="AB13" i="1"/>
  <c r="AE13" i="1"/>
  <c r="AB14" i="1"/>
  <c r="AE14" i="1"/>
  <c r="AB15" i="1"/>
  <c r="AE15" i="1"/>
  <c r="AB16" i="1"/>
  <c r="AE16" i="1"/>
  <c r="AB17" i="1"/>
  <c r="AE17" i="1"/>
  <c r="AB18" i="1"/>
  <c r="AE18" i="1"/>
  <c r="AB19" i="1"/>
  <c r="AE19" i="1"/>
  <c r="AB20" i="1"/>
  <c r="AE20" i="1"/>
  <c r="AB21" i="1"/>
  <c r="AE21" i="1"/>
  <c r="AB22" i="1"/>
  <c r="AE22" i="1"/>
  <c r="AB23" i="1"/>
  <c r="AE23" i="1"/>
  <c r="AB24" i="1"/>
  <c r="AE24" i="1"/>
  <c r="AB25" i="1"/>
  <c r="AE25" i="1"/>
  <c r="AB26" i="1"/>
  <c r="AE26" i="1"/>
  <c r="AB27" i="1"/>
  <c r="AE27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S27" i="1"/>
  <c r="P27" i="1"/>
  <c r="S26" i="1"/>
  <c r="P26" i="1"/>
  <c r="S25" i="1"/>
  <c r="P25" i="1"/>
  <c r="S24" i="1"/>
  <c r="P24" i="1"/>
  <c r="S23" i="1"/>
  <c r="P23" i="1"/>
  <c r="S22" i="1"/>
  <c r="P22" i="1"/>
  <c r="S21" i="1"/>
  <c r="P21" i="1"/>
  <c r="S20" i="1"/>
  <c r="P20" i="1"/>
  <c r="S19" i="1"/>
  <c r="P19" i="1"/>
  <c r="S18" i="1"/>
  <c r="P18" i="1"/>
  <c r="S17" i="1"/>
  <c r="P17" i="1"/>
  <c r="S16" i="1"/>
  <c r="P16" i="1"/>
  <c r="S15" i="1"/>
  <c r="P15" i="1"/>
  <c r="S14" i="1"/>
  <c r="P14" i="1"/>
  <c r="S13" i="1"/>
  <c r="P13" i="1"/>
  <c r="S12" i="1"/>
  <c r="P12" i="1"/>
  <c r="S11" i="1"/>
  <c r="P11" i="1"/>
  <c r="S10" i="1"/>
  <c r="P10" i="1"/>
  <c r="S9" i="1"/>
  <c r="P9" i="1"/>
  <c r="S8" i="1"/>
  <c r="P8" i="1"/>
  <c r="J18" i="1"/>
  <c r="J19" i="1"/>
  <c r="J20" i="1"/>
  <c r="J21" i="1"/>
  <c r="J22" i="1"/>
  <c r="J23" i="1"/>
  <c r="J24" i="1"/>
  <c r="J25" i="1"/>
  <c r="J26" i="1"/>
  <c r="J27" i="1"/>
  <c r="M18" i="1"/>
  <c r="M19" i="1"/>
  <c r="M20" i="1"/>
  <c r="M21" i="1"/>
  <c r="M22" i="1"/>
  <c r="M23" i="1"/>
  <c r="M24" i="1"/>
  <c r="M25" i="1"/>
  <c r="M26" i="1"/>
  <c r="M2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J9" i="1"/>
  <c r="J10" i="1"/>
  <c r="J11" i="1"/>
  <c r="J12" i="1"/>
  <c r="J13" i="1"/>
  <c r="J14" i="1"/>
  <c r="J15" i="1"/>
  <c r="J16" i="1"/>
  <c r="J17" i="1"/>
  <c r="J8" i="1"/>
  <c r="V8" i="1"/>
  <c r="M8" i="1"/>
  <c r="M9" i="1"/>
  <c r="M10" i="1"/>
  <c r="M11" i="1"/>
  <c r="M12" i="1"/>
  <c r="M13" i="1"/>
  <c r="M14" i="1"/>
  <c r="M15" i="1"/>
  <c r="M16" i="1"/>
  <c r="M17" i="1"/>
  <c r="Y8" i="1"/>
  <c r="D85" i="1" l="1"/>
  <c r="D84" i="1"/>
  <c r="S85" i="1"/>
  <c r="S84" i="1"/>
  <c r="J85" i="1"/>
  <c r="J84" i="1"/>
  <c r="P85" i="1"/>
  <c r="P84" i="1"/>
  <c r="G85" i="1"/>
  <c r="G84" i="1"/>
  <c r="M84" i="1"/>
  <c r="M85" i="1"/>
  <c r="P58" i="1"/>
  <c r="P59" i="1"/>
  <c r="D59" i="1"/>
  <c r="D58" i="1"/>
  <c r="G59" i="1"/>
  <c r="G58" i="1"/>
  <c r="S59" i="1"/>
  <c r="S58" i="1"/>
  <c r="J58" i="1"/>
  <c r="J59" i="1"/>
  <c r="M58" i="1"/>
  <c r="M59" i="1"/>
  <c r="S33" i="1"/>
  <c r="S32" i="1"/>
  <c r="G33" i="1"/>
  <c r="G32" i="1"/>
  <c r="P33" i="1"/>
  <c r="P32" i="1"/>
  <c r="D32" i="1"/>
  <c r="D33" i="1"/>
  <c r="M32" i="1"/>
  <c r="M33" i="1"/>
  <c r="J33" i="1"/>
  <c r="J32" i="1"/>
  <c r="Y7" i="1"/>
  <c r="Y6" i="1"/>
  <c r="P7" i="1"/>
  <c r="P6" i="1"/>
  <c r="D6" i="1"/>
  <c r="D7" i="1"/>
  <c r="M7" i="1"/>
  <c r="M6" i="1"/>
  <c r="AE7" i="1"/>
  <c r="AE6" i="1"/>
  <c r="J7" i="1"/>
  <c r="J6" i="1"/>
  <c r="AH7" i="1"/>
  <c r="AH6" i="1"/>
  <c r="S7" i="1"/>
  <c r="S6" i="1"/>
  <c r="G7" i="1"/>
  <c r="G6" i="1"/>
  <c r="AK7" i="1"/>
  <c r="AK6" i="1"/>
  <c r="V7" i="1"/>
  <c r="V6" i="1"/>
  <c r="AB7" i="1"/>
  <c r="AB6" i="1"/>
</calcChain>
</file>

<file path=xl/sharedStrings.xml><?xml version="1.0" encoding="utf-8"?>
<sst xmlns="http://schemas.openxmlformats.org/spreadsheetml/2006/main" count="203" uniqueCount="78">
  <si>
    <t>Ballet Dancers Pattern Recognition Results</t>
  </si>
  <si>
    <t>Training #</t>
  </si>
  <si>
    <t>Validation #</t>
  </si>
  <si>
    <t>Hidden Neurons</t>
  </si>
  <si>
    <t>Features (Fixed)</t>
  </si>
  <si>
    <t>14 (Right side + imbalance - UTLTX t_max)</t>
  </si>
  <si>
    <t>Test 1</t>
  </si>
  <si>
    <t>Test 4</t>
  </si>
  <si>
    <t>Test 6</t>
  </si>
  <si>
    <t>Test 2</t>
  </si>
  <si>
    <t>Test 5</t>
  </si>
  <si>
    <t>Test 3</t>
  </si>
  <si>
    <t>Average</t>
  </si>
  <si>
    <t>St. Dev.</t>
  </si>
  <si>
    <t>Test 2 Re-test</t>
  </si>
  <si>
    <t>Predicted</t>
  </si>
  <si>
    <t>Function 1</t>
  </si>
  <si>
    <t>Function 2</t>
  </si>
  <si>
    <t>Function 3</t>
  </si>
  <si>
    <t>223 to 232</t>
  </si>
  <si>
    <t>211 to 220</t>
  </si>
  <si>
    <t>Pain</t>
  </si>
  <si>
    <t>No Pain</t>
  </si>
  <si>
    <t>Actually Reported</t>
  </si>
  <si>
    <t>Samples:</t>
  </si>
  <si>
    <t>12 (no imbalance)</t>
  </si>
  <si>
    <t>118 subjects?</t>
  </si>
  <si>
    <t>22 to 31</t>
  </si>
  <si>
    <t>50 to 59</t>
  </si>
  <si>
    <t>fmNeuralNetworkFunction1_15</t>
  </si>
  <si>
    <t>fmNeuralNetworkFunction2_imbalance</t>
  </si>
  <si>
    <t>fmNeuralNetworkFunction1_imbalance</t>
  </si>
  <si>
    <t>passeNeuralNetworkFunction1</t>
  </si>
  <si>
    <t>passeNeuralNetworkFunction2</t>
  </si>
  <si>
    <t>passeNeuralNetworkFunction3</t>
  </si>
  <si>
    <t>passeNeuralNetworkFunction4</t>
  </si>
  <si>
    <t>ArabNeuralNetworkFunction1</t>
  </si>
  <si>
    <t>ArabNeuralNetworkFunction5</t>
  </si>
  <si>
    <t>ArabNeuralNetworkFunction4</t>
  </si>
  <si>
    <t>ArabNeuralNetworkFunction3</t>
  </si>
  <si>
    <t>ArabNeuralNetworkFunction2</t>
  </si>
  <si>
    <t>FMSNeuralNetworkFunction1</t>
  </si>
  <si>
    <t>FMSNeuralNetworkFunction2</t>
  </si>
  <si>
    <t>FMSNeuralNetworkFunction3</t>
  </si>
  <si>
    <t>passeNeuralNetworkFunction1_98samples</t>
  </si>
  <si>
    <t>passeNeuralNetworkFunction2_98samples</t>
  </si>
  <si>
    <t>passeNeuralNetworkFunction6_98samples</t>
  </si>
  <si>
    <t>passeNeuralNetworkFunction5_98samples</t>
  </si>
  <si>
    <t>passeNeuralNetworkFunction4_98samples</t>
  </si>
  <si>
    <t>passeNeuralNetworkFunction3_98samples</t>
  </si>
  <si>
    <t>fmNeuralNetworkFunction2_15</t>
  </si>
  <si>
    <t>fmNeuralNetworkFunction3_15</t>
  </si>
  <si>
    <t>passeNeuralNetworkFunction1_Test2</t>
  </si>
  <si>
    <t>passeNeuralNetworkFunction2_Test2</t>
  </si>
  <si>
    <t>passeNeuralNetworkFunction3_Test2</t>
  </si>
  <si>
    <t>passeNeuralNetworkFunction1_15</t>
  </si>
  <si>
    <t>M</t>
  </si>
  <si>
    <t>passeNeuralNetworkFunctionF1</t>
  </si>
  <si>
    <t>Testing Females only</t>
  </si>
  <si>
    <t>passeNeuralNetworkFunctionF2</t>
  </si>
  <si>
    <t>passeNeuralNetworkFunctionF3</t>
  </si>
  <si>
    <t>passeNeuralNetworkFunctionF4</t>
  </si>
  <si>
    <t>passeNeuralNetworkFunctionF5</t>
  </si>
  <si>
    <t>passeNeuralNetworkFunctionF6</t>
  </si>
  <si>
    <t>passeNeuralNetworkFunctionF7</t>
  </si>
  <si>
    <t>passeNeuralNetworkFunctionF8</t>
  </si>
  <si>
    <t>passeNeuralNetworkFunctionF9</t>
  </si>
  <si>
    <t>passeNeuralNetworkFunctionF10</t>
  </si>
  <si>
    <t>passeNeuralNetworkFunctionF11</t>
  </si>
  <si>
    <t>passeNeuralNetworkFunctionF12</t>
  </si>
  <si>
    <t>Males in Red</t>
  </si>
  <si>
    <t>Passe Left</t>
  </si>
  <si>
    <t>Passe Right</t>
  </si>
  <si>
    <t>10 features</t>
  </si>
  <si>
    <t>passeNeuralNetworkFunctionF10_1</t>
  </si>
  <si>
    <t>passeNeuralNetworkFunctionFRight1</t>
  </si>
  <si>
    <t>passeNeuralNetworkFunctionFRight3</t>
  </si>
  <si>
    <t>passeNeuralNetworkFunctionFRight2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</si>
</sst>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2" fontId="0" fillId="0" borderId="6" xfId="0" applyNumberFormat="1" applyBorder="1"/>
    <xf numFmtId="2" fontId="0" fillId="0" borderId="4" xfId="0" applyNumberFormat="1" applyBorder="1"/>
    <xf numFmtId="0" fontId="0" fillId="0" borderId="8" xfId="0" applyBorder="1"/>
    <xf numFmtId="2" fontId="0" fillId="0" borderId="0" xfId="0" applyNumberFormat="1" applyBorder="1"/>
    <xf numFmtId="0" fontId="0" fillId="0" borderId="0" xfId="0" applyBorder="1"/>
    <xf numFmtId="0" fontId="0" fillId="2" borderId="2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0" borderId="1" xfId="0" applyFill="1" applyBorder="1"/>
    <xf numFmtId="0" fontId="0" fillId="0" borderId="0" xfId="0" applyFill="1" applyBorder="1" applyAlignment="1"/>
    <xf numFmtId="0" fontId="0" fillId="2" borderId="5" xfId="0" applyFill="1" applyBorder="1" applyAlignment="1"/>
    <xf numFmtId="0" fontId="0" fillId="2" borderId="8" xfId="0" applyFill="1" applyBorder="1" applyAlignment="1"/>
    <xf numFmtId="0" fontId="0" fillId="0" borderId="8" xfId="0" applyFill="1" applyBorder="1" applyAlignment="1"/>
    <xf numFmtId="0" fontId="0" fillId="2" borderId="7" xfId="0" applyFill="1" applyBorder="1" applyAlignment="1"/>
    <xf numFmtId="0" fontId="0" fillId="0" borderId="2" xfId="0" applyFill="1" applyBorder="1"/>
    <xf numFmtId="2" fontId="0" fillId="0" borderId="4" xfId="0" applyNumberFormat="1" applyFill="1" applyBorder="1"/>
    <xf numFmtId="2" fontId="0" fillId="5" borderId="8" xfId="0" applyNumberFormat="1" applyFill="1" applyBorder="1"/>
    <xf numFmtId="2" fontId="0" fillId="5" borderId="7" xfId="0" applyNumberFormat="1" applyFill="1" applyBorder="1"/>
    <xf numFmtId="2" fontId="0" fillId="0" borderId="5" xfId="0" applyNumberFormat="1" applyFill="1" applyBorder="1"/>
    <xf numFmtId="2" fontId="0" fillId="0" borderId="8" xfId="0" applyNumberFormat="1" applyFill="1" applyBorder="1"/>
    <xf numFmtId="0" fontId="0" fillId="5" borderId="1" xfId="0" applyFill="1" applyBorder="1"/>
    <xf numFmtId="0" fontId="0" fillId="5" borderId="6" xfId="0" applyFill="1" applyBorder="1"/>
    <xf numFmtId="0" fontId="0" fillId="0" borderId="3" xfId="0" applyFill="1" applyBorder="1"/>
    <xf numFmtId="2" fontId="0" fillId="0" borderId="0" xfId="0" applyNumberFormat="1" applyFill="1" applyBorder="1"/>
    <xf numFmtId="2" fontId="0" fillId="0" borderId="6" xfId="0" applyNumberFormat="1" applyFill="1" applyBorder="1"/>
    <xf numFmtId="2" fontId="0" fillId="0" borderId="1" xfId="0" applyNumberFormat="1" applyFill="1" applyBorder="1"/>
    <xf numFmtId="2" fontId="0" fillId="0" borderId="3" xfId="0" applyNumberFormat="1" applyBorder="1"/>
    <xf numFmtId="2" fontId="0" fillId="0" borderId="3" xfId="0" applyNumberFormat="1" applyFill="1" applyBorder="1"/>
    <xf numFmtId="2" fontId="0" fillId="5" borderId="6" xfId="0" applyNumberFormat="1" applyFill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5" xfId="0" applyBorder="1"/>
    <xf numFmtId="2" fontId="0" fillId="0" borderId="7" xfId="0" applyNumberFormat="1" applyBorder="1"/>
    <xf numFmtId="0" fontId="0" fillId="0" borderId="7" xfId="0" applyBorder="1"/>
    <xf numFmtId="0" fontId="0" fillId="0" borderId="6" xfId="0" applyBorder="1"/>
    <xf numFmtId="2" fontId="0" fillId="0" borderId="5" xfId="0" applyNumberFormat="1" applyBorder="1"/>
    <xf numFmtId="2" fontId="0" fillId="0" borderId="8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2" fontId="0" fillId="0" borderId="2" xfId="0" applyNumberFormat="1" applyBorder="1"/>
    <xf numFmtId="2" fontId="0" fillId="5" borderId="4" xfId="0" applyNumberFormat="1" applyFill="1" applyBorder="1"/>
    <xf numFmtId="2" fontId="0" fillId="5" borderId="8" xfId="0" applyNumberFormat="1" applyFont="1" applyFill="1" applyBorder="1"/>
    <xf numFmtId="2" fontId="0" fillId="5" borderId="1" xfId="0" applyNumberFormat="1" applyFont="1" applyFill="1" applyBorder="1"/>
    <xf numFmtId="2" fontId="0" fillId="5" borderId="1" xfId="0" applyNumberFormat="1" applyFill="1" applyBorder="1"/>
    <xf numFmtId="2" fontId="0" fillId="0" borderId="8" xfId="0" applyNumberFormat="1" applyFont="1" applyFill="1" applyBorder="1"/>
    <xf numFmtId="2" fontId="0" fillId="0" borderId="1" xfId="0" applyNumberFormat="1" applyFont="1" applyFill="1" applyBorder="1"/>
    <xf numFmtId="2" fontId="0" fillId="5" borderId="5" xfId="0" applyNumberFormat="1" applyFill="1" applyBorder="1"/>
    <xf numFmtId="2" fontId="0" fillId="5" borderId="3" xfId="0" applyNumberFormat="1" applyFill="1" applyBorder="1"/>
    <xf numFmtId="0" fontId="0" fillId="6" borderId="0" xfId="0" applyFill="1"/>
    <xf numFmtId="2" fontId="0" fillId="6" borderId="5" xfId="0" applyNumberFormat="1" applyFill="1" applyBorder="1"/>
    <xf numFmtId="2" fontId="0" fillId="6" borderId="8" xfId="0" applyNumberFormat="1" applyFill="1" applyBorder="1"/>
    <xf numFmtId="2" fontId="0" fillId="6" borderId="7" xfId="0" applyNumberFormat="1" applyFill="1" applyBorder="1"/>
    <xf numFmtId="2" fontId="0" fillId="6" borderId="3" xfId="0" applyNumberFormat="1" applyFill="1" applyBorder="1"/>
    <xf numFmtId="2" fontId="0" fillId="6" borderId="1" xfId="0" applyNumberFormat="1" applyFill="1" applyBorder="1"/>
    <xf numFmtId="2" fontId="0" fillId="6" borderId="6" xfId="0" applyNumberFormat="1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0" xfId="0" applyFill="1"/>
    <xf numFmtId="2" fontId="0" fillId="0" borderId="7" xfId="0" applyNumberFormat="1" applyFill="1" applyBorder="1"/>
    <xf numFmtId="2" fontId="0" fillId="0" borderId="0" xfId="0" applyNumberFormat="1" applyFill="1"/>
    <xf numFmtId="2" fontId="0" fillId="5" borderId="0" xfId="0" applyNumberFormat="1" applyFill="1"/>
    <xf numFmtId="0" fontId="1" fillId="0" borderId="8" xfId="0" applyFont="1" applyBorder="1"/>
    <xf numFmtId="0" fontId="1" fillId="0" borderId="1" xfId="0" applyFont="1" applyBorder="1"/>
    <xf numFmtId="2" fontId="1" fillId="0" borderId="0" xfId="0" applyNumberFormat="1" applyFont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8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2" fontId="1" fillId="0" borderId="8" xfId="0" applyNumberFormat="1" applyFont="1" applyBorder="1"/>
    <xf numFmtId="2" fontId="1" fillId="0" borderId="1" xfId="0" applyNumberFormat="1" applyFont="1" applyBorder="1"/>
    <xf numFmtId="2" fontId="1" fillId="0" borderId="8" xfId="0" applyNumberFormat="1" applyFont="1" applyFill="1" applyBorder="1"/>
    <xf numFmtId="2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1FB4-A3F5-45F6-8620-555E386B9254}">
  <dimension ref="A1:BI209"/>
  <sheetViews>
    <sheetView workbookViewId="0">
      <selection activeCell="C9" sqref="C9"/>
    </sheetView>
  </sheetViews>
  <sheetFormatPr defaultRowHeight="15" x14ac:dyDescent="0.25"/>
  <cols>
    <col min="1" max="1" width="15.5703125" bestFit="1" customWidth="1"/>
    <col min="2" max="2" width="5.42578125" style="4" customWidth="1"/>
    <col min="3" max="3" width="5.5703125" bestFit="1" customWidth="1"/>
    <col min="4" max="4" width="6.28515625" customWidth="1"/>
    <col min="5" max="5" width="5.5703125" style="4" bestFit="1" customWidth="1"/>
    <col min="6" max="7" width="5.5703125" bestFit="1" customWidth="1"/>
    <col min="8" max="8" width="5.5703125" style="4" bestFit="1" customWidth="1"/>
    <col min="9" max="10" width="5.5703125" bestFit="1" customWidth="1"/>
    <col min="11" max="11" width="5.5703125" style="4" bestFit="1" customWidth="1"/>
    <col min="12" max="12" width="5.5703125" bestFit="1" customWidth="1"/>
    <col min="13" max="13" width="5.5703125" style="7" bestFit="1" customWidth="1"/>
    <col min="14" max="37" width="5.5703125" bestFit="1" customWidth="1"/>
  </cols>
  <sheetData>
    <row r="1" spans="1:61" x14ac:dyDescent="0.25">
      <c r="B1" s="79" t="s">
        <v>0</v>
      </c>
      <c r="C1" s="80"/>
      <c r="D1" s="80"/>
      <c r="E1" s="80"/>
      <c r="F1" s="80"/>
      <c r="G1" s="80"/>
      <c r="H1" s="80"/>
      <c r="I1" s="80"/>
      <c r="J1" s="80"/>
      <c r="K1" s="12"/>
      <c r="M1" s="12"/>
    </row>
    <row r="2" spans="1:61" x14ac:dyDescent="0.25">
      <c r="A2" t="s">
        <v>4</v>
      </c>
      <c r="B2" s="13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5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</row>
    <row r="3" spans="1:61" x14ac:dyDescent="0.25">
      <c r="A3" t="s">
        <v>3</v>
      </c>
      <c r="B3" s="81">
        <v>20</v>
      </c>
      <c r="C3" s="82"/>
      <c r="D3" s="82"/>
      <c r="E3" s="82"/>
      <c r="F3" s="82"/>
      <c r="G3" s="83"/>
      <c r="H3" s="76">
        <v>25</v>
      </c>
      <c r="I3" s="77"/>
      <c r="J3" s="77"/>
      <c r="K3" s="77"/>
      <c r="L3" s="77"/>
      <c r="M3" s="78"/>
      <c r="N3" s="81">
        <v>27</v>
      </c>
      <c r="O3" s="82"/>
      <c r="P3" s="82"/>
      <c r="Q3" s="82"/>
      <c r="R3" s="82"/>
      <c r="S3" s="83"/>
      <c r="T3" s="76">
        <v>30</v>
      </c>
      <c r="U3" s="77"/>
      <c r="V3" s="77"/>
      <c r="W3" s="77"/>
      <c r="X3" s="77"/>
      <c r="Y3" s="78"/>
      <c r="Z3" s="81">
        <v>35</v>
      </c>
      <c r="AA3" s="82"/>
      <c r="AB3" s="82"/>
      <c r="AC3" s="82"/>
      <c r="AD3" s="82"/>
      <c r="AE3" s="83"/>
      <c r="AF3" s="76">
        <v>50</v>
      </c>
      <c r="AG3" s="77"/>
      <c r="AH3" s="77"/>
      <c r="AI3" s="77"/>
      <c r="AJ3" s="77"/>
      <c r="AK3" s="78"/>
    </row>
    <row r="4" spans="1:61" x14ac:dyDescent="0.25">
      <c r="A4" t="s">
        <v>1</v>
      </c>
      <c r="B4" s="4">
        <v>42</v>
      </c>
      <c r="E4" s="4">
        <v>45</v>
      </c>
      <c r="G4" s="7"/>
      <c r="H4" s="4">
        <v>42</v>
      </c>
      <c r="K4" s="4">
        <v>45</v>
      </c>
      <c r="M4"/>
      <c r="N4" s="4">
        <v>42</v>
      </c>
      <c r="Q4" s="4">
        <v>45</v>
      </c>
      <c r="S4" s="7"/>
      <c r="T4" s="4">
        <v>42</v>
      </c>
      <c r="W4" s="4">
        <v>45</v>
      </c>
      <c r="Y4" s="7"/>
      <c r="Z4" s="4">
        <v>42</v>
      </c>
      <c r="AC4" s="4">
        <v>45</v>
      </c>
      <c r="AE4" s="7"/>
      <c r="AF4" s="4">
        <v>42</v>
      </c>
      <c r="AI4" s="4">
        <v>45</v>
      </c>
      <c r="AK4" s="7"/>
    </row>
    <row r="5" spans="1:61" x14ac:dyDescent="0.25">
      <c r="A5" t="s">
        <v>2</v>
      </c>
      <c r="C5" s="12">
        <v>15</v>
      </c>
      <c r="D5" s="31"/>
      <c r="F5" s="12">
        <v>12</v>
      </c>
      <c r="G5" s="23"/>
      <c r="I5" s="12">
        <v>15</v>
      </c>
      <c r="J5" s="31"/>
      <c r="L5" s="12">
        <v>12</v>
      </c>
      <c r="M5" s="31"/>
      <c r="N5" s="4"/>
      <c r="O5" s="12">
        <v>15</v>
      </c>
      <c r="P5" s="31"/>
      <c r="Q5" s="4"/>
      <c r="R5" s="12">
        <v>12</v>
      </c>
      <c r="S5" s="23"/>
      <c r="T5" s="4"/>
      <c r="U5" s="12">
        <v>15</v>
      </c>
      <c r="V5" s="31"/>
      <c r="W5" s="4"/>
      <c r="X5" s="12">
        <v>12</v>
      </c>
      <c r="Y5" s="23"/>
      <c r="Z5" s="4"/>
      <c r="AA5" s="12">
        <v>15</v>
      </c>
      <c r="AB5" s="31"/>
      <c r="AC5" s="4"/>
      <c r="AD5" s="12">
        <v>12</v>
      </c>
      <c r="AE5" s="23"/>
      <c r="AF5" s="4"/>
      <c r="AG5" s="12">
        <v>15</v>
      </c>
      <c r="AH5" s="31"/>
      <c r="AI5" s="4"/>
      <c r="AJ5" s="12">
        <v>12</v>
      </c>
      <c r="AK5" s="23"/>
    </row>
    <row r="6" spans="1:61" x14ac:dyDescent="0.25">
      <c r="A6" t="s">
        <v>12</v>
      </c>
      <c r="B6" s="26">
        <f t="shared" ref="B6:C6" si="0">AVERAGE(B8:B27)</f>
        <v>71.309999999999988</v>
      </c>
      <c r="C6" s="27">
        <f t="shared" si="0"/>
        <v>59.33</v>
      </c>
      <c r="D6" s="25">
        <f>AVERAGE(D8:D27)</f>
        <v>68.157368421052638</v>
      </c>
      <c r="E6" s="26">
        <f t="shared" ref="E6:AK6" si="1">AVERAGE(E8:E27)</f>
        <v>69.565000000000012</v>
      </c>
      <c r="F6" s="27">
        <f t="shared" si="1"/>
        <v>64.989999999999981</v>
      </c>
      <c r="G6" s="25">
        <f t="shared" si="1"/>
        <v>68.60184210526316</v>
      </c>
      <c r="H6" s="26">
        <f t="shared" si="1"/>
        <v>72.38</v>
      </c>
      <c r="I6" s="27">
        <f t="shared" si="1"/>
        <v>56.00500000000001</v>
      </c>
      <c r="J6" s="25">
        <f t="shared" si="1"/>
        <v>68.070789473684201</v>
      </c>
      <c r="K6" s="26">
        <f t="shared" si="1"/>
        <v>66.784999999999997</v>
      </c>
      <c r="L6" s="27">
        <f t="shared" si="1"/>
        <v>62.085000000000001</v>
      </c>
      <c r="M6" s="25">
        <f t="shared" si="1"/>
        <v>65.795526315789488</v>
      </c>
      <c r="N6" s="26">
        <f t="shared" si="1"/>
        <v>72.742500000000021</v>
      </c>
      <c r="O6" s="27">
        <f t="shared" si="1"/>
        <v>59</v>
      </c>
      <c r="P6" s="25">
        <f t="shared" si="1"/>
        <v>69.126052631578943</v>
      </c>
      <c r="Q6" s="26">
        <f t="shared" si="1"/>
        <v>71.98</v>
      </c>
      <c r="R6" s="27">
        <f t="shared" si="1"/>
        <v>59.585000000000001</v>
      </c>
      <c r="S6" s="25">
        <f t="shared" si="1"/>
        <v>69.370526315789476</v>
      </c>
      <c r="T6" s="26">
        <f t="shared" si="1"/>
        <v>66.664999999999992</v>
      </c>
      <c r="U6" s="27">
        <f t="shared" si="1"/>
        <v>59.010000000000005</v>
      </c>
      <c r="V6" s="25">
        <f t="shared" si="1"/>
        <v>64.650526315789463</v>
      </c>
      <c r="W6" s="26">
        <f t="shared" si="1"/>
        <v>68.809999999999988</v>
      </c>
      <c r="X6" s="27">
        <f t="shared" si="1"/>
        <v>62.92</v>
      </c>
      <c r="Y6" s="25">
        <f t="shared" si="1"/>
        <v>67.569999999999993</v>
      </c>
      <c r="Z6" s="24">
        <f t="shared" si="1"/>
        <v>73.339999999999989</v>
      </c>
      <c r="AA6" s="24">
        <f t="shared" si="1"/>
        <v>59</v>
      </c>
      <c r="AB6" s="24">
        <f t="shared" si="1"/>
        <v>69.566315789473691</v>
      </c>
      <c r="AC6" s="26">
        <f t="shared" si="1"/>
        <v>73.22999999999999</v>
      </c>
      <c r="AD6" s="27">
        <f t="shared" si="1"/>
        <v>62.92</v>
      </c>
      <c r="AE6" s="25">
        <f t="shared" si="1"/>
        <v>71.059473684210531</v>
      </c>
      <c r="AF6" s="26">
        <f t="shared" si="1"/>
        <v>75.355000000000004</v>
      </c>
      <c r="AG6" s="27">
        <f t="shared" si="1"/>
        <v>59.989999999999988</v>
      </c>
      <c r="AH6" s="25">
        <f t="shared" si="1"/>
        <v>71.311578947368417</v>
      </c>
      <c r="AI6" s="26">
        <f t="shared" si="1"/>
        <v>74.989999999999981</v>
      </c>
      <c r="AJ6" s="27">
        <f t="shared" si="1"/>
        <v>59.569999999999993</v>
      </c>
      <c r="AK6" s="25">
        <f t="shared" si="1"/>
        <v>71.743684210526311</v>
      </c>
    </row>
    <row r="7" spans="1:61" x14ac:dyDescent="0.25">
      <c r="A7" t="s">
        <v>13</v>
      </c>
      <c r="B7" s="5">
        <f>_xlfn.STDEV.S(B8:B27)</f>
        <v>13.101181144019959</v>
      </c>
      <c r="C7" s="2">
        <f>_xlfn.STDEV.S(C8:C27)</f>
        <v>8.0652666611705897</v>
      </c>
      <c r="D7" s="29">
        <f t="shared" ref="D7" si="2">_xlfn.STDEV.S(D8:D27)</f>
        <v>9.1525193413093948</v>
      </c>
      <c r="E7" s="5">
        <f t="shared" ref="E7" si="3">_xlfn.STDEV.S(E8:E27)</f>
        <v>12.791538115817819</v>
      </c>
      <c r="F7" s="2">
        <f t="shared" ref="F7" si="4">_xlfn.STDEV.S(F8:F27)</f>
        <v>11.965868125631397</v>
      </c>
      <c r="G7" s="29">
        <f t="shared" ref="G7" si="5">_xlfn.STDEV.S(G8:G27)</f>
        <v>10.267095810329295</v>
      </c>
      <c r="H7" s="5">
        <f t="shared" ref="H7" si="6">_xlfn.STDEV.S(H8:H27)</f>
        <v>12.285361421755495</v>
      </c>
      <c r="I7" s="2">
        <f t="shared" ref="I7" si="7">_xlfn.STDEV.S(I8:I27)</f>
        <v>13.913547922419808</v>
      </c>
      <c r="J7" s="29">
        <f t="shared" ref="J7" si="8">_xlfn.STDEV.S(J8:J27)</f>
        <v>9.0583722819128223</v>
      </c>
      <c r="K7" s="30">
        <f t="shared" ref="K7" si="9">_xlfn.STDEV.S(K8:K27)</f>
        <v>14.064336195909819</v>
      </c>
      <c r="L7" s="16">
        <f t="shared" ref="L7" si="10">_xlfn.STDEV.S(L8:L27)</f>
        <v>12.533377542848482</v>
      </c>
      <c r="M7" s="29">
        <f t="shared" ref="M7" si="11">_xlfn.STDEV.S(M8:M27)</f>
        <v>10.334525677540023</v>
      </c>
      <c r="N7" s="5">
        <f t="shared" ref="N7" si="12">_xlfn.STDEV.S(N8:N27)</f>
        <v>15.592367186340939</v>
      </c>
      <c r="O7" s="2">
        <f t="shared" ref="O7" si="13">_xlfn.STDEV.S(O8:O27)</f>
        <v>12.084526861804886</v>
      </c>
      <c r="P7" s="29">
        <f t="shared" ref="P7" si="14">_xlfn.STDEV.S(P8:P27)</f>
        <v>11.529939788121784</v>
      </c>
      <c r="Q7" s="5">
        <f t="shared" ref="Q7" si="15">_xlfn.STDEV.S(Q8:Q27)</f>
        <v>13.798382819049863</v>
      </c>
      <c r="R7" s="2">
        <f t="shared" ref="R7" si="16">_xlfn.STDEV.S(R8:R27)</f>
        <v>15.836908091377428</v>
      </c>
      <c r="S7" s="29">
        <f t="shared" ref="S7" si="17">_xlfn.STDEV.S(S8:S27)</f>
        <v>12.667641319868281</v>
      </c>
      <c r="T7" s="5">
        <f t="shared" ref="T7" si="18">_xlfn.STDEV.S(T8:T27)</f>
        <v>13.046406038688053</v>
      </c>
      <c r="U7" s="2">
        <f t="shared" ref="U7" si="19">_xlfn.STDEV.S(U8:U27)</f>
        <v>10.658917689699541</v>
      </c>
      <c r="V7" s="29">
        <f t="shared" ref="V7" si="20">_xlfn.STDEV.S(V8:V27)</f>
        <v>10.598846845482949</v>
      </c>
      <c r="W7" s="5">
        <f t="shared" ref="W7" si="21">_xlfn.STDEV.S(W8:W27)</f>
        <v>13.954697379283067</v>
      </c>
      <c r="X7" s="2">
        <f t="shared" ref="X7" si="22">_xlfn.STDEV.S(X8:X27)</f>
        <v>11.619792551821527</v>
      </c>
      <c r="Y7" s="29">
        <f t="shared" ref="Y7" si="23">_xlfn.STDEV.S(Y8:Y27)</f>
        <v>10.903745402355462</v>
      </c>
      <c r="Z7" s="28">
        <f t="shared" ref="Z7" si="24">_xlfn.STDEV.S(Z8:Z27)</f>
        <v>14.705222845892903</v>
      </c>
      <c r="AA7" s="28">
        <f t="shared" ref="AA7" si="25">_xlfn.STDEV.S(AA8:AA27)</f>
        <v>13.216178283492255</v>
      </c>
      <c r="AB7" s="28">
        <f t="shared" ref="AB7" si="26">_xlfn.STDEV.S(AB8:AB27)</f>
        <v>11.093829615937615</v>
      </c>
      <c r="AC7" s="5">
        <f t="shared" ref="AC7" si="27">_xlfn.STDEV.S(AC8:AC27)</f>
        <v>13.063855318759231</v>
      </c>
      <c r="AD7" s="2">
        <f t="shared" ref="AD7" si="28">_xlfn.STDEV.S(AD8:AD27)</f>
        <v>16.556366242563435</v>
      </c>
      <c r="AE7" s="29">
        <f t="shared" ref="AE7" si="29">_xlfn.STDEV.S(AE8:AE27)</f>
        <v>11.544439526337094</v>
      </c>
      <c r="AF7" s="5">
        <f t="shared" ref="AF7" si="30">_xlfn.STDEV.S(AF8:AF27)</f>
        <v>12.051096259371173</v>
      </c>
      <c r="AG7" s="2">
        <f t="shared" ref="AG7" si="31">_xlfn.STDEV.S(AG8:AG27)</f>
        <v>7.4927262974449658</v>
      </c>
      <c r="AH7" s="29">
        <f t="shared" ref="AH7" si="32">_xlfn.STDEV.S(AH8:AH27)</f>
        <v>9.2016672234392818</v>
      </c>
      <c r="AI7" s="5">
        <f t="shared" ref="AI7" si="33">_xlfn.STDEV.S(AI8:AI27)</f>
        <v>15.296917474136077</v>
      </c>
      <c r="AJ7" s="2">
        <f t="shared" ref="AJ7" si="34">_xlfn.STDEV.S(AJ8:AJ27)</f>
        <v>16.062709347396773</v>
      </c>
      <c r="AK7" s="29">
        <f t="shared" ref="AK7" si="35">_xlfn.STDEV.S(AK8:AK27)</f>
        <v>12.355067123547034</v>
      </c>
    </row>
    <row r="8" spans="1:61" x14ac:dyDescent="0.25">
      <c r="B8" s="4">
        <v>73.8</v>
      </c>
      <c r="C8" s="6">
        <v>60</v>
      </c>
      <c r="D8" s="1">
        <f t="shared" ref="D8:D27" si="36">B8*($T$4/57)+C8*($U$5/57)</f>
        <v>70.168421052631572</v>
      </c>
      <c r="E8" s="4">
        <v>82.2</v>
      </c>
      <c r="F8" s="6">
        <v>83.3</v>
      </c>
      <c r="G8" s="9">
        <f t="shared" ref="G8:G27" si="37">E8*($W$4/57)+F8*($X$5/57)</f>
        <v>82.431578947368422</v>
      </c>
      <c r="H8" s="4">
        <v>66.7</v>
      </c>
      <c r="I8">
        <v>66.7</v>
      </c>
      <c r="J8" s="1">
        <f t="shared" ref="J8:J27" si="38">H8*($H$4/57)+I8*($I$5/57)</f>
        <v>66.7</v>
      </c>
      <c r="K8" s="4">
        <v>66.7</v>
      </c>
      <c r="L8">
        <v>66.7</v>
      </c>
      <c r="M8" s="1">
        <f t="shared" ref="M8:M27" si="39">K8*($K$4/57)+L8*($L$5/57)</f>
        <v>66.7</v>
      </c>
      <c r="N8" s="4">
        <v>85.7</v>
      </c>
      <c r="O8" s="6">
        <v>73.3</v>
      </c>
      <c r="P8" s="1">
        <f t="shared" ref="P8:P27" si="40">N8*($T$4/57)+O8*($U$5/57)</f>
        <v>82.436842105263153</v>
      </c>
      <c r="Q8" s="4">
        <v>48.9</v>
      </c>
      <c r="R8" s="6">
        <v>50</v>
      </c>
      <c r="S8" s="9">
        <f t="shared" ref="S8:S27" si="41">Q8*($W$4/57)+R8*($X$5/57)</f>
        <v>49.131578947368425</v>
      </c>
      <c r="T8" s="4">
        <v>73.8</v>
      </c>
      <c r="U8" s="6">
        <v>53.3</v>
      </c>
      <c r="V8" s="1">
        <f t="shared" ref="V8:V27" si="42">T8*($T$4/57)+U8*($U$5/57)</f>
        <v>68.405263157894723</v>
      </c>
      <c r="W8" s="4">
        <v>66.7</v>
      </c>
      <c r="X8">
        <v>66.7</v>
      </c>
      <c r="Y8" s="9">
        <f t="shared" ref="Y8:Y27" si="43">W8*($W$4/57)+X8*($X$5/57)</f>
        <v>66.7</v>
      </c>
      <c r="Z8" s="4">
        <v>45.2</v>
      </c>
      <c r="AA8" s="6">
        <v>66.7</v>
      </c>
      <c r="AB8" s="1">
        <f t="shared" ref="AB8:AB27" si="44">Z8*($T$4/57)+AA8*($U$5/57)</f>
        <v>50.857894736842105</v>
      </c>
      <c r="AC8" s="4">
        <v>75.599999999999994</v>
      </c>
      <c r="AD8">
        <v>91.7</v>
      </c>
      <c r="AE8" s="9">
        <f t="shared" ref="AE8:AE27" si="45">AC8*($W$4/57)+AD8*($X$5/57)</f>
        <v>78.989473684210523</v>
      </c>
      <c r="AF8" s="4">
        <v>50</v>
      </c>
      <c r="AG8" s="6">
        <v>66.7</v>
      </c>
      <c r="AH8" s="1">
        <f t="shared" ref="AH8:AH27" si="46">AF8*($T$4/57)+AG8*($U$5/57)</f>
        <v>54.39473684210526</v>
      </c>
      <c r="AI8" s="4">
        <v>91.1</v>
      </c>
      <c r="AJ8">
        <v>58.3</v>
      </c>
      <c r="AK8" s="9">
        <f t="shared" ref="AK8:AK27" si="47">AI8*($W$4/57)+AJ8*($X$5/57)</f>
        <v>84.194736842105257</v>
      </c>
    </row>
    <row r="9" spans="1:61" x14ac:dyDescent="0.25">
      <c r="B9" s="4">
        <v>64.3</v>
      </c>
      <c r="C9" s="6">
        <v>53.3</v>
      </c>
      <c r="D9" s="1">
        <f t="shared" si="36"/>
        <v>61.40526315789473</v>
      </c>
      <c r="E9" s="4">
        <v>71.099999999999994</v>
      </c>
      <c r="F9" s="6">
        <v>58.3</v>
      </c>
      <c r="G9" s="9">
        <f t="shared" si="37"/>
        <v>68.405263157894737</v>
      </c>
      <c r="H9" s="4">
        <v>76.2</v>
      </c>
      <c r="I9">
        <v>66.7</v>
      </c>
      <c r="J9" s="1">
        <f t="shared" si="38"/>
        <v>73.7</v>
      </c>
      <c r="K9" s="4">
        <v>80</v>
      </c>
      <c r="L9">
        <v>58.3</v>
      </c>
      <c r="M9" s="1">
        <f t="shared" si="39"/>
        <v>75.431578947368422</v>
      </c>
      <c r="N9" s="4">
        <v>85.7</v>
      </c>
      <c r="O9" s="6">
        <v>60</v>
      </c>
      <c r="P9" s="1">
        <f t="shared" si="40"/>
        <v>78.936842105263153</v>
      </c>
      <c r="Q9" s="4">
        <v>93.3</v>
      </c>
      <c r="R9" s="6">
        <v>75</v>
      </c>
      <c r="S9" s="9">
        <f t="shared" si="41"/>
        <v>89.44736842105263</v>
      </c>
      <c r="T9" s="4">
        <v>83.3</v>
      </c>
      <c r="U9" s="6">
        <v>66.7</v>
      </c>
      <c r="V9" s="1">
        <f t="shared" si="42"/>
        <v>78.931578947368422</v>
      </c>
      <c r="W9" s="4">
        <v>77.8</v>
      </c>
      <c r="X9">
        <v>50</v>
      </c>
      <c r="Y9" s="9">
        <f t="shared" si="43"/>
        <v>71.94736842105263</v>
      </c>
      <c r="Z9" s="4">
        <v>83.3</v>
      </c>
      <c r="AA9" s="6">
        <v>53.3</v>
      </c>
      <c r="AB9" s="1">
        <f t="shared" si="44"/>
        <v>75.405263157894723</v>
      </c>
      <c r="AC9" s="4">
        <v>71.099999999999994</v>
      </c>
      <c r="AD9">
        <v>58.3</v>
      </c>
      <c r="AE9" s="9">
        <f t="shared" si="45"/>
        <v>68.405263157894737</v>
      </c>
      <c r="AF9" s="4">
        <v>61.9</v>
      </c>
      <c r="AG9" s="6">
        <v>60</v>
      </c>
      <c r="AH9" s="1">
        <f t="shared" si="46"/>
        <v>61.4</v>
      </c>
      <c r="AI9" s="4">
        <v>53.3</v>
      </c>
      <c r="AJ9">
        <v>33.299999999999997</v>
      </c>
      <c r="AK9" s="9">
        <f t="shared" si="47"/>
        <v>49.089473684210517</v>
      </c>
    </row>
    <row r="10" spans="1:61" x14ac:dyDescent="0.25">
      <c r="A10" t="s">
        <v>6</v>
      </c>
      <c r="B10" s="4">
        <v>76.2</v>
      </c>
      <c r="C10" s="6">
        <v>53.3</v>
      </c>
      <c r="D10" s="1">
        <f t="shared" si="36"/>
        <v>70.173684210526318</v>
      </c>
      <c r="E10" s="4">
        <v>77.8</v>
      </c>
      <c r="F10" s="6">
        <v>58.3</v>
      </c>
      <c r="G10" s="9">
        <f t="shared" si="37"/>
        <v>73.694736842105257</v>
      </c>
      <c r="H10" s="4">
        <v>61.9</v>
      </c>
      <c r="I10">
        <v>40</v>
      </c>
      <c r="J10" s="1">
        <f t="shared" si="38"/>
        <v>56.136842105263156</v>
      </c>
      <c r="K10" s="4">
        <v>82.2</v>
      </c>
      <c r="L10">
        <v>66.7</v>
      </c>
      <c r="M10" s="1">
        <f t="shared" si="39"/>
        <v>78.936842105263153</v>
      </c>
      <c r="N10" s="4">
        <v>61.9</v>
      </c>
      <c r="O10" s="6">
        <v>60</v>
      </c>
      <c r="P10" s="1">
        <f t="shared" si="40"/>
        <v>61.4</v>
      </c>
      <c r="Q10" s="4">
        <v>93.3</v>
      </c>
      <c r="R10" s="6">
        <v>91.7</v>
      </c>
      <c r="S10" s="9">
        <f t="shared" si="41"/>
        <v>92.963157894736838</v>
      </c>
      <c r="T10" s="4">
        <v>69</v>
      </c>
      <c r="U10" s="6">
        <v>26.7</v>
      </c>
      <c r="V10" s="1">
        <f t="shared" si="42"/>
        <v>57.868421052631575</v>
      </c>
      <c r="W10" s="4">
        <v>68.900000000000006</v>
      </c>
      <c r="X10">
        <v>75</v>
      </c>
      <c r="Y10" s="9">
        <f t="shared" si="43"/>
        <v>70.184210526315795</v>
      </c>
      <c r="Z10" s="4">
        <v>81</v>
      </c>
      <c r="AA10" s="6">
        <v>40</v>
      </c>
      <c r="AB10" s="1">
        <f t="shared" si="44"/>
        <v>70.210526315789465</v>
      </c>
      <c r="AC10" s="4">
        <v>82.2</v>
      </c>
      <c r="AD10">
        <v>66.7</v>
      </c>
      <c r="AE10" s="9">
        <f t="shared" si="45"/>
        <v>78.936842105263153</v>
      </c>
      <c r="AF10" s="4">
        <v>78.599999999999994</v>
      </c>
      <c r="AG10" s="6">
        <v>46.7</v>
      </c>
      <c r="AH10" s="1">
        <f t="shared" si="46"/>
        <v>70.20526315789472</v>
      </c>
      <c r="AI10" s="4">
        <v>73.3</v>
      </c>
      <c r="AJ10">
        <v>33.299999999999997</v>
      </c>
      <c r="AK10" s="9">
        <f t="shared" si="47"/>
        <v>64.878947368421052</v>
      </c>
    </row>
    <row r="11" spans="1:61" x14ac:dyDescent="0.25">
      <c r="B11" s="4">
        <v>78.599999999999994</v>
      </c>
      <c r="C11" s="6">
        <v>66.7</v>
      </c>
      <c r="D11" s="1">
        <f t="shared" si="36"/>
        <v>75.46842105263157</v>
      </c>
      <c r="E11" s="4">
        <v>77.8</v>
      </c>
      <c r="F11" s="6">
        <v>50</v>
      </c>
      <c r="G11" s="9">
        <f t="shared" si="37"/>
        <v>71.94736842105263</v>
      </c>
      <c r="H11" s="4">
        <v>78.599999999999994</v>
      </c>
      <c r="I11">
        <v>53.3</v>
      </c>
      <c r="J11" s="1">
        <f t="shared" si="38"/>
        <v>71.942105263157885</v>
      </c>
      <c r="K11" s="4">
        <v>66.7</v>
      </c>
      <c r="L11">
        <v>58.3</v>
      </c>
      <c r="M11" s="1">
        <f t="shared" si="39"/>
        <v>64.931578947368422</v>
      </c>
      <c r="N11" s="4">
        <v>90.5</v>
      </c>
      <c r="O11" s="6">
        <v>60</v>
      </c>
      <c r="P11" s="1">
        <f t="shared" si="40"/>
        <v>82.473684210526301</v>
      </c>
      <c r="Q11" s="4">
        <v>71.099999999999994</v>
      </c>
      <c r="R11" s="6">
        <v>33.299999999999997</v>
      </c>
      <c r="S11" s="9">
        <f t="shared" si="41"/>
        <v>63.142105263157887</v>
      </c>
      <c r="T11" s="4">
        <v>54.8</v>
      </c>
      <c r="U11" s="6">
        <v>66.7</v>
      </c>
      <c r="V11" s="1">
        <f t="shared" si="42"/>
        <v>57.931578947368415</v>
      </c>
      <c r="W11" s="4">
        <v>44.4</v>
      </c>
      <c r="X11">
        <v>75</v>
      </c>
      <c r="Y11" s="9">
        <f t="shared" si="43"/>
        <v>50.842105263157897</v>
      </c>
      <c r="Z11" s="4">
        <v>73.8</v>
      </c>
      <c r="AA11" s="6">
        <v>86.7</v>
      </c>
      <c r="AB11" s="1">
        <f t="shared" si="44"/>
        <v>77.194736842105257</v>
      </c>
      <c r="AC11" s="4">
        <v>86.7</v>
      </c>
      <c r="AD11">
        <v>83.3</v>
      </c>
      <c r="AE11" s="9">
        <f t="shared" si="45"/>
        <v>85.984210526315792</v>
      </c>
      <c r="AF11" s="4">
        <v>83.3</v>
      </c>
      <c r="AG11" s="6">
        <v>60</v>
      </c>
      <c r="AH11" s="1">
        <f t="shared" si="46"/>
        <v>77.168421052631572</v>
      </c>
      <c r="AI11" s="4">
        <v>91.1</v>
      </c>
      <c r="AJ11">
        <v>75</v>
      </c>
      <c r="AK11" s="9">
        <f t="shared" si="47"/>
        <v>87.710526315789465</v>
      </c>
    </row>
    <row r="12" spans="1:61" x14ac:dyDescent="0.25">
      <c r="B12" s="4">
        <v>50</v>
      </c>
      <c r="C12" s="6">
        <v>60</v>
      </c>
      <c r="D12" s="1">
        <f t="shared" si="36"/>
        <v>52.631578947368418</v>
      </c>
      <c r="E12" s="4">
        <v>77.8</v>
      </c>
      <c r="F12" s="6">
        <v>75</v>
      </c>
      <c r="G12" s="9">
        <f t="shared" si="37"/>
        <v>77.210526315789465</v>
      </c>
      <c r="H12" s="4">
        <v>45.2</v>
      </c>
      <c r="I12">
        <v>80</v>
      </c>
      <c r="J12" s="1">
        <f t="shared" si="38"/>
        <v>54.357894736842098</v>
      </c>
      <c r="K12" s="4">
        <v>55.6</v>
      </c>
      <c r="L12">
        <v>50</v>
      </c>
      <c r="M12" s="1">
        <f t="shared" si="39"/>
        <v>54.421052631578952</v>
      </c>
      <c r="N12" s="4">
        <v>95.2</v>
      </c>
      <c r="O12" s="6">
        <v>60</v>
      </c>
      <c r="P12" s="1">
        <f t="shared" si="40"/>
        <v>85.936842105263153</v>
      </c>
      <c r="Q12" s="4">
        <v>53.3</v>
      </c>
      <c r="R12" s="6">
        <v>75</v>
      </c>
      <c r="S12" s="9">
        <f t="shared" si="41"/>
        <v>57.868421052631575</v>
      </c>
      <c r="T12" s="4">
        <v>73.8</v>
      </c>
      <c r="U12" s="6">
        <v>60</v>
      </c>
      <c r="V12" s="1">
        <f t="shared" si="42"/>
        <v>70.168421052631572</v>
      </c>
      <c r="W12" s="4">
        <v>82.2</v>
      </c>
      <c r="X12">
        <v>50</v>
      </c>
      <c r="Y12" s="9">
        <f t="shared" si="43"/>
        <v>75.421052631578945</v>
      </c>
      <c r="Z12" s="4">
        <v>88.1</v>
      </c>
      <c r="AA12" s="6">
        <v>60</v>
      </c>
      <c r="AB12" s="1">
        <f t="shared" si="44"/>
        <v>80.70526315789472</v>
      </c>
      <c r="AC12" s="4">
        <v>46.7</v>
      </c>
      <c r="AD12">
        <v>75</v>
      </c>
      <c r="AE12" s="9">
        <f t="shared" si="45"/>
        <v>52.65789473684211</v>
      </c>
      <c r="AF12" s="4">
        <v>50</v>
      </c>
      <c r="AG12" s="6">
        <v>53.3</v>
      </c>
      <c r="AH12" s="1">
        <f t="shared" si="46"/>
        <v>50.868421052631575</v>
      </c>
      <c r="AI12" s="4">
        <v>82.2</v>
      </c>
      <c r="AJ12">
        <v>58.3</v>
      </c>
      <c r="AK12" s="9">
        <f t="shared" si="47"/>
        <v>77.168421052631572</v>
      </c>
    </row>
    <row r="13" spans="1:61" x14ac:dyDescent="0.25">
      <c r="B13" s="4">
        <v>66.7</v>
      </c>
      <c r="C13" s="6">
        <v>60</v>
      </c>
      <c r="D13" s="1">
        <f t="shared" si="36"/>
        <v>64.936842105263153</v>
      </c>
      <c r="E13" s="4">
        <v>73.3</v>
      </c>
      <c r="F13" s="6">
        <v>58.3</v>
      </c>
      <c r="G13" s="9">
        <f t="shared" si="37"/>
        <v>70.142105263157887</v>
      </c>
      <c r="H13" s="4">
        <v>73.8</v>
      </c>
      <c r="I13">
        <v>53.3</v>
      </c>
      <c r="J13" s="1">
        <f t="shared" si="38"/>
        <v>68.405263157894723</v>
      </c>
      <c r="K13" s="4">
        <v>62.2</v>
      </c>
      <c r="L13">
        <v>50</v>
      </c>
      <c r="M13" s="1">
        <f t="shared" si="39"/>
        <v>59.631578947368425</v>
      </c>
      <c r="N13" s="4">
        <v>69</v>
      </c>
      <c r="O13" s="6">
        <v>66.7</v>
      </c>
      <c r="P13" s="1">
        <f t="shared" si="40"/>
        <v>68.39473684210526</v>
      </c>
      <c r="Q13" s="4">
        <v>53.3</v>
      </c>
      <c r="R13" s="6">
        <v>41.7</v>
      </c>
      <c r="S13" s="9">
        <f t="shared" si="41"/>
        <v>50.857894736842098</v>
      </c>
      <c r="T13" s="4">
        <v>50</v>
      </c>
      <c r="U13" s="6">
        <v>66.7</v>
      </c>
      <c r="V13" s="1">
        <f t="shared" si="42"/>
        <v>54.39473684210526</v>
      </c>
      <c r="W13" s="4">
        <v>46.7</v>
      </c>
      <c r="X13">
        <v>58.3</v>
      </c>
      <c r="Y13" s="9">
        <f t="shared" si="43"/>
        <v>49.142105263157895</v>
      </c>
      <c r="Z13" s="4">
        <v>71.400000000000006</v>
      </c>
      <c r="AA13" s="6">
        <v>46.7</v>
      </c>
      <c r="AB13" s="1">
        <f t="shared" si="44"/>
        <v>64.900000000000006</v>
      </c>
      <c r="AC13" s="4">
        <v>48.9</v>
      </c>
      <c r="AD13">
        <v>58.3</v>
      </c>
      <c r="AE13" s="9">
        <f t="shared" si="45"/>
        <v>50.878947368421052</v>
      </c>
      <c r="AF13" s="4">
        <v>83.3</v>
      </c>
      <c r="AG13" s="6">
        <v>60</v>
      </c>
      <c r="AH13" s="1">
        <f t="shared" si="46"/>
        <v>77.168421052631572</v>
      </c>
      <c r="AI13" s="4">
        <v>91.1</v>
      </c>
      <c r="AJ13">
        <v>58.3</v>
      </c>
      <c r="AK13" s="9">
        <f t="shared" si="47"/>
        <v>84.194736842105257</v>
      </c>
    </row>
    <row r="14" spans="1:61" x14ac:dyDescent="0.25">
      <c r="B14" s="4">
        <v>61.9</v>
      </c>
      <c r="C14" s="6">
        <v>53.3</v>
      </c>
      <c r="D14" s="1">
        <f t="shared" si="36"/>
        <v>59.636842105263156</v>
      </c>
      <c r="E14" s="4">
        <v>46.7</v>
      </c>
      <c r="F14" s="6">
        <v>66.7</v>
      </c>
      <c r="G14" s="9">
        <f t="shared" si="37"/>
        <v>50.910526315789475</v>
      </c>
      <c r="H14" s="4">
        <v>76.2</v>
      </c>
      <c r="I14">
        <v>40</v>
      </c>
      <c r="J14" s="1">
        <f t="shared" si="38"/>
        <v>66.673684210526318</v>
      </c>
      <c r="K14" s="4">
        <v>77.8</v>
      </c>
      <c r="L14">
        <v>66.7</v>
      </c>
      <c r="M14" s="1">
        <f t="shared" si="39"/>
        <v>75.463157894736838</v>
      </c>
      <c r="N14" s="4">
        <v>78.599999999999994</v>
      </c>
      <c r="O14" s="6">
        <v>46.7</v>
      </c>
      <c r="P14" s="1">
        <f t="shared" si="40"/>
        <v>70.20526315789472</v>
      </c>
      <c r="Q14" s="4">
        <v>86.7</v>
      </c>
      <c r="R14" s="6">
        <v>50</v>
      </c>
      <c r="S14" s="9">
        <f t="shared" si="41"/>
        <v>78.973684210526315</v>
      </c>
      <c r="T14" s="4">
        <v>50</v>
      </c>
      <c r="U14" s="6">
        <v>53.3</v>
      </c>
      <c r="V14" s="1">
        <f t="shared" si="42"/>
        <v>50.868421052631575</v>
      </c>
      <c r="W14" s="4">
        <v>71.099999999999994</v>
      </c>
      <c r="X14">
        <v>50</v>
      </c>
      <c r="Y14" s="9">
        <f t="shared" si="43"/>
        <v>66.657894736842096</v>
      </c>
      <c r="Z14" s="4">
        <v>90.5</v>
      </c>
      <c r="AA14" s="6">
        <v>53.3</v>
      </c>
      <c r="AB14" s="1">
        <f t="shared" si="44"/>
        <v>80.710526315789465</v>
      </c>
      <c r="AC14" s="4">
        <v>75.599999999999994</v>
      </c>
      <c r="AD14">
        <v>41.7</v>
      </c>
      <c r="AE14" s="9">
        <f t="shared" si="45"/>
        <v>68.463157894736838</v>
      </c>
      <c r="AF14" s="4">
        <v>83.3</v>
      </c>
      <c r="AG14" s="6">
        <v>60</v>
      </c>
      <c r="AH14" s="1">
        <f t="shared" si="46"/>
        <v>77.168421052631572</v>
      </c>
      <c r="AI14" s="4">
        <v>77.8</v>
      </c>
      <c r="AJ14">
        <v>50</v>
      </c>
      <c r="AK14" s="9">
        <f t="shared" si="47"/>
        <v>71.94736842105263</v>
      </c>
    </row>
    <row r="15" spans="1:61" x14ac:dyDescent="0.25">
      <c r="B15" s="4">
        <v>85.7</v>
      </c>
      <c r="C15" s="6">
        <v>60</v>
      </c>
      <c r="D15" s="1">
        <f t="shared" si="36"/>
        <v>78.936842105263153</v>
      </c>
      <c r="E15" s="4">
        <v>88.9</v>
      </c>
      <c r="F15" s="6">
        <v>83.3</v>
      </c>
      <c r="G15" s="9">
        <f t="shared" si="37"/>
        <v>87.721052631578942</v>
      </c>
      <c r="H15" s="4">
        <v>83.3</v>
      </c>
      <c r="I15">
        <v>53.3</v>
      </c>
      <c r="J15" s="1">
        <f t="shared" si="38"/>
        <v>75.405263157894723</v>
      </c>
      <c r="K15" s="4">
        <v>77.8</v>
      </c>
      <c r="L15">
        <v>58.3</v>
      </c>
      <c r="M15" s="1">
        <f t="shared" si="39"/>
        <v>73.694736842105257</v>
      </c>
      <c r="N15" s="4">
        <v>64.3</v>
      </c>
      <c r="O15" s="6">
        <v>46.7</v>
      </c>
      <c r="P15" s="1">
        <f t="shared" si="40"/>
        <v>59.668421052631572</v>
      </c>
      <c r="Q15" s="4">
        <v>71.099999999999994</v>
      </c>
      <c r="R15" s="6">
        <v>75</v>
      </c>
      <c r="S15" s="9">
        <f t="shared" si="41"/>
        <v>71.921052631578945</v>
      </c>
      <c r="T15" s="4">
        <v>71.400000000000006</v>
      </c>
      <c r="U15" s="6">
        <v>66.7</v>
      </c>
      <c r="V15" s="1">
        <f t="shared" si="42"/>
        <v>70.163157894736855</v>
      </c>
      <c r="W15" s="4">
        <v>42.2</v>
      </c>
      <c r="X15">
        <v>75</v>
      </c>
      <c r="Y15" s="9">
        <f t="shared" si="43"/>
        <v>49.10526315789474</v>
      </c>
      <c r="Z15" s="4">
        <v>81</v>
      </c>
      <c r="AA15" s="6">
        <v>60</v>
      </c>
      <c r="AB15" s="1">
        <f t="shared" si="44"/>
        <v>75.473684210526315</v>
      </c>
      <c r="AC15" s="4">
        <v>71.099999999999994</v>
      </c>
      <c r="AD15">
        <v>50</v>
      </c>
      <c r="AE15" s="9">
        <f t="shared" si="45"/>
        <v>66.657894736842096</v>
      </c>
      <c r="AF15" s="4">
        <v>69</v>
      </c>
      <c r="AG15" s="6">
        <v>53.3</v>
      </c>
      <c r="AH15" s="1">
        <f t="shared" si="46"/>
        <v>64.868421052631575</v>
      </c>
      <c r="AI15" s="4">
        <v>53.3</v>
      </c>
      <c r="AJ15">
        <v>66.7</v>
      </c>
      <c r="AK15" s="9">
        <f t="shared" si="47"/>
        <v>56.121052631578941</v>
      </c>
    </row>
    <row r="16" spans="1:61" x14ac:dyDescent="0.25">
      <c r="B16" s="4">
        <v>71.400000000000006</v>
      </c>
      <c r="C16" s="6">
        <v>60</v>
      </c>
      <c r="D16" s="1">
        <f t="shared" si="36"/>
        <v>68.400000000000006</v>
      </c>
      <c r="E16" s="4">
        <v>80</v>
      </c>
      <c r="F16" s="6">
        <v>58.3</v>
      </c>
      <c r="G16" s="9">
        <f t="shared" si="37"/>
        <v>75.431578947368422</v>
      </c>
      <c r="H16" s="4">
        <v>78.599999999999994</v>
      </c>
      <c r="I16">
        <v>66.7</v>
      </c>
      <c r="J16" s="1">
        <f t="shared" si="38"/>
        <v>75.46842105263157</v>
      </c>
      <c r="K16" s="4">
        <v>91.1</v>
      </c>
      <c r="L16">
        <v>41.7</v>
      </c>
      <c r="M16" s="1">
        <f t="shared" si="39"/>
        <v>80.7</v>
      </c>
      <c r="N16" s="4">
        <v>76.2</v>
      </c>
      <c r="O16" s="6">
        <v>46.7</v>
      </c>
      <c r="P16" s="1">
        <f t="shared" si="40"/>
        <v>68.436842105263153</v>
      </c>
      <c r="Q16" s="4">
        <v>64.400000000000006</v>
      </c>
      <c r="R16" s="6">
        <v>75</v>
      </c>
      <c r="S16" s="9">
        <f t="shared" si="41"/>
        <v>66.631578947368425</v>
      </c>
      <c r="T16" s="4">
        <v>81</v>
      </c>
      <c r="U16" s="6">
        <v>60</v>
      </c>
      <c r="V16" s="1">
        <f t="shared" si="42"/>
        <v>75.473684210526315</v>
      </c>
      <c r="W16" s="4">
        <v>86.7</v>
      </c>
      <c r="X16">
        <v>58.3</v>
      </c>
      <c r="Y16" s="9">
        <f t="shared" si="43"/>
        <v>80.721052631578942</v>
      </c>
      <c r="Z16" s="4">
        <v>38.1</v>
      </c>
      <c r="AA16" s="6">
        <v>60</v>
      </c>
      <c r="AB16" s="1">
        <f t="shared" si="44"/>
        <v>43.863157894736844</v>
      </c>
      <c r="AC16" s="4">
        <v>88.9</v>
      </c>
      <c r="AD16">
        <v>75</v>
      </c>
      <c r="AE16" s="9">
        <f t="shared" si="45"/>
        <v>85.973684210526315</v>
      </c>
      <c r="AF16" s="4">
        <v>78.599999999999994</v>
      </c>
      <c r="AG16" s="6">
        <v>66.7</v>
      </c>
      <c r="AH16" s="1">
        <f t="shared" si="46"/>
        <v>75.46842105263157</v>
      </c>
      <c r="AI16" s="4">
        <v>86.7</v>
      </c>
      <c r="AJ16">
        <v>50</v>
      </c>
      <c r="AK16" s="9">
        <f t="shared" si="47"/>
        <v>78.973684210526315</v>
      </c>
    </row>
    <row r="17" spans="1:37" x14ac:dyDescent="0.25">
      <c r="B17" s="4">
        <v>61.9</v>
      </c>
      <c r="C17" s="6">
        <v>60</v>
      </c>
      <c r="D17" s="1">
        <f t="shared" si="36"/>
        <v>61.4</v>
      </c>
      <c r="E17" s="4">
        <v>46.7</v>
      </c>
      <c r="F17" s="6">
        <v>66.7</v>
      </c>
      <c r="G17" s="9">
        <f t="shared" si="37"/>
        <v>50.910526315789475</v>
      </c>
      <c r="H17" s="4">
        <v>71.400000000000006</v>
      </c>
      <c r="I17">
        <v>46.7</v>
      </c>
      <c r="J17" s="1">
        <f t="shared" si="38"/>
        <v>64.900000000000006</v>
      </c>
      <c r="K17" s="4">
        <v>68.900000000000006</v>
      </c>
      <c r="L17">
        <v>66.7</v>
      </c>
      <c r="M17" s="1">
        <f t="shared" si="39"/>
        <v>68.436842105263167</v>
      </c>
      <c r="N17" s="4">
        <v>88.1</v>
      </c>
      <c r="O17" s="6">
        <v>60</v>
      </c>
      <c r="P17" s="1">
        <f t="shared" si="40"/>
        <v>80.70526315789472</v>
      </c>
      <c r="Q17" s="4">
        <v>64.400000000000006</v>
      </c>
      <c r="R17" s="6">
        <v>33.299999999999997</v>
      </c>
      <c r="S17" s="9">
        <f t="shared" si="41"/>
        <v>57.852631578947367</v>
      </c>
      <c r="T17" s="4">
        <v>61.9</v>
      </c>
      <c r="U17" s="6">
        <v>53.3</v>
      </c>
      <c r="V17" s="1">
        <f t="shared" si="42"/>
        <v>59.636842105263156</v>
      </c>
      <c r="W17" s="4">
        <v>71.099999999999994</v>
      </c>
      <c r="X17">
        <v>66.7</v>
      </c>
      <c r="Y17" s="9">
        <f t="shared" si="43"/>
        <v>70.173684210526318</v>
      </c>
      <c r="Z17" s="4">
        <v>61.9</v>
      </c>
      <c r="AA17" s="6">
        <v>80</v>
      </c>
      <c r="AB17" s="1">
        <f t="shared" si="44"/>
        <v>66.663157894736841</v>
      </c>
      <c r="AC17" s="4">
        <v>60</v>
      </c>
      <c r="AD17">
        <v>50</v>
      </c>
      <c r="AE17" s="9">
        <f t="shared" si="45"/>
        <v>57.894736842105267</v>
      </c>
      <c r="AF17" s="4">
        <v>81</v>
      </c>
      <c r="AG17" s="6">
        <v>53.3</v>
      </c>
      <c r="AH17" s="1">
        <f t="shared" si="46"/>
        <v>73.710526315789465</v>
      </c>
      <c r="AI17" s="4">
        <v>75.599999999999994</v>
      </c>
      <c r="AJ17">
        <v>83.3</v>
      </c>
      <c r="AK17" s="9">
        <f t="shared" si="47"/>
        <v>77.221052631578942</v>
      </c>
    </row>
    <row r="18" spans="1:37" x14ac:dyDescent="0.25">
      <c r="B18" s="4">
        <v>73.8</v>
      </c>
      <c r="C18" s="12">
        <v>73.3</v>
      </c>
      <c r="D18" s="1">
        <f t="shared" si="36"/>
        <v>73.668421052631572</v>
      </c>
      <c r="E18" s="4">
        <v>48.9</v>
      </c>
      <c r="F18" s="6">
        <v>58.3</v>
      </c>
      <c r="G18" s="9">
        <f t="shared" si="37"/>
        <v>50.878947368421052</v>
      </c>
      <c r="H18" s="4">
        <v>69</v>
      </c>
      <c r="I18">
        <v>60</v>
      </c>
      <c r="J18" s="1">
        <f t="shared" si="38"/>
        <v>66.631578947368411</v>
      </c>
      <c r="K18" s="4">
        <v>55.6</v>
      </c>
      <c r="L18">
        <v>75</v>
      </c>
      <c r="M18" s="1">
        <f t="shared" si="39"/>
        <v>59.684210526315795</v>
      </c>
      <c r="N18" s="4">
        <v>47.6</v>
      </c>
      <c r="O18" s="6">
        <v>40</v>
      </c>
      <c r="P18" s="1">
        <f t="shared" si="40"/>
        <v>45.6</v>
      </c>
      <c r="Q18" s="4">
        <v>60</v>
      </c>
      <c r="R18" s="6">
        <v>50</v>
      </c>
      <c r="S18" s="9">
        <f t="shared" si="41"/>
        <v>57.894736842105267</v>
      </c>
      <c r="T18" s="4">
        <v>88.1</v>
      </c>
      <c r="U18" s="6">
        <v>66.7</v>
      </c>
      <c r="V18" s="1">
        <f t="shared" si="42"/>
        <v>82.46842105263157</v>
      </c>
      <c r="W18" s="4">
        <v>71.099999999999994</v>
      </c>
      <c r="X18">
        <v>66.7</v>
      </c>
      <c r="Y18" s="9">
        <f t="shared" si="43"/>
        <v>70.173684210526318</v>
      </c>
      <c r="Z18" s="4">
        <v>81</v>
      </c>
      <c r="AA18" s="6">
        <v>60</v>
      </c>
      <c r="AB18" s="1">
        <f t="shared" si="44"/>
        <v>75.473684210526315</v>
      </c>
      <c r="AC18" s="4">
        <v>77.8</v>
      </c>
      <c r="AD18">
        <v>75</v>
      </c>
      <c r="AE18" s="11">
        <f t="shared" si="45"/>
        <v>77.210526315789465</v>
      </c>
      <c r="AF18" s="4">
        <v>88.1</v>
      </c>
      <c r="AG18" s="6">
        <v>53.3</v>
      </c>
      <c r="AH18" s="1">
        <f t="shared" si="46"/>
        <v>78.942105263157885</v>
      </c>
      <c r="AI18" s="4">
        <v>91.1</v>
      </c>
      <c r="AJ18">
        <v>50</v>
      </c>
      <c r="AK18" s="9">
        <f t="shared" si="47"/>
        <v>82.44736842105263</v>
      </c>
    </row>
    <row r="19" spans="1:37" x14ac:dyDescent="0.25">
      <c r="B19" s="4">
        <v>81</v>
      </c>
      <c r="C19" s="6">
        <v>66.7</v>
      </c>
      <c r="D19" s="1">
        <f t="shared" si="36"/>
        <v>77.23684210526315</v>
      </c>
      <c r="E19" s="4">
        <v>75.599999999999994</v>
      </c>
      <c r="F19" s="6">
        <v>58.3</v>
      </c>
      <c r="G19" s="9">
        <f t="shared" si="37"/>
        <v>71.957894736842107</v>
      </c>
      <c r="H19" s="4">
        <v>59.5</v>
      </c>
      <c r="I19">
        <v>53.3</v>
      </c>
      <c r="J19" s="1">
        <f t="shared" si="38"/>
        <v>57.868421052631575</v>
      </c>
      <c r="K19" s="4">
        <v>64.400000000000006</v>
      </c>
      <c r="L19">
        <v>66.7</v>
      </c>
      <c r="M19" s="1">
        <f t="shared" si="39"/>
        <v>64.884210526315798</v>
      </c>
      <c r="N19" s="4">
        <v>47.6</v>
      </c>
      <c r="O19" s="6">
        <v>73.3</v>
      </c>
      <c r="P19" s="1">
        <f t="shared" si="40"/>
        <v>54.363157894736844</v>
      </c>
      <c r="Q19" s="4">
        <v>71.099999999999994</v>
      </c>
      <c r="R19" s="6">
        <v>58.3</v>
      </c>
      <c r="S19" s="9">
        <f t="shared" si="41"/>
        <v>68.405263157894737</v>
      </c>
      <c r="T19" s="4">
        <v>54.8</v>
      </c>
      <c r="U19" s="6">
        <v>53.3</v>
      </c>
      <c r="V19" s="1">
        <f t="shared" si="42"/>
        <v>54.40526315789473</v>
      </c>
      <c r="W19" s="4">
        <v>80</v>
      </c>
      <c r="X19">
        <v>75</v>
      </c>
      <c r="Y19" s="9">
        <f t="shared" si="43"/>
        <v>78.94736842105263</v>
      </c>
      <c r="Z19" s="4">
        <v>81</v>
      </c>
      <c r="AA19" s="6">
        <v>53.3</v>
      </c>
      <c r="AB19" s="1">
        <f t="shared" si="44"/>
        <v>73.710526315789465</v>
      </c>
      <c r="AC19" s="4">
        <v>75.599999999999994</v>
      </c>
      <c r="AD19">
        <v>25</v>
      </c>
      <c r="AE19" s="9">
        <f t="shared" si="45"/>
        <v>64.94736842105263</v>
      </c>
      <c r="AF19" s="4">
        <v>69</v>
      </c>
      <c r="AG19" s="6">
        <v>53.3</v>
      </c>
      <c r="AH19" s="1">
        <f t="shared" si="46"/>
        <v>64.868421052631575</v>
      </c>
      <c r="AI19" s="4">
        <v>64.400000000000006</v>
      </c>
      <c r="AJ19">
        <v>58.3</v>
      </c>
      <c r="AK19" s="9">
        <f t="shared" si="47"/>
        <v>63.11578947368421</v>
      </c>
    </row>
    <row r="20" spans="1:37" x14ac:dyDescent="0.25">
      <c r="B20" s="4">
        <v>85.7</v>
      </c>
      <c r="C20" s="6">
        <v>46.7</v>
      </c>
      <c r="D20" s="1">
        <f t="shared" si="36"/>
        <v>75.436842105263153</v>
      </c>
      <c r="E20" s="4">
        <v>75.599999999999994</v>
      </c>
      <c r="F20" s="6">
        <v>41.7</v>
      </c>
      <c r="G20" s="9">
        <f t="shared" si="37"/>
        <v>68.463157894736838</v>
      </c>
      <c r="H20" s="4">
        <v>90.5</v>
      </c>
      <c r="I20">
        <v>73.3</v>
      </c>
      <c r="J20" s="1">
        <f t="shared" si="38"/>
        <v>85.973684210526301</v>
      </c>
      <c r="K20" s="4">
        <v>44.4</v>
      </c>
      <c r="L20">
        <v>50</v>
      </c>
      <c r="M20" s="1">
        <f t="shared" si="39"/>
        <v>45.578947368421055</v>
      </c>
      <c r="N20" s="4">
        <v>71.45</v>
      </c>
      <c r="O20" s="6">
        <v>66.7</v>
      </c>
      <c r="P20" s="1">
        <f t="shared" si="40"/>
        <v>70.2</v>
      </c>
      <c r="Q20" s="4">
        <v>73.3</v>
      </c>
      <c r="R20" s="6">
        <v>50</v>
      </c>
      <c r="S20" s="9">
        <f t="shared" si="41"/>
        <v>68.39473684210526</v>
      </c>
      <c r="T20" s="4">
        <v>59.5</v>
      </c>
      <c r="U20" s="6">
        <v>66.7</v>
      </c>
      <c r="V20" s="1">
        <f t="shared" si="42"/>
        <v>61.39473684210526</v>
      </c>
      <c r="W20" s="4">
        <v>80</v>
      </c>
      <c r="X20">
        <v>50</v>
      </c>
      <c r="Y20" s="9">
        <f t="shared" si="43"/>
        <v>73.684210526315795</v>
      </c>
      <c r="Z20" s="4">
        <v>73.8</v>
      </c>
      <c r="AA20" s="6">
        <v>86.7</v>
      </c>
      <c r="AB20" s="1">
        <f t="shared" si="44"/>
        <v>77.194736842105257</v>
      </c>
      <c r="AC20" s="4">
        <v>64.400000000000006</v>
      </c>
      <c r="AD20">
        <v>50</v>
      </c>
      <c r="AE20" s="9">
        <f t="shared" si="45"/>
        <v>61.368421052631582</v>
      </c>
      <c r="AF20" s="6">
        <v>66.7</v>
      </c>
      <c r="AG20" s="6">
        <v>60</v>
      </c>
      <c r="AH20" s="1">
        <f t="shared" si="46"/>
        <v>64.936842105263153</v>
      </c>
      <c r="AI20" s="4">
        <v>86.7</v>
      </c>
      <c r="AJ20">
        <v>75</v>
      </c>
      <c r="AK20" s="9">
        <f t="shared" si="47"/>
        <v>84.23684210526315</v>
      </c>
    </row>
    <row r="21" spans="1:37" x14ac:dyDescent="0.25">
      <c r="B21" s="4">
        <v>88.1</v>
      </c>
      <c r="C21" s="6">
        <v>60</v>
      </c>
      <c r="D21" s="1">
        <f t="shared" si="36"/>
        <v>80.70526315789472</v>
      </c>
      <c r="E21" s="4">
        <v>71.099999999999994</v>
      </c>
      <c r="F21" s="6">
        <v>66.7</v>
      </c>
      <c r="G21" s="9">
        <f t="shared" si="37"/>
        <v>70.173684210526318</v>
      </c>
      <c r="H21" s="4">
        <v>85.7</v>
      </c>
      <c r="I21">
        <v>46.7</v>
      </c>
      <c r="J21" s="1">
        <f t="shared" si="38"/>
        <v>75.436842105263153</v>
      </c>
      <c r="K21" s="4">
        <v>40</v>
      </c>
      <c r="L21">
        <v>75</v>
      </c>
      <c r="M21" s="1">
        <f t="shared" si="39"/>
        <v>47.368421052631582</v>
      </c>
      <c r="N21" s="4">
        <v>76.2</v>
      </c>
      <c r="O21" s="6">
        <v>53.3</v>
      </c>
      <c r="P21" s="1">
        <f t="shared" si="40"/>
        <v>70.173684210526318</v>
      </c>
      <c r="Q21" s="4">
        <v>84.4</v>
      </c>
      <c r="R21" s="6">
        <v>66.7</v>
      </c>
      <c r="S21" s="9">
        <f t="shared" si="41"/>
        <v>80.673684210526318</v>
      </c>
      <c r="T21" s="4">
        <v>81</v>
      </c>
      <c r="U21" s="6">
        <v>66.7</v>
      </c>
      <c r="V21" s="1">
        <f t="shared" si="42"/>
        <v>77.23684210526315</v>
      </c>
      <c r="W21" s="4">
        <v>57.8</v>
      </c>
      <c r="X21">
        <v>66.7</v>
      </c>
      <c r="Y21" s="9">
        <f t="shared" si="43"/>
        <v>59.673684210526311</v>
      </c>
      <c r="Z21" s="4">
        <v>69</v>
      </c>
      <c r="AA21" s="6">
        <v>53.3</v>
      </c>
      <c r="AB21" s="1">
        <f t="shared" si="44"/>
        <v>64.868421052631575</v>
      </c>
      <c r="AC21" s="4">
        <v>55.6</v>
      </c>
      <c r="AD21">
        <v>66.7</v>
      </c>
      <c r="AE21" s="9">
        <f t="shared" si="45"/>
        <v>57.93684210526316</v>
      </c>
      <c r="AF21" s="4">
        <v>81</v>
      </c>
      <c r="AG21" s="6">
        <v>73.3</v>
      </c>
      <c r="AH21" s="1">
        <f t="shared" si="46"/>
        <v>78.973684210526315</v>
      </c>
      <c r="AI21" s="4">
        <v>84.4</v>
      </c>
      <c r="AJ21">
        <v>58.3</v>
      </c>
      <c r="AK21" s="9">
        <f t="shared" si="47"/>
        <v>78.905263157894737</v>
      </c>
    </row>
    <row r="22" spans="1:37" x14ac:dyDescent="0.25">
      <c r="B22" s="4">
        <v>78.599999999999994</v>
      </c>
      <c r="C22" s="6">
        <v>53.3</v>
      </c>
      <c r="D22" s="1">
        <f t="shared" si="36"/>
        <v>71.942105263157885</v>
      </c>
      <c r="E22" s="4">
        <v>73.3</v>
      </c>
      <c r="F22" s="6">
        <v>50</v>
      </c>
      <c r="G22" s="9">
        <f t="shared" si="37"/>
        <v>68.39473684210526</v>
      </c>
      <c r="H22" s="4">
        <v>52.4</v>
      </c>
      <c r="I22">
        <v>73.3</v>
      </c>
      <c r="J22" s="1">
        <f t="shared" si="38"/>
        <v>57.899999999999991</v>
      </c>
      <c r="K22" s="4">
        <v>73.3</v>
      </c>
      <c r="L22">
        <v>75</v>
      </c>
      <c r="M22" s="1">
        <f t="shared" si="39"/>
        <v>73.657894736842096</v>
      </c>
      <c r="N22" s="4">
        <v>76.2</v>
      </c>
      <c r="O22" s="6">
        <v>53.3</v>
      </c>
      <c r="P22" s="1">
        <f t="shared" si="40"/>
        <v>70.173684210526318</v>
      </c>
      <c r="Q22" s="4">
        <v>64.400000000000006</v>
      </c>
      <c r="R22" s="6">
        <v>58.3</v>
      </c>
      <c r="S22" s="9">
        <f t="shared" si="41"/>
        <v>63.11578947368421</v>
      </c>
      <c r="T22" s="4">
        <v>57.1</v>
      </c>
      <c r="U22" s="6">
        <v>73.3</v>
      </c>
      <c r="V22" s="1">
        <f t="shared" si="42"/>
        <v>61.363157894736844</v>
      </c>
      <c r="W22" s="4">
        <v>62.2</v>
      </c>
      <c r="X22">
        <v>83.3</v>
      </c>
      <c r="Y22" s="9">
        <f t="shared" si="43"/>
        <v>66.642105263157902</v>
      </c>
      <c r="Z22" s="4">
        <v>81</v>
      </c>
      <c r="AA22" s="6">
        <v>53.3</v>
      </c>
      <c r="AB22" s="1">
        <f t="shared" si="44"/>
        <v>73.710526315789465</v>
      </c>
      <c r="AC22" s="4">
        <v>84.4</v>
      </c>
      <c r="AD22">
        <v>58.3</v>
      </c>
      <c r="AE22" s="9">
        <f t="shared" si="45"/>
        <v>78.905263157894737</v>
      </c>
      <c r="AF22" s="4">
        <v>73.8</v>
      </c>
      <c r="AG22" s="6">
        <v>60</v>
      </c>
      <c r="AH22" s="1">
        <f t="shared" si="46"/>
        <v>70.168421052631572</v>
      </c>
      <c r="AI22" s="4">
        <v>53.3</v>
      </c>
      <c r="AJ22">
        <v>100</v>
      </c>
      <c r="AK22" s="9">
        <f t="shared" si="47"/>
        <v>63.131578947368411</v>
      </c>
    </row>
    <row r="23" spans="1:37" x14ac:dyDescent="0.25">
      <c r="B23" s="4">
        <v>73.8</v>
      </c>
      <c r="C23" s="6">
        <v>60</v>
      </c>
      <c r="D23" s="1">
        <f t="shared" si="36"/>
        <v>70.168421052631572</v>
      </c>
      <c r="E23" s="4">
        <v>71.099999999999994</v>
      </c>
      <c r="F23" s="6">
        <v>75</v>
      </c>
      <c r="G23" s="9">
        <f t="shared" si="37"/>
        <v>71.921052631578945</v>
      </c>
      <c r="H23" s="4">
        <v>78.599999999999994</v>
      </c>
      <c r="I23">
        <v>40</v>
      </c>
      <c r="J23" s="1">
        <f t="shared" si="38"/>
        <v>68.442105263157885</v>
      </c>
      <c r="K23" s="4">
        <v>51.1</v>
      </c>
      <c r="L23">
        <v>75</v>
      </c>
      <c r="M23" s="1">
        <f t="shared" si="39"/>
        <v>56.131578947368425</v>
      </c>
      <c r="N23" s="4">
        <v>73.8</v>
      </c>
      <c r="O23" s="6">
        <v>40</v>
      </c>
      <c r="P23" s="1">
        <f t="shared" si="40"/>
        <v>64.905263157894723</v>
      </c>
      <c r="Q23" s="4">
        <v>82.2</v>
      </c>
      <c r="R23" s="6">
        <v>58.3</v>
      </c>
      <c r="S23" s="9">
        <f t="shared" si="41"/>
        <v>77.168421052631572</v>
      </c>
      <c r="T23" s="4">
        <v>66.7</v>
      </c>
      <c r="U23" s="6">
        <v>60</v>
      </c>
      <c r="V23" s="1">
        <f t="shared" si="42"/>
        <v>64.936842105263153</v>
      </c>
      <c r="W23" s="4">
        <v>68.900000000000006</v>
      </c>
      <c r="X23">
        <v>50</v>
      </c>
      <c r="Y23" s="9">
        <f t="shared" si="43"/>
        <v>64.921052631578945</v>
      </c>
      <c r="Z23" s="4">
        <v>73.8</v>
      </c>
      <c r="AA23" s="6">
        <v>46.7</v>
      </c>
      <c r="AB23" s="1">
        <f t="shared" si="44"/>
        <v>66.668421052631572</v>
      </c>
      <c r="AC23" s="4">
        <v>77.8</v>
      </c>
      <c r="AD23">
        <v>58.3</v>
      </c>
      <c r="AE23" s="9">
        <f t="shared" si="45"/>
        <v>73.694736842105257</v>
      </c>
      <c r="AF23" s="4">
        <v>73.8</v>
      </c>
      <c r="AG23" s="6">
        <v>60</v>
      </c>
      <c r="AH23" s="1">
        <f t="shared" si="46"/>
        <v>70.168421052631572</v>
      </c>
      <c r="AI23" s="4">
        <v>55.6</v>
      </c>
      <c r="AJ23">
        <v>50</v>
      </c>
      <c r="AK23" s="9">
        <f t="shared" si="47"/>
        <v>54.421052631578952</v>
      </c>
    </row>
    <row r="24" spans="1:37" x14ac:dyDescent="0.25">
      <c r="B24" s="4">
        <v>85.7</v>
      </c>
      <c r="C24" s="6">
        <v>60</v>
      </c>
      <c r="D24" s="1">
        <f t="shared" si="36"/>
        <v>78.936842105263153</v>
      </c>
      <c r="E24" s="4">
        <v>46.7</v>
      </c>
      <c r="F24" s="6">
        <v>75</v>
      </c>
      <c r="G24" s="9">
        <f t="shared" si="37"/>
        <v>52.65789473684211</v>
      </c>
      <c r="H24" s="4">
        <v>69</v>
      </c>
      <c r="I24">
        <v>26.7</v>
      </c>
      <c r="J24" s="1">
        <f t="shared" si="38"/>
        <v>57.868421052631575</v>
      </c>
      <c r="K24" s="4">
        <v>86.7</v>
      </c>
      <c r="L24">
        <v>33.299999999999997</v>
      </c>
      <c r="M24" s="1">
        <f t="shared" si="39"/>
        <v>75.457894736842107</v>
      </c>
      <c r="N24" s="4">
        <v>42.9</v>
      </c>
      <c r="O24" s="6">
        <v>73.3</v>
      </c>
      <c r="P24" s="1">
        <f t="shared" si="40"/>
        <v>50.899999999999991</v>
      </c>
      <c r="Q24" s="4">
        <v>62.2</v>
      </c>
      <c r="R24" s="6">
        <v>66.7</v>
      </c>
      <c r="S24" s="9">
        <f t="shared" si="41"/>
        <v>63.147368421052633</v>
      </c>
      <c r="T24" s="4">
        <v>52.4</v>
      </c>
      <c r="U24" s="6">
        <v>46.7</v>
      </c>
      <c r="V24" s="1">
        <f t="shared" si="42"/>
        <v>50.9</v>
      </c>
      <c r="W24" s="4">
        <v>53.3</v>
      </c>
      <c r="X24">
        <v>41.7</v>
      </c>
      <c r="Y24" s="9">
        <f t="shared" si="43"/>
        <v>50.857894736842098</v>
      </c>
      <c r="Z24" s="4">
        <v>90.5</v>
      </c>
      <c r="AA24" s="6">
        <v>60</v>
      </c>
      <c r="AB24" s="1">
        <f t="shared" si="44"/>
        <v>82.473684210526301</v>
      </c>
      <c r="AC24" s="4">
        <v>93.3</v>
      </c>
      <c r="AD24">
        <v>91.7</v>
      </c>
      <c r="AE24" s="9">
        <f t="shared" si="45"/>
        <v>92.963157894736838</v>
      </c>
      <c r="AF24" s="4">
        <v>90.5</v>
      </c>
      <c r="AG24" s="6">
        <v>73.3</v>
      </c>
      <c r="AH24" s="1">
        <f t="shared" si="46"/>
        <v>85.973684210526301</v>
      </c>
      <c r="AI24" s="4">
        <v>62.2</v>
      </c>
      <c r="AJ24">
        <v>75</v>
      </c>
      <c r="AK24" s="9">
        <f t="shared" si="47"/>
        <v>64.89473684210526</v>
      </c>
    </row>
    <row r="25" spans="1:37" x14ac:dyDescent="0.25">
      <c r="B25" s="4">
        <v>35.700000000000003</v>
      </c>
      <c r="C25" s="6">
        <v>80</v>
      </c>
      <c r="D25" s="1">
        <f t="shared" si="36"/>
        <v>47.357894736842105</v>
      </c>
      <c r="E25" s="4">
        <v>77.8</v>
      </c>
      <c r="F25" s="6">
        <v>58.3</v>
      </c>
      <c r="G25" s="9">
        <f t="shared" si="37"/>
        <v>73.694736842105257</v>
      </c>
      <c r="H25" s="4">
        <v>92.9</v>
      </c>
      <c r="I25">
        <v>66.7</v>
      </c>
      <c r="J25" s="1">
        <f t="shared" si="38"/>
        <v>86.005263157894746</v>
      </c>
      <c r="K25" s="4">
        <v>77.8</v>
      </c>
      <c r="L25">
        <v>66.7</v>
      </c>
      <c r="M25" s="1">
        <f t="shared" si="39"/>
        <v>75.463157894736838</v>
      </c>
      <c r="N25" s="4">
        <v>52.4</v>
      </c>
      <c r="O25" s="6">
        <v>80</v>
      </c>
      <c r="P25" s="1">
        <f t="shared" si="40"/>
        <v>59.663157894736841</v>
      </c>
      <c r="Q25" s="4">
        <v>93.3</v>
      </c>
      <c r="R25" s="6">
        <v>66.7</v>
      </c>
      <c r="S25" s="9">
        <f t="shared" si="41"/>
        <v>87.7</v>
      </c>
      <c r="T25" s="4">
        <v>57.1</v>
      </c>
      <c r="U25" s="6">
        <v>60</v>
      </c>
      <c r="V25" s="1">
        <f t="shared" si="42"/>
        <v>57.863157894736844</v>
      </c>
      <c r="W25" s="4">
        <v>91.7</v>
      </c>
      <c r="X25">
        <v>75</v>
      </c>
      <c r="Y25" s="9">
        <f t="shared" si="43"/>
        <v>88.18421052631578</v>
      </c>
      <c r="Z25" s="4">
        <v>47.6</v>
      </c>
      <c r="AA25" s="6">
        <v>40</v>
      </c>
      <c r="AB25" s="1">
        <f t="shared" si="44"/>
        <v>45.6</v>
      </c>
      <c r="AC25" s="4">
        <v>77.8</v>
      </c>
      <c r="AD25">
        <v>66.7</v>
      </c>
      <c r="AE25" s="9">
        <f t="shared" si="45"/>
        <v>75.463157894736838</v>
      </c>
      <c r="AF25" s="4">
        <v>95.2</v>
      </c>
      <c r="AG25" s="6">
        <v>60</v>
      </c>
      <c r="AH25" s="1">
        <f t="shared" si="46"/>
        <v>85.936842105263153</v>
      </c>
      <c r="AI25" s="4">
        <v>51.1</v>
      </c>
      <c r="AJ25">
        <v>50</v>
      </c>
      <c r="AK25" s="9">
        <f t="shared" si="47"/>
        <v>50.868421052631582</v>
      </c>
    </row>
    <row r="26" spans="1:37" x14ac:dyDescent="0.25">
      <c r="B26" s="4">
        <v>73.8</v>
      </c>
      <c r="C26" s="6">
        <v>46.7</v>
      </c>
      <c r="D26" s="1">
        <f t="shared" si="36"/>
        <v>66.668421052631572</v>
      </c>
      <c r="E26" s="4">
        <v>68.900000000000006</v>
      </c>
      <c r="F26" s="6">
        <v>83.3</v>
      </c>
      <c r="G26" s="9">
        <f t="shared" si="37"/>
        <v>71.931578947368422</v>
      </c>
      <c r="H26" s="4">
        <v>59.5</v>
      </c>
      <c r="I26">
        <v>66.7</v>
      </c>
      <c r="J26" s="1">
        <f t="shared" si="38"/>
        <v>61.39473684210526</v>
      </c>
      <c r="K26" s="4">
        <v>57.8</v>
      </c>
      <c r="L26">
        <v>58.3</v>
      </c>
      <c r="M26" s="1">
        <f t="shared" si="39"/>
        <v>57.90526315789473</v>
      </c>
      <c r="N26" s="4">
        <v>90.5</v>
      </c>
      <c r="O26" s="6">
        <v>73.3</v>
      </c>
      <c r="P26" s="1">
        <f t="shared" si="40"/>
        <v>85.973684210526301</v>
      </c>
      <c r="Q26" s="4">
        <v>66.7</v>
      </c>
      <c r="R26" s="6">
        <v>41.7</v>
      </c>
      <c r="S26" s="9">
        <f t="shared" si="41"/>
        <v>61.43684210526316</v>
      </c>
      <c r="T26" s="4">
        <v>90.5</v>
      </c>
      <c r="U26" s="6">
        <v>66.7</v>
      </c>
      <c r="V26" s="1">
        <f t="shared" si="42"/>
        <v>84.23684210526315</v>
      </c>
      <c r="W26" s="4">
        <v>77.8</v>
      </c>
      <c r="X26">
        <v>66.7</v>
      </c>
      <c r="Y26" s="9">
        <f t="shared" si="43"/>
        <v>75.463157894736838</v>
      </c>
      <c r="Z26" s="4">
        <v>73.8</v>
      </c>
      <c r="AA26" s="6">
        <v>66.7</v>
      </c>
      <c r="AB26" s="1">
        <f t="shared" si="44"/>
        <v>71.931578947368422</v>
      </c>
      <c r="AC26" s="4">
        <v>86.7</v>
      </c>
      <c r="AD26">
        <v>50</v>
      </c>
      <c r="AE26" s="9">
        <f t="shared" si="45"/>
        <v>78.973684210526315</v>
      </c>
      <c r="AF26" s="4">
        <v>81</v>
      </c>
      <c r="AG26" s="6">
        <v>53.3</v>
      </c>
      <c r="AH26" s="1">
        <f t="shared" si="46"/>
        <v>73.710526315789465</v>
      </c>
      <c r="AI26" s="4">
        <v>84.4</v>
      </c>
      <c r="AJ26">
        <v>58.3</v>
      </c>
      <c r="AK26" s="9">
        <f t="shared" si="47"/>
        <v>78.905263157894737</v>
      </c>
    </row>
    <row r="27" spans="1:37" x14ac:dyDescent="0.25">
      <c r="B27" s="4">
        <v>59.5</v>
      </c>
      <c r="C27" s="6">
        <v>53.3</v>
      </c>
      <c r="D27" s="1">
        <f t="shared" si="36"/>
        <v>57.868421052631575</v>
      </c>
      <c r="E27" s="4">
        <v>60</v>
      </c>
      <c r="F27" s="6">
        <v>75</v>
      </c>
      <c r="G27" s="9">
        <f t="shared" si="37"/>
        <v>63.15789473684211</v>
      </c>
      <c r="H27" s="4">
        <v>78.599999999999994</v>
      </c>
      <c r="I27">
        <v>46.7</v>
      </c>
      <c r="J27" s="1">
        <f t="shared" si="38"/>
        <v>70.20526315789472</v>
      </c>
      <c r="K27" s="4">
        <v>55.6</v>
      </c>
      <c r="L27">
        <v>83.3</v>
      </c>
      <c r="M27" s="1">
        <f t="shared" si="39"/>
        <v>61.431578947368422</v>
      </c>
      <c r="N27" s="4">
        <v>81</v>
      </c>
      <c r="O27" s="6">
        <v>46.7</v>
      </c>
      <c r="P27" s="1">
        <f t="shared" si="40"/>
        <v>71.973684210526315</v>
      </c>
      <c r="Q27" s="4">
        <v>82.2</v>
      </c>
      <c r="R27" s="6">
        <v>75</v>
      </c>
      <c r="S27" s="9">
        <f t="shared" si="41"/>
        <v>80.68421052631578</v>
      </c>
      <c r="T27" s="4">
        <v>57.1</v>
      </c>
      <c r="U27" s="6">
        <v>46.7</v>
      </c>
      <c r="V27" s="1">
        <f t="shared" si="42"/>
        <v>54.363157894736844</v>
      </c>
      <c r="W27" s="4">
        <v>75.599999999999994</v>
      </c>
      <c r="X27">
        <v>58.3</v>
      </c>
      <c r="Y27" s="9">
        <f t="shared" si="43"/>
        <v>71.957894736842107</v>
      </c>
      <c r="Z27" s="4">
        <v>81</v>
      </c>
      <c r="AA27" s="6">
        <v>53.3</v>
      </c>
      <c r="AB27" s="1">
        <f t="shared" si="44"/>
        <v>73.710526315789465</v>
      </c>
      <c r="AC27" s="4">
        <v>64.400000000000006</v>
      </c>
      <c r="AD27">
        <v>66.7</v>
      </c>
      <c r="AE27" s="9">
        <f t="shared" si="45"/>
        <v>64.884210526315798</v>
      </c>
      <c r="AF27" s="4">
        <v>69</v>
      </c>
      <c r="AG27" s="6">
        <v>73.3</v>
      </c>
      <c r="AH27" s="1">
        <f t="shared" si="46"/>
        <v>70.131578947368411</v>
      </c>
      <c r="AI27" s="4">
        <v>91.1</v>
      </c>
      <c r="AJ27">
        <v>50</v>
      </c>
      <c r="AK27" s="9">
        <f t="shared" si="47"/>
        <v>82.44736842105263</v>
      </c>
    </row>
    <row r="28" spans="1:37" x14ac:dyDescent="0.25">
      <c r="A28" t="s">
        <v>4</v>
      </c>
      <c r="B28" s="18">
        <v>21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1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0"/>
      <c r="AG28" s="10"/>
      <c r="AH28" s="10"/>
      <c r="AI28" s="10"/>
      <c r="AJ28" s="10"/>
      <c r="AK28" s="10"/>
    </row>
    <row r="29" spans="1:37" x14ac:dyDescent="0.25">
      <c r="A29" t="s">
        <v>3</v>
      </c>
      <c r="B29" s="81">
        <v>15</v>
      </c>
      <c r="C29" s="82"/>
      <c r="D29" s="83"/>
      <c r="E29" s="76">
        <v>21</v>
      </c>
      <c r="F29" s="77"/>
      <c r="G29" s="78"/>
      <c r="H29" s="81">
        <v>25</v>
      </c>
      <c r="I29" s="82"/>
      <c r="J29" s="83"/>
      <c r="K29" s="76">
        <v>30</v>
      </c>
      <c r="L29" s="77"/>
      <c r="M29" s="78"/>
      <c r="N29" s="81">
        <v>40</v>
      </c>
      <c r="O29" s="82"/>
      <c r="P29" s="83"/>
      <c r="Q29" s="76">
        <v>50</v>
      </c>
      <c r="R29" s="77"/>
      <c r="S29" s="78"/>
      <c r="T29" s="17"/>
      <c r="U29" s="17"/>
      <c r="V29" s="17"/>
      <c r="W29" s="17"/>
      <c r="X29" s="17"/>
      <c r="Y29" s="17"/>
      <c r="Z29" s="6"/>
      <c r="AA29" s="6"/>
      <c r="AB29" s="6"/>
      <c r="AC29" s="17"/>
      <c r="AD29" s="17"/>
      <c r="AE29" s="17"/>
    </row>
    <row r="30" spans="1:37" x14ac:dyDescent="0.25">
      <c r="A30" t="s">
        <v>1</v>
      </c>
      <c r="B30" s="4">
        <v>45</v>
      </c>
      <c r="D30" s="7"/>
      <c r="E30" s="4">
        <v>45</v>
      </c>
      <c r="H30" s="4">
        <v>45</v>
      </c>
      <c r="J30" s="7"/>
      <c r="K30" s="4">
        <v>45</v>
      </c>
      <c r="N30" s="4">
        <v>45</v>
      </c>
      <c r="P30" s="7"/>
      <c r="Q30" s="4">
        <v>45</v>
      </c>
      <c r="S30" s="7"/>
    </row>
    <row r="31" spans="1:37" x14ac:dyDescent="0.25">
      <c r="A31" t="s">
        <v>2</v>
      </c>
      <c r="B31" s="5"/>
      <c r="C31" s="2">
        <v>12</v>
      </c>
      <c r="D31" s="32"/>
      <c r="E31" s="5"/>
      <c r="F31" s="2">
        <v>12</v>
      </c>
      <c r="G31" s="33"/>
      <c r="H31" s="5"/>
      <c r="I31" s="2">
        <v>12</v>
      </c>
      <c r="J31" s="32"/>
      <c r="K31" s="5"/>
      <c r="L31" s="2">
        <v>12</v>
      </c>
      <c r="M31" s="32"/>
      <c r="N31" s="5"/>
      <c r="O31" s="2">
        <v>12</v>
      </c>
      <c r="P31" s="32"/>
      <c r="Q31" s="5"/>
      <c r="R31" s="2">
        <v>12</v>
      </c>
      <c r="S31" s="32"/>
    </row>
    <row r="32" spans="1:37" x14ac:dyDescent="0.25">
      <c r="A32" t="s">
        <v>12</v>
      </c>
      <c r="B32" s="26">
        <f t="shared" ref="B32:C32" si="48">AVERAGE(B34:B53)</f>
        <v>71.655000000000001</v>
      </c>
      <c r="C32" s="27">
        <f t="shared" si="48"/>
        <v>71.260000000000019</v>
      </c>
      <c r="D32" s="25">
        <f>AVERAGE(D34:D53)</f>
        <v>71.571842105263158</v>
      </c>
      <c r="E32" s="26">
        <f t="shared" ref="E32:S32" si="49">AVERAGE(E34:E53)</f>
        <v>69.449999999999989</v>
      </c>
      <c r="F32" s="27">
        <f t="shared" si="49"/>
        <v>63.340000000000011</v>
      </c>
      <c r="G32" s="25">
        <f t="shared" si="49"/>
        <v>68.163684210526313</v>
      </c>
      <c r="H32" s="26">
        <f t="shared" si="49"/>
        <v>75.335000000000008</v>
      </c>
      <c r="I32" s="27">
        <f t="shared" si="49"/>
        <v>73.750000000000014</v>
      </c>
      <c r="J32" s="25">
        <f t="shared" si="49"/>
        <v>75.001315789473693</v>
      </c>
      <c r="K32" s="26">
        <f t="shared" si="49"/>
        <v>70.460000000000008</v>
      </c>
      <c r="L32" s="27">
        <f t="shared" si="49"/>
        <v>68.75</v>
      </c>
      <c r="M32" s="25">
        <f t="shared" si="49"/>
        <v>70.100000000000009</v>
      </c>
      <c r="N32" s="26">
        <f t="shared" si="49"/>
        <v>71.099999999999994</v>
      </c>
      <c r="O32" s="27">
        <f t="shared" si="49"/>
        <v>66.250000000000014</v>
      </c>
      <c r="P32" s="25">
        <f t="shared" si="49"/>
        <v>70.078947368421069</v>
      </c>
      <c r="Q32" s="26">
        <f t="shared" si="49"/>
        <v>75.88</v>
      </c>
      <c r="R32" s="27">
        <f t="shared" si="49"/>
        <v>63.335000000000001</v>
      </c>
      <c r="S32" s="25">
        <f t="shared" si="49"/>
        <v>73.238947368421051</v>
      </c>
    </row>
    <row r="33" spans="1:20" x14ac:dyDescent="0.25">
      <c r="A33" t="s">
        <v>13</v>
      </c>
      <c r="B33" s="5">
        <f>_xlfn.STDEV.S(B34:B53)</f>
        <v>15.708980837322574</v>
      </c>
      <c r="C33" s="2">
        <f>_xlfn.STDEV.S(C34:C53)</f>
        <v>10.636847574154096</v>
      </c>
      <c r="D33" s="29">
        <f t="shared" ref="D33" si="50">_xlfn.STDEV.S(D34:D53)</f>
        <v>13.439584432837425</v>
      </c>
      <c r="E33" s="5">
        <f t="shared" ref="E33" si="51">_xlfn.STDEV.S(E34:E53)</f>
        <v>12.083416212661954</v>
      </c>
      <c r="F33" s="2">
        <f t="shared" ref="F33" si="52">_xlfn.STDEV.S(F34:F53)</f>
        <v>14.672473332203023</v>
      </c>
      <c r="G33" s="29">
        <f t="shared" ref="G33" si="53">_xlfn.STDEV.S(G34:G53)</f>
        <v>10.475120782895226</v>
      </c>
      <c r="H33" s="5">
        <f t="shared" ref="H33" si="54">_xlfn.STDEV.S(H34:H53)</f>
        <v>13.415398654256686</v>
      </c>
      <c r="I33" s="2">
        <f t="shared" ref="I33" si="55">_xlfn.STDEV.S(I34:I53)</f>
        <v>13.592625709707768</v>
      </c>
      <c r="J33" s="29">
        <f t="shared" ref="J33" si="56">_xlfn.STDEV.S(J34:J53)</f>
        <v>10.483067091998564</v>
      </c>
      <c r="K33" s="30">
        <f t="shared" ref="K33" si="57">_xlfn.STDEV.S(K34:K53)</f>
        <v>13.285861103562517</v>
      </c>
      <c r="L33" s="16">
        <f t="shared" ref="L33" si="58">_xlfn.STDEV.S(L34:L53)</f>
        <v>9.7133928161070315</v>
      </c>
      <c r="M33" s="29">
        <f t="shared" ref="M33" si="59">_xlfn.STDEV.S(M34:M53)</f>
        <v>11.006333581997616</v>
      </c>
      <c r="N33" s="5">
        <f t="shared" ref="N33" si="60">_xlfn.STDEV.S(N34:N53)</f>
        <v>15.158565409139412</v>
      </c>
      <c r="O33" s="2">
        <f t="shared" ref="O33" si="61">_xlfn.STDEV.S(O34:O53)</f>
        <v>11.294549220985363</v>
      </c>
      <c r="P33" s="29">
        <f t="shared" ref="P33" si="62">_xlfn.STDEV.S(P34:P53)</f>
        <v>12.578883737480833</v>
      </c>
      <c r="Q33" s="5">
        <f t="shared" ref="Q33" si="63">_xlfn.STDEV.S(Q34:Q53)</f>
        <v>14.619691119208131</v>
      </c>
      <c r="R33" s="2">
        <f t="shared" ref="R33" si="64">_xlfn.STDEV.S(R34:R53)</f>
        <v>15.391975865775992</v>
      </c>
      <c r="S33" s="29">
        <f t="shared" ref="S33" si="65">_xlfn.STDEV.S(S34:S53)</f>
        <v>12.466803319712492</v>
      </c>
    </row>
    <row r="34" spans="1:20" x14ac:dyDescent="0.25">
      <c r="B34" s="4">
        <v>64.400000000000006</v>
      </c>
      <c r="C34" s="6">
        <v>66.7</v>
      </c>
      <c r="D34" s="9">
        <f t="shared" ref="D34:D53" si="66">B34*($W$4/57)+C34*($X$5/57)</f>
        <v>64.884210526315798</v>
      </c>
      <c r="E34" s="4">
        <v>46.7</v>
      </c>
      <c r="F34" s="6">
        <v>50</v>
      </c>
      <c r="G34" s="1">
        <f t="shared" ref="G34:G53" si="67">E34*($K$4/57)+F34*($L$5/57)</f>
        <v>47.394736842105267</v>
      </c>
      <c r="H34" s="4">
        <v>73.3</v>
      </c>
      <c r="I34" s="6">
        <v>75</v>
      </c>
      <c r="J34" s="9">
        <f t="shared" ref="J34:J53" si="68">H34*($W$4/57)+I34*($X$5/57)</f>
        <v>73.657894736842096</v>
      </c>
      <c r="K34" s="4">
        <v>73.3</v>
      </c>
      <c r="L34" s="6">
        <v>75</v>
      </c>
      <c r="M34" s="9">
        <f t="shared" ref="M34:M53" si="69">K34*($W$4/57)+L34*($X$5/57)</f>
        <v>73.657894736842096</v>
      </c>
      <c r="N34" s="4">
        <v>82.2</v>
      </c>
      <c r="O34" s="6">
        <v>83.3</v>
      </c>
      <c r="P34" s="9">
        <f t="shared" ref="P34:P53" si="70">N34*($W$4/57)+O34*($X$5/57)</f>
        <v>82.431578947368422</v>
      </c>
      <c r="Q34" s="4">
        <v>88.9</v>
      </c>
      <c r="R34" s="6">
        <v>66.7</v>
      </c>
      <c r="S34" s="9">
        <f t="shared" ref="S34:S53" si="71">Q34*($W$4/57)+R34*($X$5/57)</f>
        <v>84.226315789473688</v>
      </c>
    </row>
    <row r="35" spans="1:20" x14ac:dyDescent="0.25">
      <c r="B35" s="4">
        <v>71.099999999999994</v>
      </c>
      <c r="C35" s="6">
        <v>58.3</v>
      </c>
      <c r="D35" s="9">
        <f t="shared" si="66"/>
        <v>68.405263157894737</v>
      </c>
      <c r="E35" s="4">
        <v>82.2</v>
      </c>
      <c r="F35" s="6">
        <v>66.7</v>
      </c>
      <c r="G35" s="1">
        <f t="shared" si="67"/>
        <v>78.936842105263153</v>
      </c>
      <c r="H35" s="4">
        <v>46.7</v>
      </c>
      <c r="I35" s="6">
        <v>83.3</v>
      </c>
      <c r="J35" s="9">
        <f t="shared" si="68"/>
        <v>54.405263157894737</v>
      </c>
      <c r="K35" s="4">
        <v>73.3</v>
      </c>
      <c r="L35" s="6">
        <v>75</v>
      </c>
      <c r="M35" s="9">
        <f t="shared" si="69"/>
        <v>73.657894736842096</v>
      </c>
      <c r="N35" s="4">
        <v>66.7</v>
      </c>
      <c r="O35" s="6">
        <v>58.3</v>
      </c>
      <c r="P35" s="9">
        <f t="shared" si="70"/>
        <v>64.931578947368422</v>
      </c>
      <c r="Q35" s="4">
        <v>73.3</v>
      </c>
      <c r="R35" s="6">
        <v>66.7</v>
      </c>
      <c r="S35" s="9">
        <f t="shared" si="71"/>
        <v>71.910526315789468</v>
      </c>
    </row>
    <row r="36" spans="1:20" x14ac:dyDescent="0.25">
      <c r="A36" t="s">
        <v>9</v>
      </c>
      <c r="B36" s="4">
        <v>73.3</v>
      </c>
      <c r="C36" s="6">
        <v>50</v>
      </c>
      <c r="D36" s="9">
        <f t="shared" si="66"/>
        <v>68.39473684210526</v>
      </c>
      <c r="E36" s="4">
        <v>84.4</v>
      </c>
      <c r="F36" s="6">
        <v>66.7</v>
      </c>
      <c r="G36" s="1">
        <f t="shared" si="67"/>
        <v>80.673684210526318</v>
      </c>
      <c r="H36" s="4">
        <v>91.1</v>
      </c>
      <c r="I36" s="6">
        <v>83.3</v>
      </c>
      <c r="J36" s="9">
        <f t="shared" si="68"/>
        <v>89.457894736842093</v>
      </c>
      <c r="K36" s="4">
        <v>80</v>
      </c>
      <c r="L36" s="6">
        <v>75</v>
      </c>
      <c r="M36" s="9">
        <f t="shared" si="69"/>
        <v>78.94736842105263</v>
      </c>
      <c r="N36" s="4">
        <v>93.3</v>
      </c>
      <c r="O36" s="6">
        <v>58.3</v>
      </c>
      <c r="P36" s="9">
        <f t="shared" si="70"/>
        <v>85.931578947368422</v>
      </c>
      <c r="Q36" s="4">
        <v>91.1</v>
      </c>
      <c r="R36" s="6">
        <v>50</v>
      </c>
      <c r="S36" s="9">
        <f t="shared" si="71"/>
        <v>82.44736842105263</v>
      </c>
    </row>
    <row r="37" spans="1:20" x14ac:dyDescent="0.25">
      <c r="B37" s="4">
        <v>84.4</v>
      </c>
      <c r="C37" s="6">
        <v>66.7</v>
      </c>
      <c r="D37" s="9">
        <f t="shared" si="66"/>
        <v>80.673684210526318</v>
      </c>
      <c r="E37" s="4">
        <v>77.8</v>
      </c>
      <c r="F37" s="6">
        <v>75</v>
      </c>
      <c r="G37" s="1">
        <f t="shared" si="67"/>
        <v>77.210526315789465</v>
      </c>
      <c r="H37" s="4">
        <v>66.7</v>
      </c>
      <c r="I37" s="6">
        <v>83.3</v>
      </c>
      <c r="J37" s="9">
        <f t="shared" si="68"/>
        <v>70.194736842105272</v>
      </c>
      <c r="K37" s="4">
        <v>44.4</v>
      </c>
      <c r="L37" s="6">
        <v>66.7</v>
      </c>
      <c r="M37" s="9">
        <f t="shared" si="69"/>
        <v>49.094736842105263</v>
      </c>
      <c r="N37" s="4">
        <v>55.6</v>
      </c>
      <c r="O37" s="6">
        <v>66.7</v>
      </c>
      <c r="P37" s="9">
        <f t="shared" si="70"/>
        <v>57.93684210526316</v>
      </c>
      <c r="Q37" s="4">
        <v>82.2</v>
      </c>
      <c r="R37" s="6">
        <v>75</v>
      </c>
      <c r="S37" s="9">
        <f t="shared" si="71"/>
        <v>80.68421052631578</v>
      </c>
    </row>
    <row r="38" spans="1:20" x14ac:dyDescent="0.25">
      <c r="B38" s="4">
        <v>84.4</v>
      </c>
      <c r="C38" s="6">
        <v>75</v>
      </c>
      <c r="D38" s="9">
        <f t="shared" si="66"/>
        <v>82.421052631578945</v>
      </c>
      <c r="E38" s="4">
        <v>75.599999999999994</v>
      </c>
      <c r="F38" s="6">
        <v>66.7</v>
      </c>
      <c r="G38" s="1">
        <f t="shared" si="67"/>
        <v>73.726315789473688</v>
      </c>
      <c r="H38" s="4">
        <v>86.7</v>
      </c>
      <c r="I38" s="6">
        <v>75</v>
      </c>
      <c r="J38" s="9">
        <f t="shared" si="68"/>
        <v>84.23684210526315</v>
      </c>
      <c r="K38" s="4">
        <v>91.1</v>
      </c>
      <c r="L38" s="6">
        <v>75</v>
      </c>
      <c r="M38" s="9">
        <f t="shared" si="69"/>
        <v>87.710526315789465</v>
      </c>
      <c r="N38" s="4">
        <v>55.3</v>
      </c>
      <c r="O38" s="6">
        <v>58.3</v>
      </c>
      <c r="P38" s="9">
        <f t="shared" si="70"/>
        <v>55.931578947368415</v>
      </c>
      <c r="Q38" s="4">
        <v>93.3</v>
      </c>
      <c r="R38" s="6">
        <v>83.3</v>
      </c>
      <c r="S38" s="9">
        <f t="shared" si="71"/>
        <v>91.194736842105272</v>
      </c>
    </row>
    <row r="39" spans="1:20" x14ac:dyDescent="0.25">
      <c r="B39" s="4">
        <v>97.8</v>
      </c>
      <c r="C39" s="6">
        <v>83.3</v>
      </c>
      <c r="D39" s="9">
        <f t="shared" si="66"/>
        <v>94.747368421052641</v>
      </c>
      <c r="E39" s="4">
        <v>77.8</v>
      </c>
      <c r="F39" s="6">
        <v>75</v>
      </c>
      <c r="G39" s="1">
        <f t="shared" si="67"/>
        <v>77.210526315789465</v>
      </c>
      <c r="H39" s="4">
        <v>82.2</v>
      </c>
      <c r="I39" s="6">
        <v>75</v>
      </c>
      <c r="J39" s="9">
        <f t="shared" si="68"/>
        <v>80.68421052631578</v>
      </c>
      <c r="K39" s="4">
        <v>73.3</v>
      </c>
      <c r="L39" s="6">
        <v>75</v>
      </c>
      <c r="M39" s="9">
        <f t="shared" si="69"/>
        <v>73.657894736842096</v>
      </c>
      <c r="N39" s="4">
        <v>71.099999999999994</v>
      </c>
      <c r="O39" s="6">
        <v>83.3</v>
      </c>
      <c r="P39" s="9">
        <f t="shared" si="70"/>
        <v>73.668421052631572</v>
      </c>
      <c r="Q39" s="4">
        <v>82.2</v>
      </c>
      <c r="R39" s="6">
        <v>58.3</v>
      </c>
      <c r="S39" s="9">
        <f t="shared" si="71"/>
        <v>77.168421052631572</v>
      </c>
    </row>
    <row r="40" spans="1:20" x14ac:dyDescent="0.25">
      <c r="B40" s="4">
        <v>64.400000000000006</v>
      </c>
      <c r="C40" s="6">
        <v>66.7</v>
      </c>
      <c r="D40" s="9">
        <f t="shared" si="66"/>
        <v>64.884210526315798</v>
      </c>
      <c r="E40" s="4">
        <v>64.400000000000006</v>
      </c>
      <c r="F40" s="6">
        <v>33.299999999999997</v>
      </c>
      <c r="G40" s="1">
        <f t="shared" si="67"/>
        <v>57.852631578947367</v>
      </c>
      <c r="H40" s="4">
        <v>84.4</v>
      </c>
      <c r="I40" s="6">
        <v>83.3</v>
      </c>
      <c r="J40" s="9">
        <f t="shared" si="68"/>
        <v>84.168421052631572</v>
      </c>
      <c r="K40" s="4">
        <v>86.7</v>
      </c>
      <c r="L40" s="6">
        <v>91.7</v>
      </c>
      <c r="M40" s="9">
        <f t="shared" si="69"/>
        <v>87.752631578947359</v>
      </c>
      <c r="N40" s="4">
        <v>86.7</v>
      </c>
      <c r="O40" s="6">
        <v>83.3</v>
      </c>
      <c r="P40" s="9">
        <f t="shared" si="70"/>
        <v>85.984210526315792</v>
      </c>
      <c r="Q40" s="4">
        <v>53.3</v>
      </c>
      <c r="R40" s="6">
        <v>66.7</v>
      </c>
      <c r="S40" s="9">
        <f t="shared" si="71"/>
        <v>56.121052631578941</v>
      </c>
    </row>
    <row r="41" spans="1:20" x14ac:dyDescent="0.25">
      <c r="B41" s="4">
        <v>55.6</v>
      </c>
      <c r="C41" s="6">
        <v>66.7</v>
      </c>
      <c r="D41" s="9">
        <f t="shared" si="66"/>
        <v>57.93684210526316</v>
      </c>
      <c r="E41" s="4">
        <v>77.8</v>
      </c>
      <c r="F41" s="6">
        <v>75</v>
      </c>
      <c r="G41" s="1">
        <f t="shared" si="67"/>
        <v>77.210526315789465</v>
      </c>
      <c r="H41" s="4">
        <v>80</v>
      </c>
      <c r="I41" s="6">
        <v>91.7</v>
      </c>
      <c r="J41" s="9">
        <f t="shared" si="68"/>
        <v>82.463157894736838</v>
      </c>
      <c r="K41" s="4">
        <v>86.7</v>
      </c>
      <c r="L41" s="6">
        <v>50</v>
      </c>
      <c r="M41" s="9">
        <f t="shared" si="69"/>
        <v>78.973684210526315</v>
      </c>
      <c r="N41" s="4">
        <v>95.6</v>
      </c>
      <c r="O41" s="6">
        <v>75</v>
      </c>
      <c r="P41" s="9">
        <f t="shared" si="70"/>
        <v>91.263157894736835</v>
      </c>
      <c r="Q41" s="4">
        <v>91.1</v>
      </c>
      <c r="R41" s="6">
        <v>50</v>
      </c>
      <c r="S41" s="9">
        <f t="shared" si="71"/>
        <v>82.44736842105263</v>
      </c>
    </row>
    <row r="42" spans="1:20" x14ac:dyDescent="0.25">
      <c r="B42" s="4">
        <v>71.099999999999994</v>
      </c>
      <c r="C42" s="6">
        <v>66.7</v>
      </c>
      <c r="D42" s="9">
        <f t="shared" si="66"/>
        <v>70.173684210526318</v>
      </c>
      <c r="E42" s="4">
        <v>44.4</v>
      </c>
      <c r="F42" s="6">
        <v>83.3</v>
      </c>
      <c r="G42" s="1">
        <f t="shared" si="67"/>
        <v>52.589473684210525</v>
      </c>
      <c r="H42" s="4">
        <v>82.2</v>
      </c>
      <c r="I42" s="6">
        <v>75</v>
      </c>
      <c r="J42" s="9">
        <f t="shared" si="68"/>
        <v>80.68421052631578</v>
      </c>
      <c r="K42" s="4">
        <v>71.099999999999994</v>
      </c>
      <c r="L42" s="6">
        <v>66.7</v>
      </c>
      <c r="M42" s="9">
        <f t="shared" si="69"/>
        <v>70.173684210526318</v>
      </c>
      <c r="N42" s="4">
        <v>77.8</v>
      </c>
      <c r="O42" s="6">
        <v>58.3</v>
      </c>
      <c r="P42" s="9">
        <f t="shared" si="70"/>
        <v>73.694736842105257</v>
      </c>
      <c r="Q42" s="4">
        <v>73.3</v>
      </c>
      <c r="R42" s="6">
        <v>50</v>
      </c>
      <c r="S42" s="9">
        <f t="shared" si="71"/>
        <v>68.39473684210526</v>
      </c>
      <c r="T42" s="4"/>
    </row>
    <row r="43" spans="1:20" x14ac:dyDescent="0.25">
      <c r="B43" s="4">
        <v>62.2</v>
      </c>
      <c r="C43" s="6">
        <v>66.7</v>
      </c>
      <c r="D43" s="9">
        <f t="shared" si="66"/>
        <v>63.147368421052633</v>
      </c>
      <c r="E43" s="4">
        <v>88.9</v>
      </c>
      <c r="F43" s="6">
        <v>66.7</v>
      </c>
      <c r="G43" s="1">
        <f t="shared" si="67"/>
        <v>84.226315789473688</v>
      </c>
      <c r="H43" s="22">
        <v>93.3</v>
      </c>
      <c r="I43" s="6">
        <v>83.3</v>
      </c>
      <c r="J43" s="9">
        <f t="shared" si="68"/>
        <v>91.194736842105272</v>
      </c>
      <c r="K43" s="4">
        <v>66.7</v>
      </c>
      <c r="L43" s="6">
        <v>66.7</v>
      </c>
      <c r="M43" s="9">
        <f t="shared" si="69"/>
        <v>66.7</v>
      </c>
      <c r="N43" s="4">
        <v>66.7</v>
      </c>
      <c r="O43" s="6">
        <v>41.7</v>
      </c>
      <c r="P43" s="9">
        <f t="shared" si="70"/>
        <v>61.43684210526316</v>
      </c>
      <c r="Q43" s="4">
        <v>60</v>
      </c>
      <c r="R43" s="6">
        <v>75</v>
      </c>
      <c r="S43" s="9">
        <f t="shared" si="71"/>
        <v>63.15789473684211</v>
      </c>
    </row>
    <row r="44" spans="1:20" x14ac:dyDescent="0.25">
      <c r="B44" s="4">
        <v>82.2</v>
      </c>
      <c r="C44" s="6">
        <v>75</v>
      </c>
      <c r="D44" s="9">
        <f t="shared" si="66"/>
        <v>80.68421052631578</v>
      </c>
      <c r="E44" s="4">
        <v>75.599999999999994</v>
      </c>
      <c r="F44" s="6">
        <v>75</v>
      </c>
      <c r="G44" s="1">
        <f t="shared" si="67"/>
        <v>75.473684210526315</v>
      </c>
      <c r="H44" s="4">
        <v>86.7</v>
      </c>
      <c r="I44" s="12">
        <v>66.7</v>
      </c>
      <c r="J44" s="9">
        <f t="shared" si="68"/>
        <v>82.489473684210523</v>
      </c>
      <c r="K44" s="4">
        <v>51.1</v>
      </c>
      <c r="L44" s="6">
        <v>58.3</v>
      </c>
      <c r="M44" s="9">
        <f t="shared" si="69"/>
        <v>52.61578947368421</v>
      </c>
      <c r="N44" s="4">
        <v>82.2</v>
      </c>
      <c r="O44" s="6">
        <v>66.7</v>
      </c>
      <c r="P44" s="11">
        <f t="shared" si="70"/>
        <v>78.936842105263153</v>
      </c>
      <c r="Q44" s="4">
        <v>82.2</v>
      </c>
      <c r="R44" s="6">
        <v>66.7</v>
      </c>
      <c r="S44" s="11">
        <f t="shared" si="71"/>
        <v>78.936842105263153</v>
      </c>
    </row>
    <row r="45" spans="1:20" x14ac:dyDescent="0.25">
      <c r="B45" s="4">
        <v>66.7</v>
      </c>
      <c r="C45" s="6">
        <v>83.3</v>
      </c>
      <c r="D45" s="9">
        <f t="shared" si="66"/>
        <v>70.194736842105272</v>
      </c>
      <c r="E45" s="4">
        <v>55.6</v>
      </c>
      <c r="F45" s="6">
        <v>58.3</v>
      </c>
      <c r="G45" s="1">
        <f t="shared" si="67"/>
        <v>56.168421052631579</v>
      </c>
      <c r="H45" s="4">
        <v>88.9</v>
      </c>
      <c r="I45" s="6">
        <v>66.7</v>
      </c>
      <c r="J45" s="9">
        <f t="shared" si="68"/>
        <v>84.226315789473688</v>
      </c>
      <c r="K45" s="4">
        <v>80</v>
      </c>
      <c r="L45" s="6">
        <v>58.3</v>
      </c>
      <c r="M45" s="9">
        <f t="shared" si="69"/>
        <v>75.431578947368422</v>
      </c>
      <c r="N45" s="4">
        <v>66.7</v>
      </c>
      <c r="O45" s="6">
        <v>50</v>
      </c>
      <c r="P45" s="9">
        <f t="shared" si="70"/>
        <v>63.184210526315795</v>
      </c>
      <c r="Q45" s="4">
        <v>35.6</v>
      </c>
      <c r="R45" s="6">
        <v>58.3</v>
      </c>
      <c r="S45" s="9">
        <f t="shared" si="71"/>
        <v>40.378947368421052</v>
      </c>
    </row>
    <row r="46" spans="1:20" x14ac:dyDescent="0.25">
      <c r="B46" s="4">
        <v>44.4</v>
      </c>
      <c r="C46" s="6">
        <v>75</v>
      </c>
      <c r="D46" s="9">
        <f t="shared" si="66"/>
        <v>50.842105263157897</v>
      </c>
      <c r="E46" s="4">
        <v>57.8</v>
      </c>
      <c r="F46" s="6">
        <v>66.7</v>
      </c>
      <c r="G46" s="1">
        <f t="shared" si="67"/>
        <v>59.673684210526311</v>
      </c>
      <c r="H46" s="4">
        <v>68.900000000000006</v>
      </c>
      <c r="I46" s="6">
        <v>75</v>
      </c>
      <c r="J46" s="9">
        <f t="shared" si="68"/>
        <v>70.184210526315795</v>
      </c>
      <c r="K46" s="4">
        <v>68.900000000000006</v>
      </c>
      <c r="L46" s="6">
        <v>75</v>
      </c>
      <c r="M46" s="9">
        <f t="shared" si="69"/>
        <v>70.184210526315795</v>
      </c>
      <c r="N46" s="4">
        <v>53.3</v>
      </c>
      <c r="O46" s="6">
        <v>66.7</v>
      </c>
      <c r="P46" s="9">
        <f t="shared" si="70"/>
        <v>56.121052631578941</v>
      </c>
      <c r="Q46" s="4">
        <v>73.3</v>
      </c>
      <c r="R46" s="6">
        <v>75</v>
      </c>
      <c r="S46" s="9">
        <f t="shared" si="71"/>
        <v>73.657894736842096</v>
      </c>
    </row>
    <row r="47" spans="1:20" x14ac:dyDescent="0.25">
      <c r="B47" s="4">
        <v>93.3</v>
      </c>
      <c r="C47" s="6">
        <v>91.7</v>
      </c>
      <c r="D47" s="9">
        <f t="shared" si="66"/>
        <v>92.963157894736838</v>
      </c>
      <c r="E47" s="6">
        <v>66.7</v>
      </c>
      <c r="F47" s="6">
        <v>66.7</v>
      </c>
      <c r="G47" s="1">
        <f t="shared" si="67"/>
        <v>66.7</v>
      </c>
      <c r="H47" s="4">
        <v>66.7</v>
      </c>
      <c r="I47" s="6">
        <v>66.7</v>
      </c>
      <c r="J47" s="9">
        <f t="shared" si="68"/>
        <v>66.7</v>
      </c>
      <c r="K47" s="4">
        <v>55.6</v>
      </c>
      <c r="L47" s="6">
        <v>75</v>
      </c>
      <c r="M47" s="9">
        <f t="shared" si="69"/>
        <v>59.684210526315795</v>
      </c>
      <c r="N47" s="4">
        <v>60</v>
      </c>
      <c r="O47" s="6">
        <v>83.3</v>
      </c>
      <c r="P47" s="9">
        <f t="shared" si="70"/>
        <v>64.905263157894737</v>
      </c>
      <c r="Q47" s="4">
        <v>77.8</v>
      </c>
      <c r="R47" s="6">
        <v>58.3</v>
      </c>
      <c r="S47" s="9">
        <f t="shared" si="71"/>
        <v>73.694736842105257</v>
      </c>
    </row>
    <row r="48" spans="1:20" x14ac:dyDescent="0.25">
      <c r="B48" s="4">
        <v>71.099999999999994</v>
      </c>
      <c r="C48" s="6">
        <v>75</v>
      </c>
      <c r="D48" s="9">
        <f t="shared" si="66"/>
        <v>71.921052631578945</v>
      </c>
      <c r="E48" s="4">
        <v>73.3</v>
      </c>
      <c r="F48" s="6">
        <v>66.7</v>
      </c>
      <c r="G48" s="1">
        <f t="shared" si="67"/>
        <v>71.910526315789468</v>
      </c>
      <c r="H48" s="4">
        <v>71.099999999999994</v>
      </c>
      <c r="I48" s="6">
        <v>66.7</v>
      </c>
      <c r="J48" s="9">
        <f t="shared" si="68"/>
        <v>70.173684210526318</v>
      </c>
      <c r="K48" s="4">
        <v>55.8</v>
      </c>
      <c r="L48" s="6">
        <v>58.3</v>
      </c>
      <c r="M48" s="9">
        <f t="shared" si="69"/>
        <v>56.326315789473682</v>
      </c>
      <c r="N48" s="4">
        <v>80</v>
      </c>
      <c r="O48" s="6">
        <v>66.7</v>
      </c>
      <c r="P48" s="9">
        <f t="shared" si="70"/>
        <v>77.2</v>
      </c>
      <c r="Q48" s="4">
        <v>95.6</v>
      </c>
      <c r="R48" s="6">
        <v>100</v>
      </c>
      <c r="S48" s="9">
        <f t="shared" si="71"/>
        <v>96.526315789473685</v>
      </c>
    </row>
    <row r="49" spans="1:19" x14ac:dyDescent="0.25">
      <c r="B49" s="4">
        <v>37.799999999999997</v>
      </c>
      <c r="C49" s="6">
        <v>58.3</v>
      </c>
      <c r="D49" s="9">
        <f t="shared" si="66"/>
        <v>42.11578947368421</v>
      </c>
      <c r="E49" s="4">
        <v>64.400000000000006</v>
      </c>
      <c r="F49" s="6">
        <v>33.299999999999997</v>
      </c>
      <c r="G49" s="1">
        <f t="shared" si="67"/>
        <v>57.852631578947367</v>
      </c>
      <c r="H49" s="4">
        <v>80</v>
      </c>
      <c r="I49" s="6">
        <v>75</v>
      </c>
      <c r="J49" s="9">
        <f t="shared" si="68"/>
        <v>78.94736842105263</v>
      </c>
      <c r="K49" s="4">
        <v>60</v>
      </c>
      <c r="L49" s="6">
        <v>58.3</v>
      </c>
      <c r="M49" s="9">
        <f t="shared" si="69"/>
        <v>59.642105263157895</v>
      </c>
      <c r="N49" s="4">
        <v>44.4</v>
      </c>
      <c r="O49" s="6">
        <v>66.7</v>
      </c>
      <c r="P49" s="9">
        <f t="shared" si="70"/>
        <v>49.094736842105263</v>
      </c>
      <c r="Q49" s="4">
        <v>77.8</v>
      </c>
      <c r="R49" s="6">
        <v>33.299999999999997</v>
      </c>
      <c r="S49" s="9">
        <f t="shared" si="71"/>
        <v>68.431578947368422</v>
      </c>
    </row>
    <row r="50" spans="1:19" x14ac:dyDescent="0.25">
      <c r="B50" s="4">
        <v>88.9</v>
      </c>
      <c r="C50" s="6">
        <v>66.7</v>
      </c>
      <c r="D50" s="9">
        <f t="shared" si="66"/>
        <v>84.226315789473688</v>
      </c>
      <c r="E50" s="4">
        <v>75.599999999999994</v>
      </c>
      <c r="F50" s="6">
        <v>66.7</v>
      </c>
      <c r="G50" s="1">
        <f t="shared" si="67"/>
        <v>73.726315789473688</v>
      </c>
      <c r="H50" s="4">
        <v>55.6</v>
      </c>
      <c r="I50" s="6">
        <v>75</v>
      </c>
      <c r="J50" s="9">
        <f t="shared" si="68"/>
        <v>59.684210526315795</v>
      </c>
      <c r="K50" s="4">
        <v>80</v>
      </c>
      <c r="L50" s="6">
        <v>58.3</v>
      </c>
      <c r="M50" s="9">
        <f t="shared" si="69"/>
        <v>75.431578947368422</v>
      </c>
      <c r="N50" s="4">
        <v>64.400000000000006</v>
      </c>
      <c r="O50" s="6">
        <v>66.7</v>
      </c>
      <c r="P50" s="9">
        <f t="shared" si="70"/>
        <v>64.884210526315798</v>
      </c>
      <c r="Q50" s="4">
        <v>73.3</v>
      </c>
      <c r="R50" s="6">
        <v>75</v>
      </c>
      <c r="S50" s="9">
        <f t="shared" si="71"/>
        <v>73.657894736842096</v>
      </c>
    </row>
    <row r="51" spans="1:19" x14ac:dyDescent="0.25">
      <c r="B51" s="4">
        <v>88.9</v>
      </c>
      <c r="C51" s="6">
        <v>75</v>
      </c>
      <c r="D51" s="9">
        <f t="shared" si="66"/>
        <v>85.973684210526315</v>
      </c>
      <c r="E51" s="4">
        <v>57.8</v>
      </c>
      <c r="F51" s="6">
        <v>75</v>
      </c>
      <c r="G51" s="1">
        <f t="shared" si="67"/>
        <v>61.421052631578945</v>
      </c>
      <c r="H51" s="4">
        <v>82.2</v>
      </c>
      <c r="I51" s="6">
        <v>33.299999999999997</v>
      </c>
      <c r="J51" s="9">
        <f t="shared" si="68"/>
        <v>71.905263157894737</v>
      </c>
      <c r="K51" s="4">
        <v>86.7</v>
      </c>
      <c r="L51" s="6">
        <v>66.7</v>
      </c>
      <c r="M51" s="9">
        <f t="shared" si="69"/>
        <v>82.489473684210523</v>
      </c>
      <c r="N51" s="4">
        <v>51.1</v>
      </c>
      <c r="O51" s="6">
        <v>66.7</v>
      </c>
      <c r="P51" s="9">
        <f t="shared" si="70"/>
        <v>54.38421052631579</v>
      </c>
      <c r="Q51" s="4">
        <v>68.900000000000006</v>
      </c>
      <c r="R51" s="6">
        <v>41.7</v>
      </c>
      <c r="S51" s="9">
        <f t="shared" si="71"/>
        <v>63.173684210526318</v>
      </c>
    </row>
    <row r="52" spans="1:19" x14ac:dyDescent="0.25">
      <c r="B52" s="4">
        <v>71.099999999999994</v>
      </c>
      <c r="C52" s="6">
        <v>91.7</v>
      </c>
      <c r="D52" s="9">
        <f t="shared" si="66"/>
        <v>75.436842105263153</v>
      </c>
      <c r="E52" s="4">
        <v>71.099999999999994</v>
      </c>
      <c r="F52" s="6">
        <v>33.299999999999997</v>
      </c>
      <c r="G52" s="1">
        <f t="shared" si="67"/>
        <v>63.142105263157887</v>
      </c>
      <c r="H52" s="4">
        <v>48.9</v>
      </c>
      <c r="I52" s="6">
        <v>91.7</v>
      </c>
      <c r="J52" s="9">
        <f t="shared" si="68"/>
        <v>57.910526315789475</v>
      </c>
      <c r="K52" s="4">
        <v>68.900000000000006</v>
      </c>
      <c r="L52" s="6">
        <v>75</v>
      </c>
      <c r="M52" s="9">
        <f t="shared" si="69"/>
        <v>70.184210526315795</v>
      </c>
      <c r="N52" s="4">
        <v>75.599999999999994</v>
      </c>
      <c r="O52" s="6">
        <v>58.3</v>
      </c>
      <c r="P52" s="9">
        <f t="shared" si="70"/>
        <v>71.957894736842107</v>
      </c>
      <c r="Q52" s="4">
        <v>80</v>
      </c>
      <c r="R52" s="6">
        <v>50</v>
      </c>
      <c r="S52" s="9">
        <f t="shared" si="71"/>
        <v>73.684210526315795</v>
      </c>
    </row>
    <row r="53" spans="1:19" x14ac:dyDescent="0.25">
      <c r="B53" s="4">
        <v>60</v>
      </c>
      <c r="C53" s="6">
        <v>66.7</v>
      </c>
      <c r="D53" s="9">
        <f t="shared" si="66"/>
        <v>61.410526315789475</v>
      </c>
      <c r="E53" s="4">
        <v>71.099999999999994</v>
      </c>
      <c r="F53" s="6">
        <v>66.7</v>
      </c>
      <c r="G53" s="1">
        <f t="shared" si="67"/>
        <v>70.173684210526318</v>
      </c>
      <c r="H53" s="5">
        <v>71.099999999999994</v>
      </c>
      <c r="I53" s="16">
        <v>50</v>
      </c>
      <c r="J53" s="8">
        <f t="shared" si="68"/>
        <v>66.657894736842096</v>
      </c>
      <c r="K53" s="4">
        <v>55.6</v>
      </c>
      <c r="L53" s="6">
        <v>75</v>
      </c>
      <c r="M53" s="8">
        <f t="shared" si="69"/>
        <v>59.684210526315795</v>
      </c>
      <c r="N53" s="5">
        <v>93.3</v>
      </c>
      <c r="O53" s="2">
        <v>66.7</v>
      </c>
      <c r="P53" s="8">
        <f t="shared" si="70"/>
        <v>87.7</v>
      </c>
      <c r="Q53" s="5">
        <v>64.400000000000006</v>
      </c>
      <c r="R53" s="2">
        <v>66.7</v>
      </c>
      <c r="S53" s="8">
        <f t="shared" si="71"/>
        <v>64.884210526315798</v>
      </c>
    </row>
    <row r="54" spans="1:19" x14ac:dyDescent="0.25">
      <c r="A54" t="s">
        <v>4</v>
      </c>
      <c r="B54" s="18">
        <v>15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1"/>
    </row>
    <row r="55" spans="1:19" x14ac:dyDescent="0.25">
      <c r="A55" t="s">
        <v>3</v>
      </c>
      <c r="B55" s="81">
        <v>10</v>
      </c>
      <c r="C55" s="82"/>
      <c r="D55" s="83"/>
      <c r="E55" s="76">
        <v>15</v>
      </c>
      <c r="F55" s="77"/>
      <c r="G55" s="78"/>
      <c r="H55" s="81">
        <v>20</v>
      </c>
      <c r="I55" s="82"/>
      <c r="J55" s="83"/>
      <c r="K55" s="76">
        <v>30</v>
      </c>
      <c r="L55" s="77"/>
      <c r="M55" s="78"/>
      <c r="N55" s="81">
        <v>40</v>
      </c>
      <c r="O55" s="82"/>
      <c r="P55" s="83"/>
      <c r="Q55" s="76">
        <v>50</v>
      </c>
      <c r="R55" s="77"/>
      <c r="S55" s="78"/>
    </row>
    <row r="56" spans="1:19" x14ac:dyDescent="0.25">
      <c r="A56" t="s">
        <v>1</v>
      </c>
      <c r="B56" s="4">
        <v>45</v>
      </c>
      <c r="D56" s="7"/>
      <c r="E56" s="4">
        <v>45</v>
      </c>
      <c r="H56" s="4">
        <v>45</v>
      </c>
      <c r="J56" s="7"/>
      <c r="K56" s="4">
        <v>45</v>
      </c>
      <c r="N56" s="4">
        <v>45</v>
      </c>
      <c r="P56" s="7"/>
      <c r="Q56" s="4">
        <v>45</v>
      </c>
      <c r="S56" s="7"/>
    </row>
    <row r="57" spans="1:19" x14ac:dyDescent="0.25">
      <c r="A57" t="s">
        <v>2</v>
      </c>
      <c r="B57" s="5"/>
      <c r="C57" s="2">
        <v>12</v>
      </c>
      <c r="D57" s="32"/>
      <c r="E57" s="5"/>
      <c r="F57" s="2">
        <v>12</v>
      </c>
      <c r="G57" s="33"/>
      <c r="H57" s="5"/>
      <c r="I57" s="2">
        <v>12</v>
      </c>
      <c r="J57" s="32"/>
      <c r="K57" s="5"/>
      <c r="L57" s="2">
        <v>12</v>
      </c>
      <c r="M57" s="32"/>
      <c r="N57" s="5"/>
      <c r="O57" s="2">
        <v>12</v>
      </c>
      <c r="P57" s="32"/>
      <c r="Q57" s="5"/>
      <c r="R57" s="2">
        <v>12</v>
      </c>
      <c r="S57" s="32"/>
    </row>
    <row r="58" spans="1:19" x14ac:dyDescent="0.25">
      <c r="A58" t="s">
        <v>12</v>
      </c>
      <c r="B58" s="26">
        <f t="shared" ref="B58:C58" si="72">AVERAGE(B60:B79)</f>
        <v>66.11999999999999</v>
      </c>
      <c r="C58" s="27">
        <f t="shared" si="72"/>
        <v>63.335000000000001</v>
      </c>
      <c r="D58" s="25">
        <f>AVERAGE(D60:D79)</f>
        <v>65.533684210526317</v>
      </c>
      <c r="E58" s="26">
        <f t="shared" ref="E58:S58" si="73">AVERAGE(E60:E79)</f>
        <v>65.99499999999999</v>
      </c>
      <c r="F58" s="27">
        <f t="shared" si="73"/>
        <v>62.085000000000015</v>
      </c>
      <c r="G58" s="25">
        <f t="shared" si="73"/>
        <v>65.171842105263153</v>
      </c>
      <c r="H58" s="26">
        <f t="shared" si="73"/>
        <v>64.444999999999993</v>
      </c>
      <c r="I58" s="27">
        <f t="shared" si="73"/>
        <v>59.58</v>
      </c>
      <c r="J58" s="25">
        <f t="shared" si="73"/>
        <v>63.420789473684216</v>
      </c>
      <c r="K58" s="26"/>
      <c r="L58" s="27"/>
      <c r="M58" s="25">
        <f t="shared" si="73"/>
        <v>0</v>
      </c>
      <c r="N58" s="26"/>
      <c r="O58" s="27"/>
      <c r="P58" s="25">
        <f t="shared" si="73"/>
        <v>0</v>
      </c>
      <c r="Q58" s="26">
        <f t="shared" si="73"/>
        <v>65.56</v>
      </c>
      <c r="R58" s="27">
        <f t="shared" si="73"/>
        <v>62.089999999999996</v>
      </c>
      <c r="S58" s="25">
        <f t="shared" si="73"/>
        <v>64.829473684210527</v>
      </c>
    </row>
    <row r="59" spans="1:19" x14ac:dyDescent="0.25">
      <c r="A59" t="s">
        <v>13</v>
      </c>
      <c r="B59" s="5">
        <f>_xlfn.STDEV.S(B60:B79)</f>
        <v>10.537881540823193</v>
      </c>
      <c r="C59" s="2">
        <f>_xlfn.STDEV.S(C60:C79)</f>
        <v>15.634182354531234</v>
      </c>
      <c r="D59" s="29">
        <f t="shared" ref="D59" si="74">_xlfn.STDEV.S(D60:D79)</f>
        <v>8.2505207812760659</v>
      </c>
      <c r="E59" s="5">
        <f t="shared" ref="E59" si="75">_xlfn.STDEV.S(E60:E79)</f>
        <v>7.7489201285014895</v>
      </c>
      <c r="F59" s="2">
        <f t="shared" ref="F59" si="76">_xlfn.STDEV.S(F60:F79)</f>
        <v>17.618718365480028</v>
      </c>
      <c r="G59" s="29">
        <f t="shared" ref="G59" si="77">_xlfn.STDEV.S(G60:G79)</f>
        <v>6.3777490063582167</v>
      </c>
      <c r="H59" s="5">
        <f t="shared" ref="H59" si="78">_xlfn.STDEV.S(H60:H79)</f>
        <v>12.02166793752013</v>
      </c>
      <c r="I59" s="2">
        <f t="shared" ref="I59" si="79">_xlfn.STDEV.S(I60:I79)</f>
        <v>16.738502731254389</v>
      </c>
      <c r="J59" s="29">
        <f t="shared" ref="J59" si="80">_xlfn.STDEV.S(J60:J79)</f>
        <v>10.95607506890968</v>
      </c>
      <c r="K59" s="30"/>
      <c r="L59" s="16"/>
      <c r="M59" s="29">
        <f t="shared" ref="M59" si="81">_xlfn.STDEV.S(M60:M79)</f>
        <v>0</v>
      </c>
      <c r="N59" s="5"/>
      <c r="O59" s="2"/>
      <c r="P59" s="29">
        <f t="shared" ref="P59" si="82">_xlfn.STDEV.S(P60:P79)</f>
        <v>0</v>
      </c>
      <c r="Q59" s="5">
        <f t="shared" ref="Q59" si="83">_xlfn.STDEV.S(Q60:Q79)</f>
        <v>13.81209995848412</v>
      </c>
      <c r="R59" s="2">
        <f t="shared" ref="R59" si="84">_xlfn.STDEV.S(R60:R79)</f>
        <v>16.77419383897087</v>
      </c>
      <c r="S59" s="29">
        <f t="shared" ref="S59" si="85">_xlfn.STDEV.S(S60:S79)</f>
        <v>10.521011877050734</v>
      </c>
    </row>
    <row r="60" spans="1:19" x14ac:dyDescent="0.25">
      <c r="B60" s="4">
        <v>68.900000000000006</v>
      </c>
      <c r="C60" s="6">
        <v>91.7</v>
      </c>
      <c r="D60" s="9">
        <f t="shared" ref="D60:D79" si="86">B60*($W$4/57)+C60*($X$5/57)</f>
        <v>73.7</v>
      </c>
      <c r="E60" s="4">
        <v>62.2</v>
      </c>
      <c r="F60" s="6">
        <v>41.7</v>
      </c>
      <c r="G60" s="1">
        <f t="shared" ref="G60:G79" si="87">E60*($K$4/57)+F60*($L$5/57)</f>
        <v>57.88421052631579</v>
      </c>
      <c r="H60" s="4">
        <v>57.8</v>
      </c>
      <c r="I60" s="6">
        <v>66.7</v>
      </c>
      <c r="J60" s="9">
        <f t="shared" ref="J60:J79" si="88">H60*($W$4/57)+I60*($X$5/57)</f>
        <v>59.673684210526311</v>
      </c>
      <c r="L60" s="6"/>
      <c r="M60" s="9">
        <f t="shared" ref="M60:M79" si="89">K60*($W$4/57)+L60*($X$5/57)</f>
        <v>0</v>
      </c>
      <c r="N60" s="4"/>
      <c r="O60" s="6"/>
      <c r="P60" s="9">
        <f t="shared" ref="P60:P79" si="90">N60*($W$4/57)+O60*($X$5/57)</f>
        <v>0</v>
      </c>
      <c r="Q60" s="4">
        <v>48.9</v>
      </c>
      <c r="R60" s="6">
        <v>66.7</v>
      </c>
      <c r="S60" s="9">
        <f t="shared" ref="S60:S79" si="91">Q60*($W$4/57)+R60*($X$5/57)</f>
        <v>52.647368421052633</v>
      </c>
    </row>
    <row r="61" spans="1:19" x14ac:dyDescent="0.25">
      <c r="B61" s="4">
        <v>75.599999999999994</v>
      </c>
      <c r="C61" s="6">
        <v>58.3</v>
      </c>
      <c r="D61" s="9">
        <f t="shared" si="86"/>
        <v>71.957894736842107</v>
      </c>
      <c r="E61" s="4">
        <v>73.3</v>
      </c>
      <c r="F61" s="6">
        <v>83.3</v>
      </c>
      <c r="G61" s="1">
        <f t="shared" si="87"/>
        <v>75.405263157894723</v>
      </c>
      <c r="H61" s="4">
        <v>75.599999999999994</v>
      </c>
      <c r="I61" s="6">
        <v>75</v>
      </c>
      <c r="J61" s="9">
        <f t="shared" si="88"/>
        <v>75.473684210526315</v>
      </c>
      <c r="L61" s="6"/>
      <c r="M61" s="9">
        <f t="shared" si="89"/>
        <v>0</v>
      </c>
      <c r="N61" s="4"/>
      <c r="O61" s="6"/>
      <c r="P61" s="9">
        <f t="shared" si="90"/>
        <v>0</v>
      </c>
      <c r="Q61" s="4">
        <v>77.8</v>
      </c>
      <c r="R61" s="6">
        <v>50</v>
      </c>
      <c r="S61" s="9">
        <f t="shared" si="91"/>
        <v>71.94736842105263</v>
      </c>
    </row>
    <row r="62" spans="1:19" x14ac:dyDescent="0.25">
      <c r="A62" t="s">
        <v>11</v>
      </c>
      <c r="B62" s="4">
        <v>48.9</v>
      </c>
      <c r="C62" s="6">
        <v>75</v>
      </c>
      <c r="D62" s="9">
        <f t="shared" si="86"/>
        <v>54.394736842105267</v>
      </c>
      <c r="E62" s="4">
        <v>71.099999999999994</v>
      </c>
      <c r="F62" s="6">
        <v>41.7</v>
      </c>
      <c r="G62" s="1">
        <f t="shared" si="87"/>
        <v>64.910526315789468</v>
      </c>
      <c r="H62" s="4">
        <v>66.7</v>
      </c>
      <c r="I62" s="6">
        <v>75</v>
      </c>
      <c r="J62" s="9">
        <f t="shared" si="88"/>
        <v>68.44736842105263</v>
      </c>
      <c r="L62" s="6"/>
      <c r="M62" s="9">
        <f t="shared" si="89"/>
        <v>0</v>
      </c>
      <c r="N62" s="4"/>
      <c r="O62" s="6"/>
      <c r="P62" s="9">
        <f t="shared" si="90"/>
        <v>0</v>
      </c>
      <c r="Q62" s="4">
        <v>71.099999999999994</v>
      </c>
      <c r="R62" s="6">
        <v>75</v>
      </c>
      <c r="S62" s="9">
        <f t="shared" si="91"/>
        <v>71.921052631578945</v>
      </c>
    </row>
    <row r="63" spans="1:19" x14ac:dyDescent="0.25">
      <c r="B63" s="4">
        <v>77.8</v>
      </c>
      <c r="C63" s="6">
        <v>33.299999999999997</v>
      </c>
      <c r="D63" s="9">
        <f t="shared" si="86"/>
        <v>68.431578947368422</v>
      </c>
      <c r="E63" s="4">
        <v>77.8</v>
      </c>
      <c r="F63" s="6">
        <v>58.3</v>
      </c>
      <c r="G63" s="1">
        <f t="shared" si="87"/>
        <v>73.694736842105257</v>
      </c>
      <c r="H63" s="4">
        <v>66.7</v>
      </c>
      <c r="I63" s="6">
        <v>50</v>
      </c>
      <c r="J63" s="9">
        <f t="shared" si="88"/>
        <v>63.184210526315795</v>
      </c>
      <c r="L63" s="6"/>
      <c r="M63" s="9">
        <f t="shared" si="89"/>
        <v>0</v>
      </c>
      <c r="N63" s="4"/>
      <c r="O63" s="6"/>
      <c r="P63" s="9">
        <f t="shared" si="90"/>
        <v>0</v>
      </c>
      <c r="Q63" s="4">
        <v>51.1</v>
      </c>
      <c r="R63" s="6">
        <v>66.7</v>
      </c>
      <c r="S63" s="9">
        <f t="shared" si="91"/>
        <v>54.38421052631579</v>
      </c>
    </row>
    <row r="64" spans="1:19" x14ac:dyDescent="0.25">
      <c r="B64" s="4">
        <v>80</v>
      </c>
      <c r="C64" s="6">
        <v>66.7</v>
      </c>
      <c r="D64" s="9">
        <f t="shared" si="86"/>
        <v>77.2</v>
      </c>
      <c r="E64" s="4">
        <v>75.599999999999994</v>
      </c>
      <c r="F64" s="6">
        <v>58.3</v>
      </c>
      <c r="G64" s="1">
        <f t="shared" si="87"/>
        <v>71.957894736842107</v>
      </c>
      <c r="H64" s="4">
        <v>51.1</v>
      </c>
      <c r="I64" s="6">
        <v>50</v>
      </c>
      <c r="J64" s="9">
        <f t="shared" si="88"/>
        <v>50.868421052631582</v>
      </c>
      <c r="L64" s="6"/>
      <c r="M64" s="9">
        <f t="shared" si="89"/>
        <v>0</v>
      </c>
      <c r="N64" s="4"/>
      <c r="O64" s="6"/>
      <c r="P64" s="9">
        <f t="shared" si="90"/>
        <v>0</v>
      </c>
      <c r="Q64" s="4">
        <v>71.099999999999994</v>
      </c>
      <c r="R64" s="6">
        <v>83.3</v>
      </c>
      <c r="S64" s="9">
        <f t="shared" si="91"/>
        <v>73.668421052631572</v>
      </c>
    </row>
    <row r="65" spans="1:19" x14ac:dyDescent="0.25">
      <c r="B65" s="4">
        <v>48.9</v>
      </c>
      <c r="C65" s="6">
        <v>83.3</v>
      </c>
      <c r="D65" s="9">
        <f t="shared" si="86"/>
        <v>56.142105263157895</v>
      </c>
      <c r="E65" s="4">
        <v>68.900000000000006</v>
      </c>
      <c r="F65" s="6">
        <v>83.3</v>
      </c>
      <c r="G65" s="1">
        <f t="shared" si="87"/>
        <v>71.931578947368422</v>
      </c>
      <c r="H65" s="4">
        <v>73.3</v>
      </c>
      <c r="I65" s="6">
        <v>66.7</v>
      </c>
      <c r="J65" s="9">
        <f t="shared" si="88"/>
        <v>71.910526315789468</v>
      </c>
      <c r="L65" s="6"/>
      <c r="M65" s="9">
        <f t="shared" si="89"/>
        <v>0</v>
      </c>
      <c r="N65" s="4"/>
      <c r="O65" s="6"/>
      <c r="P65" s="9">
        <f t="shared" si="90"/>
        <v>0</v>
      </c>
      <c r="Q65" s="4">
        <v>55.6</v>
      </c>
      <c r="R65" s="6">
        <v>66.7</v>
      </c>
      <c r="S65" s="9">
        <f t="shared" si="91"/>
        <v>57.93684210526316</v>
      </c>
    </row>
    <row r="66" spans="1:19" x14ac:dyDescent="0.25">
      <c r="B66" s="4">
        <v>77.8</v>
      </c>
      <c r="C66" s="6">
        <v>50</v>
      </c>
      <c r="D66" s="9">
        <f t="shared" si="86"/>
        <v>71.94736842105263</v>
      </c>
      <c r="E66" s="4">
        <v>66.7</v>
      </c>
      <c r="F66" s="6">
        <v>58.3</v>
      </c>
      <c r="G66" s="1">
        <f t="shared" si="87"/>
        <v>64.931578947368422</v>
      </c>
      <c r="H66" s="4">
        <v>53.3</v>
      </c>
      <c r="I66" s="6">
        <v>50</v>
      </c>
      <c r="J66" s="9">
        <f t="shared" si="88"/>
        <v>52.605263157894733</v>
      </c>
      <c r="L66" s="6"/>
      <c r="M66" s="9">
        <f t="shared" si="89"/>
        <v>0</v>
      </c>
      <c r="N66" s="4"/>
      <c r="O66" s="6"/>
      <c r="P66" s="9">
        <f t="shared" si="90"/>
        <v>0</v>
      </c>
      <c r="Q66" s="4">
        <v>44.4</v>
      </c>
      <c r="R66" s="6">
        <v>66.7</v>
      </c>
      <c r="S66" s="9">
        <f t="shared" si="91"/>
        <v>49.094736842105263</v>
      </c>
    </row>
    <row r="67" spans="1:19" x14ac:dyDescent="0.25">
      <c r="B67" s="4">
        <v>64.400000000000006</v>
      </c>
      <c r="C67" s="6">
        <v>41.7</v>
      </c>
      <c r="D67" s="9">
        <f t="shared" si="86"/>
        <v>59.621052631578948</v>
      </c>
      <c r="E67" s="4">
        <v>66.7</v>
      </c>
      <c r="F67" s="6">
        <v>33.299999999999997</v>
      </c>
      <c r="G67" s="1">
        <f t="shared" si="87"/>
        <v>59.668421052631579</v>
      </c>
      <c r="H67" s="4">
        <v>44.4</v>
      </c>
      <c r="I67" s="6">
        <v>58.3</v>
      </c>
      <c r="J67" s="9">
        <f t="shared" si="88"/>
        <v>47.326315789473682</v>
      </c>
      <c r="L67" s="6"/>
      <c r="M67" s="9">
        <f t="shared" si="89"/>
        <v>0</v>
      </c>
      <c r="N67" s="4"/>
      <c r="O67" s="6"/>
      <c r="P67" s="9">
        <f t="shared" si="90"/>
        <v>0</v>
      </c>
      <c r="Q67" s="4">
        <v>62.2</v>
      </c>
      <c r="R67" s="6">
        <v>91.7</v>
      </c>
      <c r="S67" s="9">
        <f t="shared" si="91"/>
        <v>68.410526315789468</v>
      </c>
    </row>
    <row r="68" spans="1:19" x14ac:dyDescent="0.25">
      <c r="B68" s="4">
        <v>73.3</v>
      </c>
      <c r="C68" s="6">
        <v>66.7</v>
      </c>
      <c r="D68" s="9">
        <f t="shared" si="86"/>
        <v>71.910526315789468</v>
      </c>
      <c r="E68" s="4">
        <v>53.3</v>
      </c>
      <c r="F68" s="6">
        <v>66.7</v>
      </c>
      <c r="G68" s="1">
        <f t="shared" si="87"/>
        <v>56.121052631578941</v>
      </c>
      <c r="H68" s="4">
        <v>62.2</v>
      </c>
      <c r="I68" s="6">
        <v>25</v>
      </c>
      <c r="J68" s="9">
        <f t="shared" si="88"/>
        <v>54.368421052631582</v>
      </c>
      <c r="L68" s="6"/>
      <c r="M68" s="9">
        <f t="shared" si="89"/>
        <v>0</v>
      </c>
      <c r="N68" s="4"/>
      <c r="O68" s="6"/>
      <c r="P68" s="9">
        <f t="shared" si="90"/>
        <v>0</v>
      </c>
      <c r="Q68" s="4">
        <v>68.900000000000006</v>
      </c>
      <c r="R68" s="6">
        <v>75</v>
      </c>
      <c r="S68" s="9">
        <f t="shared" si="91"/>
        <v>70.184210526315795</v>
      </c>
    </row>
    <row r="69" spans="1:19" x14ac:dyDescent="0.25">
      <c r="B69" s="4">
        <v>55.6</v>
      </c>
      <c r="C69" s="6">
        <v>50</v>
      </c>
      <c r="D69" s="9">
        <f t="shared" si="86"/>
        <v>54.421052631578952</v>
      </c>
      <c r="E69" s="4">
        <v>66.7</v>
      </c>
      <c r="F69" s="6">
        <v>91.7</v>
      </c>
      <c r="G69" s="1">
        <f t="shared" si="87"/>
        <v>71.963157894736838</v>
      </c>
      <c r="H69" s="22">
        <v>80</v>
      </c>
      <c r="I69" s="6">
        <v>91.7</v>
      </c>
      <c r="J69" s="9">
        <f t="shared" si="88"/>
        <v>82.463157894736838</v>
      </c>
      <c r="L69" s="6"/>
      <c r="M69" s="9">
        <f t="shared" si="89"/>
        <v>0</v>
      </c>
      <c r="N69" s="4"/>
      <c r="O69" s="6"/>
      <c r="P69" s="9">
        <f t="shared" si="90"/>
        <v>0</v>
      </c>
      <c r="Q69" s="4">
        <v>71.099999999999994</v>
      </c>
      <c r="R69" s="6">
        <v>25</v>
      </c>
      <c r="S69" s="9">
        <f t="shared" si="91"/>
        <v>61.39473684210526</v>
      </c>
    </row>
    <row r="70" spans="1:19" x14ac:dyDescent="0.25">
      <c r="B70" s="4">
        <v>55.6</v>
      </c>
      <c r="C70" s="6">
        <v>58.3</v>
      </c>
      <c r="D70" s="9">
        <f t="shared" si="86"/>
        <v>56.168421052631579</v>
      </c>
      <c r="E70" s="4">
        <v>68.900000000000006</v>
      </c>
      <c r="F70" s="6">
        <v>66.7</v>
      </c>
      <c r="G70" s="1">
        <f t="shared" si="87"/>
        <v>68.436842105263167</v>
      </c>
      <c r="H70" s="4">
        <v>71.099999999999994</v>
      </c>
      <c r="I70" s="6">
        <v>58.3</v>
      </c>
      <c r="J70" s="9">
        <f t="shared" si="88"/>
        <v>68.405263157894737</v>
      </c>
      <c r="L70" s="6"/>
      <c r="M70" s="9">
        <f t="shared" si="89"/>
        <v>0</v>
      </c>
      <c r="N70" s="4"/>
      <c r="O70" s="6"/>
      <c r="P70" s="11">
        <f t="shared" si="90"/>
        <v>0</v>
      </c>
      <c r="Q70" s="4">
        <v>75.599999999999994</v>
      </c>
      <c r="R70" s="6">
        <v>58.3</v>
      </c>
      <c r="S70" s="9">
        <f t="shared" si="91"/>
        <v>71.957894736842107</v>
      </c>
    </row>
    <row r="71" spans="1:19" x14ac:dyDescent="0.25">
      <c r="B71" s="4">
        <v>73.3</v>
      </c>
      <c r="C71" s="6">
        <v>91.7</v>
      </c>
      <c r="D71" s="9">
        <f t="shared" si="86"/>
        <v>77.173684210526318</v>
      </c>
      <c r="E71" s="4">
        <v>53.3</v>
      </c>
      <c r="F71" s="6">
        <v>83.3</v>
      </c>
      <c r="G71" s="1">
        <f t="shared" si="87"/>
        <v>59.615789473684202</v>
      </c>
      <c r="H71" s="4">
        <v>68.900000000000006</v>
      </c>
      <c r="I71" s="6">
        <v>33.299999999999997</v>
      </c>
      <c r="J71" s="9">
        <f t="shared" si="88"/>
        <v>61.405263157894737</v>
      </c>
      <c r="L71" s="6"/>
      <c r="M71" s="9">
        <f t="shared" si="89"/>
        <v>0</v>
      </c>
      <c r="N71" s="4"/>
      <c r="O71" s="6"/>
      <c r="P71" s="9">
        <f t="shared" si="90"/>
        <v>0</v>
      </c>
      <c r="Q71" s="4">
        <v>84.4</v>
      </c>
      <c r="R71" s="6">
        <v>58.3</v>
      </c>
      <c r="S71" s="9">
        <f t="shared" si="91"/>
        <v>78.905263157894737</v>
      </c>
    </row>
    <row r="72" spans="1:19" x14ac:dyDescent="0.25">
      <c r="B72" s="4">
        <v>62.2</v>
      </c>
      <c r="C72" s="6">
        <v>66.7</v>
      </c>
      <c r="D72" s="9">
        <f t="shared" si="86"/>
        <v>63.147368421052633</v>
      </c>
      <c r="E72" s="4">
        <v>73.3</v>
      </c>
      <c r="F72" s="6">
        <v>66.7</v>
      </c>
      <c r="G72" s="1">
        <f t="shared" si="87"/>
        <v>71.910526315789468</v>
      </c>
      <c r="H72" s="4">
        <v>37.799999999999997</v>
      </c>
      <c r="I72" s="6">
        <v>50</v>
      </c>
      <c r="J72" s="9">
        <f t="shared" si="88"/>
        <v>40.368421052631575</v>
      </c>
      <c r="L72" s="6"/>
      <c r="M72" s="9">
        <f t="shared" si="89"/>
        <v>0</v>
      </c>
      <c r="N72" s="4"/>
      <c r="O72" s="6"/>
      <c r="P72" s="9">
        <f t="shared" si="90"/>
        <v>0</v>
      </c>
      <c r="Q72" s="4">
        <v>40</v>
      </c>
      <c r="R72" s="6">
        <v>66.7</v>
      </c>
      <c r="S72" s="9">
        <f t="shared" si="91"/>
        <v>45.621052631578948</v>
      </c>
    </row>
    <row r="73" spans="1:19" x14ac:dyDescent="0.25">
      <c r="B73" s="4">
        <v>75.599999999999994</v>
      </c>
      <c r="C73" s="6">
        <v>75</v>
      </c>
      <c r="D73" s="9">
        <f t="shared" si="86"/>
        <v>75.473684210526315</v>
      </c>
      <c r="E73" s="22">
        <v>62.2</v>
      </c>
      <c r="F73" s="6">
        <v>41.7</v>
      </c>
      <c r="G73" s="1">
        <f t="shared" si="87"/>
        <v>57.88421052631579</v>
      </c>
      <c r="H73" s="4">
        <v>57.8</v>
      </c>
      <c r="I73" s="6">
        <v>58.3</v>
      </c>
      <c r="J73" s="9">
        <f t="shared" si="88"/>
        <v>57.90526315789473</v>
      </c>
      <c r="L73" s="6"/>
      <c r="M73" s="9">
        <f t="shared" si="89"/>
        <v>0</v>
      </c>
      <c r="N73" s="4"/>
      <c r="O73" s="6"/>
      <c r="P73" s="9">
        <f t="shared" si="90"/>
        <v>0</v>
      </c>
      <c r="Q73" s="4">
        <v>51.1</v>
      </c>
      <c r="R73" s="6">
        <v>66.7</v>
      </c>
      <c r="S73" s="9">
        <f t="shared" si="91"/>
        <v>54.38421052631579</v>
      </c>
    </row>
    <row r="74" spans="1:19" x14ac:dyDescent="0.25">
      <c r="B74" s="4">
        <v>82.2</v>
      </c>
      <c r="C74" s="6">
        <v>50</v>
      </c>
      <c r="D74" s="9">
        <f t="shared" si="86"/>
        <v>75.421052631578945</v>
      </c>
      <c r="E74" s="4">
        <v>68.900000000000006</v>
      </c>
      <c r="F74" s="6">
        <v>41.7</v>
      </c>
      <c r="G74" s="1">
        <f t="shared" si="87"/>
        <v>63.173684210526318</v>
      </c>
      <c r="H74" s="4">
        <v>68.900000000000006</v>
      </c>
      <c r="I74" s="6">
        <v>75</v>
      </c>
      <c r="J74" s="9">
        <f t="shared" si="88"/>
        <v>70.184210526315795</v>
      </c>
      <c r="L74" s="6"/>
      <c r="M74" s="9">
        <f t="shared" si="89"/>
        <v>0</v>
      </c>
      <c r="N74" s="4"/>
      <c r="O74" s="6"/>
      <c r="P74" s="9">
        <f t="shared" si="90"/>
        <v>0</v>
      </c>
      <c r="Q74" s="4">
        <v>75.599999999999994</v>
      </c>
      <c r="R74" s="6">
        <v>33.299999999999997</v>
      </c>
      <c r="S74" s="9">
        <f t="shared" si="91"/>
        <v>66.694736842105257</v>
      </c>
    </row>
    <row r="75" spans="1:19" x14ac:dyDescent="0.25">
      <c r="B75" s="4">
        <v>60</v>
      </c>
      <c r="C75" s="6">
        <v>50</v>
      </c>
      <c r="D75" s="9">
        <f t="shared" si="86"/>
        <v>57.894736842105267</v>
      </c>
      <c r="E75" s="4">
        <v>53.3</v>
      </c>
      <c r="F75" s="6">
        <v>58.3</v>
      </c>
      <c r="G75" s="1">
        <f t="shared" si="87"/>
        <v>54.35263157894736</v>
      </c>
      <c r="H75" s="4">
        <v>57.8</v>
      </c>
      <c r="I75" s="6">
        <v>75</v>
      </c>
      <c r="J75" s="9">
        <f t="shared" si="88"/>
        <v>61.421052631578945</v>
      </c>
      <c r="L75" s="6"/>
      <c r="M75" s="9">
        <f t="shared" si="89"/>
        <v>0</v>
      </c>
      <c r="N75" s="4"/>
      <c r="O75" s="6"/>
      <c r="P75" s="9">
        <f t="shared" si="90"/>
        <v>0</v>
      </c>
      <c r="Q75" s="4">
        <v>80</v>
      </c>
      <c r="R75" s="6">
        <v>58.3</v>
      </c>
      <c r="S75" s="9">
        <f t="shared" si="91"/>
        <v>75.431578947368422</v>
      </c>
    </row>
    <row r="76" spans="1:19" x14ac:dyDescent="0.25">
      <c r="B76" s="4">
        <v>68.900000000000006</v>
      </c>
      <c r="C76" s="6">
        <v>58.3</v>
      </c>
      <c r="D76" s="9">
        <f t="shared" si="86"/>
        <v>66.668421052631587</v>
      </c>
      <c r="E76" s="4">
        <v>73.3</v>
      </c>
      <c r="F76" s="6">
        <v>50</v>
      </c>
      <c r="G76" s="1">
        <f t="shared" si="87"/>
        <v>68.39473684210526</v>
      </c>
      <c r="H76" s="4">
        <v>60</v>
      </c>
      <c r="I76" s="6">
        <v>58.3</v>
      </c>
      <c r="J76" s="9">
        <f t="shared" si="88"/>
        <v>59.642105263157895</v>
      </c>
      <c r="L76" s="6"/>
      <c r="M76" s="9">
        <f t="shared" si="89"/>
        <v>0</v>
      </c>
      <c r="N76" s="4"/>
      <c r="O76" s="6"/>
      <c r="P76" s="9">
        <f t="shared" si="90"/>
        <v>0</v>
      </c>
      <c r="Q76" s="4">
        <v>66.7</v>
      </c>
      <c r="R76" s="6">
        <v>75</v>
      </c>
      <c r="S76" s="9">
        <f t="shared" si="91"/>
        <v>68.44736842105263</v>
      </c>
    </row>
    <row r="77" spans="1:19" x14ac:dyDescent="0.25">
      <c r="B77" s="4">
        <v>60</v>
      </c>
      <c r="C77" s="6">
        <v>58.3</v>
      </c>
      <c r="D77" s="9">
        <f t="shared" si="86"/>
        <v>59.642105263157895</v>
      </c>
      <c r="E77" s="4">
        <v>53.3</v>
      </c>
      <c r="F77" s="6">
        <v>91.7</v>
      </c>
      <c r="G77" s="1">
        <f t="shared" si="87"/>
        <v>61.384210526315783</v>
      </c>
      <c r="H77" s="4">
        <v>80</v>
      </c>
      <c r="I77" s="6">
        <v>33.299999999999997</v>
      </c>
      <c r="J77" s="9">
        <f t="shared" si="88"/>
        <v>70.168421052631587</v>
      </c>
      <c r="L77" s="6"/>
      <c r="M77" s="9">
        <f t="shared" si="89"/>
        <v>0</v>
      </c>
      <c r="N77" s="4"/>
      <c r="O77" s="6"/>
      <c r="P77" s="9">
        <f t="shared" si="90"/>
        <v>0</v>
      </c>
      <c r="Q77" s="4">
        <v>53.3</v>
      </c>
      <c r="R77" s="6">
        <v>41.7</v>
      </c>
      <c r="S77" s="9">
        <f t="shared" si="91"/>
        <v>50.857894736842098</v>
      </c>
    </row>
    <row r="78" spans="1:19" x14ac:dyDescent="0.25">
      <c r="B78" s="4">
        <v>55.6</v>
      </c>
      <c r="C78" s="6">
        <v>75</v>
      </c>
      <c r="D78" s="9">
        <f t="shared" si="86"/>
        <v>59.684210526315795</v>
      </c>
      <c r="E78" s="4">
        <v>62.2</v>
      </c>
      <c r="F78" s="6">
        <v>66.7</v>
      </c>
      <c r="G78" s="1">
        <f t="shared" si="87"/>
        <v>63.147368421052633</v>
      </c>
      <c r="H78" s="4">
        <v>73.3</v>
      </c>
      <c r="I78" s="6">
        <v>75</v>
      </c>
      <c r="J78" s="9">
        <f t="shared" si="88"/>
        <v>73.657894736842096</v>
      </c>
      <c r="L78" s="6"/>
      <c r="M78" s="9">
        <f t="shared" si="89"/>
        <v>0</v>
      </c>
      <c r="N78" s="4"/>
      <c r="O78" s="6"/>
      <c r="P78" s="9">
        <f t="shared" si="90"/>
        <v>0</v>
      </c>
      <c r="Q78" s="4">
        <v>75.599999999999994</v>
      </c>
      <c r="R78" s="6">
        <v>75</v>
      </c>
      <c r="S78" s="9">
        <f t="shared" si="91"/>
        <v>75.473684210526315</v>
      </c>
    </row>
    <row r="79" spans="1:19" x14ac:dyDescent="0.25">
      <c r="B79" s="5">
        <v>57.8</v>
      </c>
      <c r="C79" s="16">
        <v>66.7</v>
      </c>
      <c r="D79" s="8">
        <f t="shared" si="86"/>
        <v>59.673684210526311</v>
      </c>
      <c r="E79" s="5">
        <v>68.900000000000006</v>
      </c>
      <c r="F79" s="16">
        <v>58.3</v>
      </c>
      <c r="G79" s="3">
        <f t="shared" si="87"/>
        <v>66.668421052631587</v>
      </c>
      <c r="H79" s="5">
        <v>82.2</v>
      </c>
      <c r="I79" s="16">
        <v>66.7</v>
      </c>
      <c r="J79" s="8">
        <f t="shared" si="88"/>
        <v>78.936842105263153</v>
      </c>
      <c r="K79" s="5"/>
      <c r="L79" s="16"/>
      <c r="M79" s="8">
        <f t="shared" si="89"/>
        <v>0</v>
      </c>
      <c r="N79" s="5"/>
      <c r="O79" s="2"/>
      <c r="P79" s="8">
        <f t="shared" si="90"/>
        <v>0</v>
      </c>
      <c r="Q79" s="5">
        <v>86.7</v>
      </c>
      <c r="R79" s="2">
        <v>41.7</v>
      </c>
      <c r="S79" s="8">
        <f t="shared" si="91"/>
        <v>77.226315789473688</v>
      </c>
    </row>
    <row r="80" spans="1:19" x14ac:dyDescent="0.25">
      <c r="A80" t="s">
        <v>4</v>
      </c>
      <c r="B80" s="18" t="s">
        <v>5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1"/>
    </row>
    <row r="81" spans="1:19" x14ac:dyDescent="0.25">
      <c r="A81" t="s">
        <v>3</v>
      </c>
      <c r="B81" s="81">
        <v>10</v>
      </c>
      <c r="C81" s="82"/>
      <c r="D81" s="83"/>
      <c r="E81" s="76">
        <v>15</v>
      </c>
      <c r="F81" s="77"/>
      <c r="G81" s="78"/>
      <c r="H81" s="81">
        <v>20</v>
      </c>
      <c r="I81" s="82"/>
      <c r="J81" s="83"/>
      <c r="K81" s="76">
        <v>30</v>
      </c>
      <c r="L81" s="77"/>
      <c r="M81" s="78"/>
      <c r="N81" s="81">
        <v>40</v>
      </c>
      <c r="O81" s="82"/>
      <c r="P81" s="83"/>
      <c r="Q81" s="76">
        <v>50</v>
      </c>
      <c r="R81" s="77"/>
      <c r="S81" s="78"/>
    </row>
    <row r="82" spans="1:19" x14ac:dyDescent="0.25">
      <c r="A82" t="s">
        <v>1</v>
      </c>
      <c r="B82" s="4">
        <v>45</v>
      </c>
      <c r="D82" s="7"/>
      <c r="E82" s="4">
        <v>45</v>
      </c>
      <c r="H82" s="4">
        <v>45</v>
      </c>
      <c r="J82" s="7"/>
      <c r="K82" s="4">
        <v>45</v>
      </c>
      <c r="N82" s="4">
        <v>45</v>
      </c>
      <c r="P82" s="7"/>
      <c r="Q82" s="4">
        <v>45</v>
      </c>
      <c r="S82" s="7"/>
    </row>
    <row r="83" spans="1:19" x14ac:dyDescent="0.25">
      <c r="A83" t="s">
        <v>2</v>
      </c>
      <c r="B83" s="5"/>
      <c r="C83" s="2">
        <v>12</v>
      </c>
      <c r="D83" s="32"/>
      <c r="E83" s="5"/>
      <c r="F83" s="2">
        <v>12</v>
      </c>
      <c r="G83" s="33"/>
      <c r="H83" s="5"/>
      <c r="I83" s="2">
        <v>12</v>
      </c>
      <c r="J83" s="32"/>
      <c r="K83" s="5"/>
      <c r="L83" s="2">
        <v>12</v>
      </c>
      <c r="M83" s="32"/>
      <c r="N83" s="5"/>
      <c r="O83" s="2">
        <v>12</v>
      </c>
      <c r="P83" s="32"/>
      <c r="Q83" s="5"/>
      <c r="R83" s="2">
        <v>12</v>
      </c>
      <c r="S83" s="32"/>
    </row>
    <row r="84" spans="1:19" x14ac:dyDescent="0.25">
      <c r="A84" t="s">
        <v>12</v>
      </c>
      <c r="B84" s="26">
        <f t="shared" ref="B84:C84" si="92">AVERAGE(B86:B105)</f>
        <v>66.544999999999987</v>
      </c>
      <c r="C84" s="27">
        <f t="shared" si="92"/>
        <v>63.335000000000001</v>
      </c>
      <c r="D84" s="25">
        <f>AVERAGE(D86:D105)</f>
        <v>65.869210526315797</v>
      </c>
      <c r="E84" s="26">
        <f t="shared" ref="E84:S84" si="93">AVERAGE(E86:E105)</f>
        <v>62.559999999999988</v>
      </c>
      <c r="F84" s="27">
        <f t="shared" si="93"/>
        <v>62.085000000000001</v>
      </c>
      <c r="G84" s="25">
        <f t="shared" si="93"/>
        <v>62.459999999999994</v>
      </c>
      <c r="H84" s="26"/>
      <c r="I84" s="27"/>
      <c r="J84" s="25">
        <f t="shared" si="93"/>
        <v>0</v>
      </c>
      <c r="K84" s="26">
        <f t="shared" si="93"/>
        <v>65.45</v>
      </c>
      <c r="L84" s="27">
        <f t="shared" si="93"/>
        <v>60.004999999999995</v>
      </c>
      <c r="M84" s="25">
        <f t="shared" si="93"/>
        <v>64.303684210526313</v>
      </c>
      <c r="N84" s="26">
        <f t="shared" si="93"/>
        <v>68.224999999999994</v>
      </c>
      <c r="O84" s="27">
        <f t="shared" si="93"/>
        <v>64.17</v>
      </c>
      <c r="P84" s="25">
        <f t="shared" si="93"/>
        <v>67.37131578947367</v>
      </c>
      <c r="Q84" s="26">
        <f t="shared" si="93"/>
        <v>71.66</v>
      </c>
      <c r="R84" s="27">
        <f t="shared" si="93"/>
        <v>60.010000000000005</v>
      </c>
      <c r="S84" s="25">
        <f t="shared" si="93"/>
        <v>69.207368421052635</v>
      </c>
    </row>
    <row r="85" spans="1:19" x14ac:dyDescent="0.25">
      <c r="A85" t="s">
        <v>13</v>
      </c>
      <c r="B85" s="5">
        <f>_xlfn.STDEV.S(B86:B105)</f>
        <v>9.3665965846164241</v>
      </c>
      <c r="C85" s="2">
        <f>_xlfn.STDEV.S(C86:C105)</f>
        <v>16.094041885447091</v>
      </c>
      <c r="D85" s="29">
        <f t="shared" ref="D85" si="94">_xlfn.STDEV.S(D86:D105)</f>
        <v>7.4796480974157413</v>
      </c>
      <c r="E85" s="5">
        <f t="shared" ref="E85" si="95">_xlfn.STDEV.S(E86:E105)</f>
        <v>11.681852773020543</v>
      </c>
      <c r="F85" s="2">
        <f t="shared" ref="F85" si="96">_xlfn.STDEV.S(F86:F105)</f>
        <v>10.972226900583747</v>
      </c>
      <c r="G85" s="29">
        <f t="shared" ref="G85" si="97">_xlfn.STDEV.S(G86:G105)</f>
        <v>9.2208035104663413</v>
      </c>
      <c r="H85" s="5"/>
      <c r="I85" s="2"/>
      <c r="J85" s="29">
        <f t="shared" ref="J85" si="98">_xlfn.STDEV.S(J86:J105)</f>
        <v>0</v>
      </c>
      <c r="K85" s="30">
        <f t="shared" ref="K85" si="99">_xlfn.STDEV.S(K86:K105)</f>
        <v>13.182264800221434</v>
      </c>
      <c r="L85" s="16">
        <f t="shared" ref="L85" si="100">_xlfn.STDEV.S(L86:L105)</f>
        <v>10.690255031175766</v>
      </c>
      <c r="M85" s="29">
        <f t="shared" ref="M85" si="101">_xlfn.STDEV.S(M86:M105)</f>
        <v>11.113398065496501</v>
      </c>
      <c r="N85" s="5">
        <f t="shared" ref="N85" si="102">_xlfn.STDEV.S(N86:N105)</f>
        <v>13.758514110408713</v>
      </c>
      <c r="O85" s="2">
        <f t="shared" ref="O85" si="103">_xlfn.STDEV.S(O86:O105)</f>
        <v>16.699640714697981</v>
      </c>
      <c r="P85" s="29">
        <f t="shared" ref="P85" si="104">_xlfn.STDEV.S(P86:P105)</f>
        <v>10.76208637799691</v>
      </c>
      <c r="Q85" s="5">
        <f t="shared" ref="Q85" si="105">_xlfn.STDEV.S(Q86:Q105)</f>
        <v>13.760637990105534</v>
      </c>
      <c r="R85" s="2">
        <f t="shared" ref="R85" si="106">_xlfn.STDEV.S(R86:R105)</f>
        <v>14.464944921393489</v>
      </c>
      <c r="S85" s="29">
        <f t="shared" ref="S85" si="107">_xlfn.STDEV.S(S86:S105)</f>
        <v>11.310251740375827</v>
      </c>
    </row>
    <row r="86" spans="1:19" x14ac:dyDescent="0.25">
      <c r="B86" s="4">
        <v>77.8</v>
      </c>
      <c r="C86" s="6">
        <v>33.299999999999997</v>
      </c>
      <c r="D86" s="9">
        <f t="shared" ref="D86:D105" si="108">B86*($W$4/57)+C86*($X$5/57)</f>
        <v>68.431578947368422</v>
      </c>
      <c r="E86" s="4">
        <v>68.900000000000006</v>
      </c>
      <c r="F86" s="6">
        <v>83.3</v>
      </c>
      <c r="G86" s="1">
        <f t="shared" ref="G86:G105" si="109">E86*($K$4/57)+F86*($L$5/57)</f>
        <v>71.931578947368422</v>
      </c>
      <c r="I86" s="6"/>
      <c r="J86" s="9">
        <f t="shared" ref="J86:J105" si="110">H86*($W$4/57)+I86*($X$5/57)</f>
        <v>0</v>
      </c>
      <c r="K86" s="4">
        <v>75.599999999999994</v>
      </c>
      <c r="L86" s="6">
        <v>66.7</v>
      </c>
      <c r="M86" s="9">
        <f t="shared" ref="M86:M105" si="111">K86*($W$4/57)+L86*($X$5/57)</f>
        <v>73.726315789473688</v>
      </c>
      <c r="N86" s="4">
        <v>75.599999999999994</v>
      </c>
      <c r="O86" s="6">
        <v>66.7</v>
      </c>
      <c r="P86" s="9">
        <f t="shared" ref="P86:P105" si="112">N86*($W$4/57)+O86*($X$5/57)</f>
        <v>73.726315789473688</v>
      </c>
      <c r="Q86" s="4">
        <v>88.9</v>
      </c>
      <c r="R86" s="6">
        <v>66.7</v>
      </c>
      <c r="S86" s="9">
        <f t="shared" ref="S86:S105" si="113">Q86*($W$4/57)+R86*($X$5/57)</f>
        <v>84.226315789473688</v>
      </c>
    </row>
    <row r="87" spans="1:19" x14ac:dyDescent="0.25">
      <c r="B87" s="4">
        <v>53.3</v>
      </c>
      <c r="C87" s="6">
        <v>91.7</v>
      </c>
      <c r="D87" s="9">
        <f t="shared" si="108"/>
        <v>61.384210526315783</v>
      </c>
      <c r="E87" s="4">
        <v>57.8</v>
      </c>
      <c r="F87" s="6">
        <v>83.3</v>
      </c>
      <c r="G87" s="1">
        <f t="shared" si="109"/>
        <v>63.168421052631572</v>
      </c>
      <c r="I87" s="6"/>
      <c r="J87" s="9">
        <f t="shared" si="110"/>
        <v>0</v>
      </c>
      <c r="K87" s="4">
        <v>57.8</v>
      </c>
      <c r="L87" s="6">
        <v>75</v>
      </c>
      <c r="M87" s="9">
        <f t="shared" si="111"/>
        <v>61.421052631578945</v>
      </c>
      <c r="N87" s="4">
        <v>64.400000000000006</v>
      </c>
      <c r="O87" s="6">
        <v>58.3</v>
      </c>
      <c r="P87" s="9">
        <f t="shared" si="112"/>
        <v>63.11578947368421</v>
      </c>
      <c r="Q87" s="4">
        <v>75.599999999999994</v>
      </c>
      <c r="R87" s="6">
        <v>58.3</v>
      </c>
      <c r="S87" s="9">
        <f t="shared" si="113"/>
        <v>71.957894736842107</v>
      </c>
    </row>
    <row r="88" spans="1:19" x14ac:dyDescent="0.25">
      <c r="A88" t="s">
        <v>7</v>
      </c>
      <c r="B88" s="4">
        <v>71.099999999999994</v>
      </c>
      <c r="C88" s="6">
        <v>66.7</v>
      </c>
      <c r="D88" s="9">
        <f t="shared" si="108"/>
        <v>70.173684210526318</v>
      </c>
      <c r="E88" s="4">
        <v>75.599999999999994</v>
      </c>
      <c r="F88" s="6">
        <v>50</v>
      </c>
      <c r="G88" s="1">
        <f t="shared" si="109"/>
        <v>70.210526315789465</v>
      </c>
      <c r="I88" s="6"/>
      <c r="J88" s="9">
        <f t="shared" si="110"/>
        <v>0</v>
      </c>
      <c r="K88" s="4">
        <v>46.7</v>
      </c>
      <c r="L88" s="6">
        <v>41.7</v>
      </c>
      <c r="M88" s="9">
        <f t="shared" si="111"/>
        <v>45.647368421052633</v>
      </c>
      <c r="N88" s="4">
        <v>40</v>
      </c>
      <c r="O88" s="6">
        <v>58.3</v>
      </c>
      <c r="P88" s="9">
        <f t="shared" si="112"/>
        <v>43.852631578947367</v>
      </c>
      <c r="Q88" s="4">
        <v>57.8</v>
      </c>
      <c r="R88" s="6">
        <v>58.3</v>
      </c>
      <c r="S88" s="9">
        <f t="shared" si="113"/>
        <v>57.90526315789473</v>
      </c>
    </row>
    <row r="89" spans="1:19" x14ac:dyDescent="0.25">
      <c r="B89" s="4">
        <v>57.8</v>
      </c>
      <c r="C89" s="6">
        <v>75</v>
      </c>
      <c r="D89" s="9">
        <f t="shared" si="108"/>
        <v>61.421052631578945</v>
      </c>
      <c r="E89" s="4">
        <v>46.7</v>
      </c>
      <c r="F89" s="6">
        <v>41.7</v>
      </c>
      <c r="G89" s="1">
        <f t="shared" si="109"/>
        <v>45.647368421052633</v>
      </c>
      <c r="I89" s="6"/>
      <c r="J89" s="9">
        <f t="shared" si="110"/>
        <v>0</v>
      </c>
      <c r="K89" s="4">
        <v>46.7</v>
      </c>
      <c r="L89" s="6">
        <v>58.3</v>
      </c>
      <c r="M89" s="9">
        <f t="shared" si="111"/>
        <v>49.142105263157895</v>
      </c>
      <c r="N89" s="4">
        <v>48.9</v>
      </c>
      <c r="O89" s="6">
        <v>75</v>
      </c>
      <c r="P89" s="9">
        <f t="shared" si="112"/>
        <v>54.394736842105267</v>
      </c>
      <c r="Q89" s="4">
        <v>91.1</v>
      </c>
      <c r="R89" s="6">
        <v>66.7</v>
      </c>
      <c r="S89" s="9">
        <f t="shared" si="113"/>
        <v>85.963157894736838</v>
      </c>
    </row>
    <row r="90" spans="1:19" x14ac:dyDescent="0.25">
      <c r="B90" s="4">
        <v>62.2</v>
      </c>
      <c r="C90" s="6">
        <v>50</v>
      </c>
      <c r="D90" s="9">
        <f t="shared" si="108"/>
        <v>59.631578947368425</v>
      </c>
      <c r="E90" s="4">
        <v>68.900000000000006</v>
      </c>
      <c r="F90" s="6">
        <v>58.3</v>
      </c>
      <c r="G90" s="1">
        <f t="shared" si="109"/>
        <v>66.668421052631587</v>
      </c>
      <c r="I90" s="6"/>
      <c r="J90" s="9">
        <f t="shared" si="110"/>
        <v>0</v>
      </c>
      <c r="K90" s="4">
        <v>75.599999999999994</v>
      </c>
      <c r="L90" s="6">
        <v>66.7</v>
      </c>
      <c r="M90" s="9">
        <f t="shared" si="111"/>
        <v>73.726315789473688</v>
      </c>
      <c r="N90" s="4">
        <v>77.8</v>
      </c>
      <c r="O90" s="6">
        <v>41.7</v>
      </c>
      <c r="P90" s="9">
        <f t="shared" si="112"/>
        <v>70.2</v>
      </c>
      <c r="Q90" s="4">
        <v>64.400000000000006</v>
      </c>
      <c r="R90" s="6">
        <v>66.7</v>
      </c>
      <c r="S90" s="9">
        <f t="shared" si="113"/>
        <v>64.884210526315798</v>
      </c>
    </row>
    <row r="91" spans="1:19" x14ac:dyDescent="0.25">
      <c r="B91" s="4">
        <v>77.8</v>
      </c>
      <c r="C91" s="6">
        <v>75</v>
      </c>
      <c r="D91" s="9">
        <f t="shared" si="108"/>
        <v>77.210526315789465</v>
      </c>
      <c r="E91" s="4">
        <v>60</v>
      </c>
      <c r="F91" s="6">
        <v>50</v>
      </c>
      <c r="G91" s="1">
        <f t="shared" si="109"/>
        <v>57.894736842105267</v>
      </c>
      <c r="I91" s="6"/>
      <c r="J91" s="9">
        <f t="shared" si="110"/>
        <v>0</v>
      </c>
      <c r="K91" s="4">
        <v>68.900000000000006</v>
      </c>
      <c r="L91" s="6">
        <v>58.3</v>
      </c>
      <c r="M91" s="9">
        <f t="shared" si="111"/>
        <v>66.668421052631587</v>
      </c>
      <c r="N91" s="4">
        <v>84.4</v>
      </c>
      <c r="O91" s="6">
        <v>91.7</v>
      </c>
      <c r="P91" s="9">
        <f t="shared" si="112"/>
        <v>85.936842105263167</v>
      </c>
      <c r="Q91" s="4">
        <v>84.4</v>
      </c>
      <c r="R91" s="6">
        <v>33.299999999999997</v>
      </c>
      <c r="S91" s="9">
        <f t="shared" si="113"/>
        <v>73.642105263157902</v>
      </c>
    </row>
    <row r="92" spans="1:19" x14ac:dyDescent="0.25">
      <c r="B92" s="4">
        <v>73.3</v>
      </c>
      <c r="C92" s="6">
        <v>50</v>
      </c>
      <c r="D92" s="9">
        <f t="shared" si="108"/>
        <v>68.39473684210526</v>
      </c>
      <c r="E92" s="4">
        <v>57.8</v>
      </c>
      <c r="F92" s="6">
        <v>66.7</v>
      </c>
      <c r="G92" s="1">
        <f t="shared" si="109"/>
        <v>59.673684210526311</v>
      </c>
      <c r="I92" s="6"/>
      <c r="J92" s="9">
        <f t="shared" si="110"/>
        <v>0</v>
      </c>
      <c r="K92" s="4">
        <v>68.900000000000006</v>
      </c>
      <c r="L92" s="6">
        <v>66.7</v>
      </c>
      <c r="M92" s="9">
        <f t="shared" si="111"/>
        <v>68.436842105263167</v>
      </c>
      <c r="N92" s="4">
        <v>75.599999999999994</v>
      </c>
      <c r="O92" s="6">
        <v>66.7</v>
      </c>
      <c r="P92" s="9">
        <f t="shared" si="112"/>
        <v>73.726315789473688</v>
      </c>
      <c r="Q92" s="4">
        <v>80</v>
      </c>
      <c r="R92" s="6">
        <v>25</v>
      </c>
      <c r="S92" s="9">
        <f t="shared" si="113"/>
        <v>68.421052631578945</v>
      </c>
    </row>
    <row r="93" spans="1:19" x14ac:dyDescent="0.25">
      <c r="B93" s="4">
        <v>64.400000000000006</v>
      </c>
      <c r="C93" s="6">
        <v>83.3</v>
      </c>
      <c r="D93" s="9">
        <f t="shared" si="108"/>
        <v>68.378947368421052</v>
      </c>
      <c r="E93" s="4">
        <v>44.4</v>
      </c>
      <c r="F93" s="6">
        <v>66.7</v>
      </c>
      <c r="G93" s="1">
        <f t="shared" si="109"/>
        <v>49.094736842105263</v>
      </c>
      <c r="I93" s="6"/>
      <c r="J93" s="9">
        <f t="shared" si="110"/>
        <v>0</v>
      </c>
      <c r="K93" s="4">
        <v>73.3</v>
      </c>
      <c r="L93" s="6">
        <v>66.7</v>
      </c>
      <c r="M93" s="9">
        <f t="shared" si="111"/>
        <v>71.910526315789468</v>
      </c>
      <c r="N93" s="4">
        <v>71.099999999999994</v>
      </c>
      <c r="O93" s="6">
        <v>33.299999999999997</v>
      </c>
      <c r="P93" s="9">
        <f t="shared" si="112"/>
        <v>63.142105263157887</v>
      </c>
      <c r="Q93" s="4">
        <v>71.099999999999994</v>
      </c>
      <c r="R93" s="6">
        <v>66.7</v>
      </c>
      <c r="S93" s="9">
        <f t="shared" si="113"/>
        <v>70.173684210526318</v>
      </c>
    </row>
    <row r="94" spans="1:19" x14ac:dyDescent="0.25">
      <c r="B94" s="4">
        <v>73.3</v>
      </c>
      <c r="C94" s="6">
        <v>58.3</v>
      </c>
      <c r="D94" s="9">
        <f t="shared" si="108"/>
        <v>70.142105263157887</v>
      </c>
      <c r="E94" s="4">
        <v>73.3</v>
      </c>
      <c r="F94" s="6">
        <v>66.7</v>
      </c>
      <c r="G94" s="1">
        <f t="shared" si="109"/>
        <v>71.910526315789468</v>
      </c>
      <c r="I94" s="6"/>
      <c r="J94" s="9">
        <f t="shared" si="110"/>
        <v>0</v>
      </c>
      <c r="K94" s="4">
        <v>91.1</v>
      </c>
      <c r="L94" s="6">
        <v>75</v>
      </c>
      <c r="M94" s="9">
        <f t="shared" si="111"/>
        <v>87.710526315789465</v>
      </c>
      <c r="N94" s="4">
        <v>80</v>
      </c>
      <c r="O94" s="6">
        <v>75</v>
      </c>
      <c r="P94" s="9">
        <f t="shared" si="112"/>
        <v>78.94736842105263</v>
      </c>
      <c r="Q94" s="4">
        <v>53.3</v>
      </c>
      <c r="R94" s="6">
        <v>66.7</v>
      </c>
      <c r="S94" s="9">
        <f t="shared" si="113"/>
        <v>56.121052631578941</v>
      </c>
    </row>
    <row r="95" spans="1:19" x14ac:dyDescent="0.25">
      <c r="B95" s="4">
        <v>73.3</v>
      </c>
      <c r="C95" s="6">
        <v>66.7</v>
      </c>
      <c r="D95" s="9">
        <f t="shared" si="108"/>
        <v>71.910526315789468</v>
      </c>
      <c r="E95" s="4">
        <v>75.599999999999994</v>
      </c>
      <c r="F95" s="6">
        <v>50</v>
      </c>
      <c r="G95" s="1">
        <f t="shared" si="109"/>
        <v>70.210526315789465</v>
      </c>
      <c r="H95" s="22"/>
      <c r="I95" s="6"/>
      <c r="J95" s="9">
        <f t="shared" si="110"/>
        <v>0</v>
      </c>
      <c r="K95" s="4">
        <v>77.8</v>
      </c>
      <c r="L95" s="6">
        <v>50</v>
      </c>
      <c r="M95" s="9">
        <f t="shared" si="111"/>
        <v>71.94736842105263</v>
      </c>
      <c r="N95" s="4">
        <v>55.6</v>
      </c>
      <c r="O95" s="6">
        <v>75</v>
      </c>
      <c r="P95" s="9">
        <f t="shared" si="112"/>
        <v>59.684210526315795</v>
      </c>
      <c r="Q95" s="4">
        <v>57.8</v>
      </c>
      <c r="R95" s="6">
        <v>41.7</v>
      </c>
      <c r="S95" s="9">
        <f t="shared" si="113"/>
        <v>54.410526315789468</v>
      </c>
    </row>
    <row r="96" spans="1:19" x14ac:dyDescent="0.25">
      <c r="B96" s="4">
        <v>53.3</v>
      </c>
      <c r="C96" s="6">
        <v>66.7</v>
      </c>
      <c r="D96" s="9">
        <f t="shared" si="108"/>
        <v>56.121052631578941</v>
      </c>
      <c r="E96" s="4">
        <v>33.299999999999997</v>
      </c>
      <c r="F96" s="6">
        <v>66.7</v>
      </c>
      <c r="G96" s="1">
        <f t="shared" si="109"/>
        <v>40.331578947368421</v>
      </c>
      <c r="I96" s="6"/>
      <c r="J96" s="9">
        <f t="shared" si="110"/>
        <v>0</v>
      </c>
      <c r="K96" s="4">
        <v>48.9</v>
      </c>
      <c r="L96" s="6">
        <v>66.7</v>
      </c>
      <c r="M96" s="9">
        <f t="shared" si="111"/>
        <v>52.647368421052633</v>
      </c>
      <c r="N96" s="4">
        <v>46.7</v>
      </c>
      <c r="O96" s="6">
        <v>58.3</v>
      </c>
      <c r="P96" s="11">
        <f t="shared" si="112"/>
        <v>49.142105263157895</v>
      </c>
      <c r="Q96" s="4">
        <v>68.900000000000006</v>
      </c>
      <c r="R96" s="6">
        <v>41.7</v>
      </c>
      <c r="S96" s="9">
        <f t="shared" si="113"/>
        <v>63.173684210526318</v>
      </c>
    </row>
    <row r="97" spans="1:19" x14ac:dyDescent="0.25">
      <c r="B97" s="4">
        <v>64.400000000000006</v>
      </c>
      <c r="C97" s="6">
        <v>83.3</v>
      </c>
      <c r="D97" s="9">
        <f t="shared" si="108"/>
        <v>68.378947368421052</v>
      </c>
      <c r="E97" s="4">
        <v>55.6</v>
      </c>
      <c r="F97" s="6">
        <v>66.7</v>
      </c>
      <c r="G97" s="1">
        <f t="shared" si="109"/>
        <v>57.93684210526316</v>
      </c>
      <c r="I97" s="6"/>
      <c r="J97" s="9">
        <f t="shared" si="110"/>
        <v>0</v>
      </c>
      <c r="K97" s="4">
        <v>73.3</v>
      </c>
      <c r="L97" s="6">
        <v>58.3</v>
      </c>
      <c r="M97" s="9">
        <f t="shared" si="111"/>
        <v>70.142105263157887</v>
      </c>
      <c r="N97" s="4">
        <v>77.8</v>
      </c>
      <c r="O97" s="6">
        <v>66.7</v>
      </c>
      <c r="P97" s="9">
        <f t="shared" si="112"/>
        <v>75.463157894736838</v>
      </c>
      <c r="Q97" s="4">
        <v>64.400000000000006</v>
      </c>
      <c r="R97" s="6">
        <v>66.7</v>
      </c>
      <c r="S97" s="9">
        <f t="shared" si="113"/>
        <v>64.884210526315798</v>
      </c>
    </row>
    <row r="98" spans="1:19" x14ac:dyDescent="0.25">
      <c r="B98" s="4">
        <v>68.900000000000006</v>
      </c>
      <c r="C98" s="6">
        <v>75</v>
      </c>
      <c r="D98" s="9">
        <f t="shared" si="108"/>
        <v>70.184210526315795</v>
      </c>
      <c r="E98" s="4">
        <v>55.6</v>
      </c>
      <c r="F98" s="6">
        <v>58.3</v>
      </c>
      <c r="G98" s="1">
        <f t="shared" si="109"/>
        <v>56.168421052631579</v>
      </c>
      <c r="I98" s="6"/>
      <c r="J98" s="9">
        <f t="shared" si="110"/>
        <v>0</v>
      </c>
      <c r="K98" s="4">
        <v>62.2</v>
      </c>
      <c r="L98" s="6">
        <v>33.299999999999997</v>
      </c>
      <c r="M98" s="9">
        <f t="shared" si="111"/>
        <v>56.11578947368421</v>
      </c>
      <c r="N98" s="4">
        <v>80</v>
      </c>
      <c r="O98" s="6">
        <v>41.7</v>
      </c>
      <c r="P98" s="9">
        <f t="shared" si="112"/>
        <v>71.936842105263167</v>
      </c>
      <c r="Q98" s="4">
        <v>100</v>
      </c>
      <c r="R98" s="6">
        <v>75</v>
      </c>
      <c r="S98" s="9">
        <f t="shared" si="113"/>
        <v>94.73684210526315</v>
      </c>
    </row>
    <row r="99" spans="1:19" x14ac:dyDescent="0.25">
      <c r="B99" s="4">
        <v>48.9</v>
      </c>
      <c r="C99" s="6">
        <v>50</v>
      </c>
      <c r="D99" s="9">
        <f t="shared" si="108"/>
        <v>49.131578947368425</v>
      </c>
      <c r="E99" s="22">
        <v>71.099999999999994</v>
      </c>
      <c r="F99" s="6">
        <v>58.3</v>
      </c>
      <c r="G99" s="1">
        <f t="shared" si="109"/>
        <v>68.405263157894737</v>
      </c>
      <c r="I99" s="6"/>
      <c r="J99" s="9">
        <f t="shared" si="110"/>
        <v>0</v>
      </c>
      <c r="K99" s="4">
        <v>71.099999999999994</v>
      </c>
      <c r="L99" s="6">
        <v>66.7</v>
      </c>
      <c r="M99" s="9">
        <f t="shared" si="111"/>
        <v>70.173684210526318</v>
      </c>
      <c r="N99" s="4">
        <v>44.4</v>
      </c>
      <c r="O99" s="6">
        <v>91.7</v>
      </c>
      <c r="P99" s="9">
        <f t="shared" si="112"/>
        <v>54.357894736842105</v>
      </c>
      <c r="Q99" s="4">
        <v>44.4</v>
      </c>
      <c r="R99" s="6">
        <v>66.7</v>
      </c>
      <c r="S99" s="9">
        <f t="shared" si="113"/>
        <v>49.094736842105263</v>
      </c>
    </row>
    <row r="100" spans="1:19" x14ac:dyDescent="0.25">
      <c r="B100" s="4">
        <v>71.099999999999994</v>
      </c>
      <c r="C100" s="6">
        <v>33.299999999999997</v>
      </c>
      <c r="D100" s="9">
        <f t="shared" si="108"/>
        <v>63.142105263157887</v>
      </c>
      <c r="E100" s="4">
        <v>68.900000000000006</v>
      </c>
      <c r="F100" s="6">
        <v>75</v>
      </c>
      <c r="G100" s="1">
        <f t="shared" si="109"/>
        <v>70.184210526315795</v>
      </c>
      <c r="I100" s="6"/>
      <c r="J100" s="9">
        <f t="shared" si="110"/>
        <v>0</v>
      </c>
      <c r="K100" s="4">
        <v>71.099999999999994</v>
      </c>
      <c r="L100" s="6">
        <v>50</v>
      </c>
      <c r="M100" s="9">
        <f t="shared" si="111"/>
        <v>66.657894736842096</v>
      </c>
      <c r="N100" s="4">
        <v>68.900000000000006</v>
      </c>
      <c r="O100" s="6">
        <v>50</v>
      </c>
      <c r="P100" s="9">
        <f t="shared" si="112"/>
        <v>64.921052631578945</v>
      </c>
      <c r="Q100" s="4">
        <v>77.8</v>
      </c>
      <c r="R100" s="6">
        <v>75</v>
      </c>
      <c r="S100" s="9">
        <f t="shared" si="113"/>
        <v>77.210526315789465</v>
      </c>
    </row>
    <row r="101" spans="1:19" x14ac:dyDescent="0.25">
      <c r="B101" s="4">
        <v>62.2</v>
      </c>
      <c r="C101" s="6">
        <v>50</v>
      </c>
      <c r="D101" s="9">
        <f t="shared" si="108"/>
        <v>59.631578947368425</v>
      </c>
      <c r="E101" s="4">
        <v>64.400000000000006</v>
      </c>
      <c r="F101" s="6">
        <v>58.3</v>
      </c>
      <c r="G101" s="1">
        <f t="shared" si="109"/>
        <v>63.11578947368421</v>
      </c>
      <c r="I101" s="6"/>
      <c r="J101" s="9">
        <f t="shared" si="110"/>
        <v>0</v>
      </c>
      <c r="K101" s="4">
        <v>73.3</v>
      </c>
      <c r="L101" s="6">
        <v>50</v>
      </c>
      <c r="M101" s="9">
        <f t="shared" si="111"/>
        <v>68.39473684210526</v>
      </c>
      <c r="N101" s="4">
        <v>77.8</v>
      </c>
      <c r="O101" s="6">
        <v>75</v>
      </c>
      <c r="P101" s="9">
        <f t="shared" si="112"/>
        <v>77.210526315789465</v>
      </c>
      <c r="Q101" s="4">
        <v>64.400000000000006</v>
      </c>
      <c r="R101" s="6">
        <v>66.7</v>
      </c>
      <c r="S101" s="9">
        <f t="shared" si="113"/>
        <v>64.884210526315798</v>
      </c>
    </row>
    <row r="102" spans="1:19" x14ac:dyDescent="0.25">
      <c r="B102" s="4">
        <v>53.3</v>
      </c>
      <c r="C102" s="6">
        <v>66.7</v>
      </c>
      <c r="D102" s="9">
        <f t="shared" si="108"/>
        <v>56.121052631578941</v>
      </c>
      <c r="E102" s="4">
        <v>62.2</v>
      </c>
      <c r="F102" s="6">
        <v>66.7</v>
      </c>
      <c r="G102" s="1">
        <f t="shared" si="109"/>
        <v>63.147368421052633</v>
      </c>
      <c r="I102" s="6"/>
      <c r="J102" s="9">
        <f t="shared" si="110"/>
        <v>0</v>
      </c>
      <c r="K102" s="4">
        <v>44.4</v>
      </c>
      <c r="L102" s="6">
        <v>66.7</v>
      </c>
      <c r="M102" s="9">
        <f t="shared" si="111"/>
        <v>49.094736842105263</v>
      </c>
      <c r="N102" s="4">
        <v>75.599999999999994</v>
      </c>
      <c r="O102" s="6">
        <v>58.3</v>
      </c>
      <c r="P102" s="9">
        <f t="shared" si="112"/>
        <v>71.957894736842107</v>
      </c>
      <c r="Q102" s="4">
        <v>64.400000000000006</v>
      </c>
      <c r="R102" s="6">
        <v>50</v>
      </c>
      <c r="S102" s="9">
        <f t="shared" si="113"/>
        <v>61.368421052631582</v>
      </c>
    </row>
    <row r="103" spans="1:19" x14ac:dyDescent="0.25">
      <c r="B103" s="4">
        <v>80</v>
      </c>
      <c r="C103" s="6">
        <v>66.7</v>
      </c>
      <c r="D103" s="9">
        <f t="shared" si="108"/>
        <v>77.2</v>
      </c>
      <c r="E103" s="4">
        <v>60</v>
      </c>
      <c r="F103" s="6">
        <v>66.7</v>
      </c>
      <c r="G103" s="1">
        <f t="shared" si="109"/>
        <v>61.410526315789475</v>
      </c>
      <c r="I103" s="6"/>
      <c r="J103" s="9">
        <f t="shared" si="110"/>
        <v>0</v>
      </c>
      <c r="K103" s="4">
        <v>48.9</v>
      </c>
      <c r="L103" s="6">
        <v>58.3</v>
      </c>
      <c r="M103" s="9">
        <f t="shared" si="111"/>
        <v>50.878947368421052</v>
      </c>
      <c r="N103" s="4">
        <v>73.3</v>
      </c>
      <c r="O103" s="6">
        <v>50</v>
      </c>
      <c r="P103" s="9">
        <f t="shared" si="112"/>
        <v>68.39473684210526</v>
      </c>
      <c r="Q103" s="4">
        <v>75.599999999999994</v>
      </c>
      <c r="R103" s="6">
        <v>75</v>
      </c>
      <c r="S103" s="9">
        <f t="shared" si="113"/>
        <v>75.473684210526315</v>
      </c>
    </row>
    <row r="104" spans="1:19" x14ac:dyDescent="0.25">
      <c r="B104" s="4">
        <v>75.599999999999994</v>
      </c>
      <c r="C104" s="6">
        <v>75</v>
      </c>
      <c r="D104" s="9">
        <f t="shared" si="108"/>
        <v>75.473684210526315</v>
      </c>
      <c r="E104" s="4">
        <v>73.3</v>
      </c>
      <c r="F104" s="6">
        <v>50</v>
      </c>
      <c r="G104" s="1">
        <f t="shared" si="109"/>
        <v>68.39473684210526</v>
      </c>
      <c r="I104" s="6"/>
      <c r="J104" s="9">
        <f t="shared" si="110"/>
        <v>0</v>
      </c>
      <c r="K104" s="4">
        <v>55.6</v>
      </c>
      <c r="L104" s="6">
        <v>58.3</v>
      </c>
      <c r="M104" s="9">
        <f t="shared" si="111"/>
        <v>56.168421052631579</v>
      </c>
      <c r="N104" s="4">
        <v>64.400000000000006</v>
      </c>
      <c r="O104" s="6">
        <v>91.7</v>
      </c>
      <c r="P104" s="9">
        <f t="shared" si="112"/>
        <v>70.147368421052633</v>
      </c>
      <c r="Q104" s="4">
        <v>82.2</v>
      </c>
      <c r="R104" s="6">
        <v>58.3</v>
      </c>
      <c r="S104" s="9">
        <f t="shared" si="113"/>
        <v>77.168421052631572</v>
      </c>
    </row>
    <row r="105" spans="1:19" x14ac:dyDescent="0.25">
      <c r="B105" s="5">
        <v>68.900000000000006</v>
      </c>
      <c r="C105" s="16">
        <v>50</v>
      </c>
      <c r="D105" s="8">
        <f t="shared" si="108"/>
        <v>64.921052631578945</v>
      </c>
      <c r="E105" s="5">
        <v>77.8</v>
      </c>
      <c r="F105" s="16">
        <v>58.3</v>
      </c>
      <c r="G105" s="3">
        <f t="shared" si="109"/>
        <v>73.694736842105257</v>
      </c>
      <c r="H105" s="5"/>
      <c r="I105" s="16"/>
      <c r="J105" s="8">
        <f t="shared" si="110"/>
        <v>0</v>
      </c>
      <c r="K105" s="5">
        <v>77.8</v>
      </c>
      <c r="L105" s="16">
        <v>66.7</v>
      </c>
      <c r="M105" s="8">
        <f t="shared" si="111"/>
        <v>75.463157894736838</v>
      </c>
      <c r="N105" s="5">
        <v>82.2</v>
      </c>
      <c r="O105" s="2">
        <v>58.3</v>
      </c>
      <c r="P105" s="8">
        <f t="shared" si="112"/>
        <v>77.168421052631572</v>
      </c>
      <c r="Q105" s="5">
        <v>66.7</v>
      </c>
      <c r="R105" s="2">
        <v>75</v>
      </c>
      <c r="S105" s="8">
        <f t="shared" si="113"/>
        <v>68.44736842105263</v>
      </c>
    </row>
    <row r="106" spans="1:19" x14ac:dyDescent="0.25">
      <c r="A106" t="s">
        <v>4</v>
      </c>
      <c r="B106" s="18">
        <v>17</v>
      </c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1"/>
    </row>
    <row r="107" spans="1:19" x14ac:dyDescent="0.25">
      <c r="A107" t="s">
        <v>3</v>
      </c>
      <c r="B107" s="81">
        <v>15</v>
      </c>
      <c r="C107" s="82"/>
      <c r="D107" s="83"/>
      <c r="E107" s="76">
        <v>20</v>
      </c>
      <c r="F107" s="77"/>
      <c r="G107" s="78"/>
      <c r="H107" s="81">
        <v>25</v>
      </c>
      <c r="I107" s="82"/>
      <c r="J107" s="83"/>
      <c r="K107" s="76">
        <v>30</v>
      </c>
      <c r="L107" s="77"/>
      <c r="M107" s="78"/>
      <c r="N107" s="81">
        <v>40</v>
      </c>
      <c r="O107" s="82"/>
      <c r="P107" s="83"/>
      <c r="Q107" s="76">
        <v>50</v>
      </c>
      <c r="R107" s="77"/>
      <c r="S107" s="78"/>
    </row>
    <row r="108" spans="1:19" x14ac:dyDescent="0.25">
      <c r="A108" t="s">
        <v>1</v>
      </c>
      <c r="B108" s="4">
        <v>45</v>
      </c>
      <c r="D108" s="7"/>
      <c r="E108" s="4">
        <v>45</v>
      </c>
      <c r="H108" s="4">
        <v>45</v>
      </c>
      <c r="J108" s="7"/>
      <c r="K108" s="4">
        <v>45</v>
      </c>
      <c r="N108" s="4">
        <v>45</v>
      </c>
      <c r="P108" s="7"/>
      <c r="Q108" s="4">
        <v>45</v>
      </c>
      <c r="S108" s="7"/>
    </row>
    <row r="109" spans="1:19" x14ac:dyDescent="0.25">
      <c r="A109" t="s">
        <v>2</v>
      </c>
      <c r="B109" s="5"/>
      <c r="C109" s="2">
        <v>12</v>
      </c>
      <c r="D109" s="32"/>
      <c r="E109" s="5"/>
      <c r="F109" s="2">
        <v>12</v>
      </c>
      <c r="G109" s="33"/>
      <c r="H109" s="5"/>
      <c r="I109" s="2">
        <v>12</v>
      </c>
      <c r="J109" s="32"/>
      <c r="K109" s="5"/>
      <c r="L109" s="2">
        <v>12</v>
      </c>
      <c r="M109" s="32"/>
      <c r="N109" s="5"/>
      <c r="O109" s="2">
        <v>12</v>
      </c>
      <c r="P109" s="32"/>
      <c r="Q109" s="5"/>
      <c r="R109" s="2">
        <v>12</v>
      </c>
      <c r="S109" s="32"/>
    </row>
    <row r="110" spans="1:19" x14ac:dyDescent="0.25">
      <c r="A110" t="s">
        <v>12</v>
      </c>
      <c r="B110" s="26">
        <f t="shared" ref="B110:C110" si="114">AVERAGE(B112:B131)</f>
        <v>64.775000000000006</v>
      </c>
      <c r="C110" s="27">
        <f t="shared" si="114"/>
        <v>58.33</v>
      </c>
      <c r="D110" s="25">
        <f>AVERAGE(D112:D131)</f>
        <v>63.418157894736851</v>
      </c>
      <c r="E110" s="26">
        <f t="shared" ref="E110:S110" si="115">AVERAGE(E112:E131)</f>
        <v>66.555000000000007</v>
      </c>
      <c r="F110" s="27">
        <f t="shared" si="115"/>
        <v>62.090000000000011</v>
      </c>
      <c r="G110" s="25">
        <f t="shared" si="115"/>
        <v>65.614999999999981</v>
      </c>
      <c r="H110" s="26">
        <f t="shared" si="115"/>
        <v>69.56</v>
      </c>
      <c r="I110" s="27">
        <f t="shared" si="115"/>
        <v>57.084999999999994</v>
      </c>
      <c r="J110" s="25">
        <f t="shared" si="115"/>
        <v>66.933684210526323</v>
      </c>
      <c r="K110" s="26"/>
      <c r="L110" s="27"/>
      <c r="M110" s="25">
        <f t="shared" si="115"/>
        <v>0</v>
      </c>
      <c r="N110" s="26">
        <f t="shared" si="115"/>
        <v>65.115000000000009</v>
      </c>
      <c r="O110" s="27">
        <f t="shared" si="115"/>
        <v>56.24499999999999</v>
      </c>
      <c r="P110" s="25">
        <f t="shared" si="115"/>
        <v>63.24763157894737</v>
      </c>
      <c r="Q110" s="26"/>
      <c r="R110" s="27"/>
      <c r="S110" s="25">
        <f t="shared" si="115"/>
        <v>0</v>
      </c>
    </row>
    <row r="111" spans="1:19" x14ac:dyDescent="0.25">
      <c r="A111" t="s">
        <v>13</v>
      </c>
      <c r="B111" s="5">
        <f>_xlfn.STDEV.S(B112:B131)</f>
        <v>12.922028315611827</v>
      </c>
      <c r="C111" s="2">
        <f>_xlfn.STDEV.S(C112:C131)</f>
        <v>14.808749192000619</v>
      </c>
      <c r="D111" s="29">
        <f t="shared" ref="D111" si="116">_xlfn.STDEV.S(D112:D131)</f>
        <v>10.725685023140821</v>
      </c>
      <c r="E111" s="5">
        <f t="shared" ref="E111" si="117">_xlfn.STDEV.S(E112:E131)</f>
        <v>11.705530631646749</v>
      </c>
      <c r="F111" s="2">
        <f t="shared" ref="F111" si="118">_xlfn.STDEV.S(F112:F131)</f>
        <v>19.578879598071691</v>
      </c>
      <c r="G111" s="29">
        <f t="shared" ref="G111" si="119">_xlfn.STDEV.S(G112:G131)</f>
        <v>8.3177716482949364</v>
      </c>
      <c r="H111" s="5">
        <f t="shared" ref="H111" si="120">_xlfn.STDEV.S(H112:H131)</f>
        <v>13.489816822134257</v>
      </c>
      <c r="I111" s="2">
        <f t="shared" ref="I111" si="121">_xlfn.STDEV.S(I112:I131)</f>
        <v>15.102884876040997</v>
      </c>
      <c r="J111" s="29">
        <f t="shared" ref="J111" si="122">_xlfn.STDEV.S(J112:J131)</f>
        <v>10.279947116975023</v>
      </c>
      <c r="K111" s="30"/>
      <c r="L111" s="16"/>
      <c r="M111" s="29">
        <f t="shared" ref="M111" si="123">_xlfn.STDEV.S(M112:M131)</f>
        <v>0</v>
      </c>
      <c r="N111" s="5">
        <f t="shared" ref="N111" si="124">_xlfn.STDEV.S(N112:N131)</f>
        <v>13.658437723716091</v>
      </c>
      <c r="O111" s="2">
        <f t="shared" ref="O111" si="125">_xlfn.STDEV.S(O112:O131)</f>
        <v>14.542767238299891</v>
      </c>
      <c r="P111" s="29">
        <f t="shared" ref="P111" si="126">_xlfn.STDEV.S(P112:P131)</f>
        <v>10.314340091944493</v>
      </c>
      <c r="Q111" s="5"/>
      <c r="R111" s="2"/>
      <c r="S111" s="29">
        <f t="shared" ref="S111" si="127">_xlfn.STDEV.S(S112:S131)</f>
        <v>0</v>
      </c>
    </row>
    <row r="112" spans="1:19" x14ac:dyDescent="0.25">
      <c r="B112" s="4">
        <v>82.2</v>
      </c>
      <c r="C112" s="6">
        <v>58.3</v>
      </c>
      <c r="D112" s="9">
        <f t="shared" ref="D112:D131" si="128">B112*($W$4/57)+C112*($X$5/57)</f>
        <v>77.168421052631572</v>
      </c>
      <c r="E112" s="4">
        <v>64.400000000000006</v>
      </c>
      <c r="F112" s="6">
        <v>41.7</v>
      </c>
      <c r="G112" s="1">
        <f t="shared" ref="G112:G131" si="129">E112*($K$4/57)+F112*($L$5/57)</f>
        <v>59.621052631578948</v>
      </c>
      <c r="H112" s="4">
        <v>77.8</v>
      </c>
      <c r="I112" s="6">
        <v>75</v>
      </c>
      <c r="J112" s="9">
        <f t="shared" ref="J112:J131" si="130">H112*($W$4/57)+I112*($X$5/57)</f>
        <v>77.210526315789465</v>
      </c>
      <c r="L112" s="6"/>
      <c r="M112" s="9">
        <f t="shared" ref="M112:M131" si="131">K112*($W$4/57)+L112*($X$5/57)</f>
        <v>0</v>
      </c>
      <c r="N112" s="4">
        <v>77.8</v>
      </c>
      <c r="O112" s="6">
        <v>58.3</v>
      </c>
      <c r="P112" s="9">
        <f t="shared" ref="P112:P131" si="132">N112*($W$4/57)+O112*($X$5/57)</f>
        <v>73.694736842105257</v>
      </c>
      <c r="Q112" s="4"/>
      <c r="R112" s="6"/>
      <c r="S112" s="9">
        <f t="shared" ref="S112:S131" si="133">Q112*($W$4/57)+R112*($X$5/57)</f>
        <v>0</v>
      </c>
    </row>
    <row r="113" spans="1:19" x14ac:dyDescent="0.25">
      <c r="B113" s="4">
        <v>80</v>
      </c>
      <c r="C113" s="6">
        <v>91.7</v>
      </c>
      <c r="D113" s="9">
        <f t="shared" si="128"/>
        <v>82.463157894736838</v>
      </c>
      <c r="E113" s="4">
        <v>46.7</v>
      </c>
      <c r="F113" s="6">
        <v>75</v>
      </c>
      <c r="G113" s="1">
        <f t="shared" si="129"/>
        <v>52.65789473684211</v>
      </c>
      <c r="H113" s="4">
        <v>75.599999999999994</v>
      </c>
      <c r="I113" s="6">
        <v>58.3</v>
      </c>
      <c r="J113" s="9">
        <f t="shared" si="130"/>
        <v>71.957894736842107</v>
      </c>
      <c r="L113" s="6"/>
      <c r="M113" s="9">
        <f t="shared" si="131"/>
        <v>0</v>
      </c>
      <c r="N113" s="4">
        <v>77.8</v>
      </c>
      <c r="O113" s="6">
        <v>66.7</v>
      </c>
      <c r="P113" s="9">
        <f t="shared" si="132"/>
        <v>75.463157894736838</v>
      </c>
      <c r="Q113" s="4"/>
      <c r="R113" s="6"/>
      <c r="S113" s="9">
        <f t="shared" si="133"/>
        <v>0</v>
      </c>
    </row>
    <row r="114" spans="1:19" x14ac:dyDescent="0.25">
      <c r="A114" t="s">
        <v>10</v>
      </c>
      <c r="B114" s="4">
        <v>37.799999999999997</v>
      </c>
      <c r="C114" s="6">
        <v>50</v>
      </c>
      <c r="D114" s="9">
        <f t="shared" si="128"/>
        <v>40.368421052631575</v>
      </c>
      <c r="E114" s="4">
        <v>66.7</v>
      </c>
      <c r="F114" s="6">
        <v>83.3</v>
      </c>
      <c r="G114" s="1">
        <f t="shared" si="129"/>
        <v>70.194736842105272</v>
      </c>
      <c r="H114" s="4">
        <v>66.7</v>
      </c>
      <c r="I114" s="6">
        <v>41.7</v>
      </c>
      <c r="J114" s="9">
        <f t="shared" si="130"/>
        <v>61.43684210526316</v>
      </c>
      <c r="L114" s="6"/>
      <c r="M114" s="9">
        <f t="shared" si="131"/>
        <v>0</v>
      </c>
      <c r="N114" s="4">
        <v>68.900000000000006</v>
      </c>
      <c r="O114" s="6">
        <v>33.299999999999997</v>
      </c>
      <c r="P114" s="9">
        <f t="shared" si="132"/>
        <v>61.405263157894737</v>
      </c>
      <c r="Q114" s="4"/>
      <c r="R114" s="6"/>
      <c r="S114" s="9">
        <f t="shared" si="133"/>
        <v>0</v>
      </c>
    </row>
    <row r="115" spans="1:19" x14ac:dyDescent="0.25">
      <c r="B115" s="4">
        <v>66.7</v>
      </c>
      <c r="C115" s="6">
        <v>75</v>
      </c>
      <c r="D115" s="9">
        <f t="shared" si="128"/>
        <v>68.44736842105263</v>
      </c>
      <c r="E115" s="4">
        <v>48.9</v>
      </c>
      <c r="F115" s="6">
        <v>100</v>
      </c>
      <c r="G115" s="1">
        <f t="shared" si="129"/>
        <v>59.65789473684211</v>
      </c>
      <c r="H115" s="4">
        <v>82.2</v>
      </c>
      <c r="I115" s="6">
        <v>41.7</v>
      </c>
      <c r="J115" s="9">
        <f t="shared" si="130"/>
        <v>73.673684210526318</v>
      </c>
      <c r="L115" s="6"/>
      <c r="M115" s="9">
        <f t="shared" si="131"/>
        <v>0</v>
      </c>
      <c r="N115" s="4">
        <v>62.2</v>
      </c>
      <c r="O115" s="6">
        <v>33.299999999999997</v>
      </c>
      <c r="P115" s="9">
        <f t="shared" si="132"/>
        <v>56.11578947368421</v>
      </c>
      <c r="Q115" s="4"/>
      <c r="R115" s="6"/>
      <c r="S115" s="9">
        <f t="shared" si="133"/>
        <v>0</v>
      </c>
    </row>
    <row r="116" spans="1:19" x14ac:dyDescent="0.25">
      <c r="B116" s="4">
        <v>66.7</v>
      </c>
      <c r="C116" s="6">
        <v>41.7</v>
      </c>
      <c r="D116" s="9">
        <f t="shared" si="128"/>
        <v>61.43684210526316</v>
      </c>
      <c r="E116" s="4">
        <v>77.8</v>
      </c>
      <c r="F116" s="6">
        <v>75</v>
      </c>
      <c r="G116" s="1">
        <f t="shared" si="129"/>
        <v>77.210526315789465</v>
      </c>
      <c r="H116" s="4">
        <v>73.3</v>
      </c>
      <c r="I116" s="6">
        <v>75</v>
      </c>
      <c r="J116" s="9">
        <f t="shared" si="130"/>
        <v>73.657894736842096</v>
      </c>
      <c r="L116" s="6"/>
      <c r="M116" s="9">
        <f t="shared" si="131"/>
        <v>0</v>
      </c>
      <c r="N116" s="4">
        <v>60</v>
      </c>
      <c r="O116" s="6">
        <v>58.3</v>
      </c>
      <c r="P116" s="9">
        <f t="shared" si="132"/>
        <v>59.642105263157895</v>
      </c>
      <c r="Q116" s="4"/>
      <c r="R116" s="6"/>
      <c r="S116" s="9">
        <f t="shared" si="133"/>
        <v>0</v>
      </c>
    </row>
    <row r="117" spans="1:19" x14ac:dyDescent="0.25">
      <c r="B117" s="4">
        <v>86.7</v>
      </c>
      <c r="C117" s="6">
        <v>58.3</v>
      </c>
      <c r="D117" s="9">
        <f t="shared" si="128"/>
        <v>80.721052631578942</v>
      </c>
      <c r="E117" s="4">
        <v>66.7</v>
      </c>
      <c r="F117" s="6">
        <v>41.7</v>
      </c>
      <c r="G117" s="1">
        <f t="shared" si="129"/>
        <v>61.43684210526316</v>
      </c>
      <c r="H117" s="4">
        <v>75.599999999999994</v>
      </c>
      <c r="I117" s="6">
        <v>41.7</v>
      </c>
      <c r="J117" s="9">
        <f t="shared" si="130"/>
        <v>68.463157894736838</v>
      </c>
      <c r="L117" s="6"/>
      <c r="M117" s="9">
        <f t="shared" si="131"/>
        <v>0</v>
      </c>
      <c r="N117" s="4">
        <v>46.7</v>
      </c>
      <c r="O117" s="6">
        <v>33.299999999999997</v>
      </c>
      <c r="P117" s="9">
        <f t="shared" si="132"/>
        <v>43.878947368421052</v>
      </c>
      <c r="Q117" s="4"/>
      <c r="R117" s="6"/>
      <c r="S117" s="9">
        <f t="shared" si="133"/>
        <v>0</v>
      </c>
    </row>
    <row r="118" spans="1:19" x14ac:dyDescent="0.25">
      <c r="B118" s="4">
        <v>73.3</v>
      </c>
      <c r="C118" s="6">
        <v>58.3</v>
      </c>
      <c r="D118" s="9">
        <f t="shared" si="128"/>
        <v>70.142105263157887</v>
      </c>
      <c r="E118" s="4">
        <v>71.099999999999994</v>
      </c>
      <c r="F118" s="6">
        <v>50</v>
      </c>
      <c r="G118" s="1">
        <f t="shared" si="129"/>
        <v>66.657894736842096</v>
      </c>
      <c r="H118" s="4">
        <v>80</v>
      </c>
      <c r="I118" s="6">
        <v>41.7</v>
      </c>
      <c r="J118" s="9">
        <f t="shared" si="130"/>
        <v>71.936842105263167</v>
      </c>
      <c r="L118" s="6"/>
      <c r="M118" s="9">
        <f t="shared" si="131"/>
        <v>0</v>
      </c>
      <c r="N118" s="4">
        <v>51.1</v>
      </c>
      <c r="O118" s="6">
        <v>66.7</v>
      </c>
      <c r="P118" s="9">
        <f t="shared" si="132"/>
        <v>54.38421052631579</v>
      </c>
      <c r="Q118" s="4"/>
      <c r="R118" s="6"/>
      <c r="S118" s="9">
        <f t="shared" si="133"/>
        <v>0</v>
      </c>
    </row>
    <row r="119" spans="1:19" x14ac:dyDescent="0.25">
      <c r="B119" s="4">
        <v>64.400000000000006</v>
      </c>
      <c r="C119" s="6">
        <v>58.3</v>
      </c>
      <c r="D119" s="9">
        <f t="shared" si="128"/>
        <v>63.11578947368421</v>
      </c>
      <c r="E119" s="4">
        <v>42.2</v>
      </c>
      <c r="F119" s="6">
        <v>100</v>
      </c>
      <c r="G119" s="1">
        <f t="shared" si="129"/>
        <v>54.368421052631575</v>
      </c>
      <c r="H119" s="4">
        <v>80</v>
      </c>
      <c r="I119" s="6">
        <v>41.7</v>
      </c>
      <c r="J119" s="9">
        <f t="shared" si="130"/>
        <v>71.936842105263167</v>
      </c>
      <c r="L119" s="6"/>
      <c r="M119" s="9">
        <f t="shared" si="131"/>
        <v>0</v>
      </c>
      <c r="N119" s="4">
        <v>57.8</v>
      </c>
      <c r="O119" s="6">
        <v>66.7</v>
      </c>
      <c r="P119" s="9">
        <f t="shared" si="132"/>
        <v>59.673684210526311</v>
      </c>
      <c r="Q119" s="4"/>
      <c r="R119" s="6"/>
      <c r="S119" s="9">
        <f t="shared" si="133"/>
        <v>0</v>
      </c>
    </row>
    <row r="120" spans="1:19" x14ac:dyDescent="0.25">
      <c r="B120" s="4">
        <v>62.2</v>
      </c>
      <c r="C120" s="6">
        <v>50</v>
      </c>
      <c r="D120" s="9">
        <f t="shared" si="128"/>
        <v>59.631578947368425</v>
      </c>
      <c r="E120" s="4">
        <v>86.7</v>
      </c>
      <c r="F120" s="6">
        <v>58.3</v>
      </c>
      <c r="G120" s="1">
        <f t="shared" si="129"/>
        <v>80.721052631578942</v>
      </c>
      <c r="H120" s="4">
        <v>66.7</v>
      </c>
      <c r="I120" s="6">
        <v>83.3</v>
      </c>
      <c r="J120" s="9">
        <f t="shared" si="130"/>
        <v>70.194736842105272</v>
      </c>
      <c r="L120" s="6"/>
      <c r="M120" s="9">
        <f t="shared" si="131"/>
        <v>0</v>
      </c>
      <c r="N120" s="4">
        <v>71.099999999999994</v>
      </c>
      <c r="O120" s="6">
        <v>66.7</v>
      </c>
      <c r="P120" s="9">
        <f t="shared" si="132"/>
        <v>70.173684210526318</v>
      </c>
      <c r="Q120" s="4"/>
      <c r="R120" s="6"/>
      <c r="S120" s="9">
        <f t="shared" si="133"/>
        <v>0</v>
      </c>
    </row>
    <row r="121" spans="1:19" x14ac:dyDescent="0.25">
      <c r="B121" s="4">
        <v>60</v>
      </c>
      <c r="C121" s="6">
        <v>75</v>
      </c>
      <c r="D121" s="9">
        <f t="shared" si="128"/>
        <v>63.15789473684211</v>
      </c>
      <c r="E121" s="4">
        <v>64.400000000000006</v>
      </c>
      <c r="F121" s="6">
        <v>66.7</v>
      </c>
      <c r="G121" s="1">
        <f t="shared" si="129"/>
        <v>64.884210526315798</v>
      </c>
      <c r="H121" s="22">
        <v>68.900000000000006</v>
      </c>
      <c r="I121" s="6">
        <v>58.3</v>
      </c>
      <c r="J121" s="9">
        <f t="shared" si="130"/>
        <v>66.668421052631587</v>
      </c>
      <c r="L121" s="6"/>
      <c r="M121" s="9">
        <f t="shared" si="131"/>
        <v>0</v>
      </c>
      <c r="N121" s="4">
        <v>75.599999999999994</v>
      </c>
      <c r="O121" s="6">
        <v>58.3</v>
      </c>
      <c r="P121" s="9">
        <f t="shared" si="132"/>
        <v>71.957894736842107</v>
      </c>
      <c r="Q121" s="4"/>
      <c r="R121" s="6"/>
      <c r="S121" s="9">
        <f t="shared" si="133"/>
        <v>0</v>
      </c>
    </row>
    <row r="122" spans="1:19" x14ac:dyDescent="0.25">
      <c r="B122" s="4">
        <v>60</v>
      </c>
      <c r="C122" s="6">
        <v>58.3</v>
      </c>
      <c r="D122" s="9">
        <f t="shared" si="128"/>
        <v>59.642105263157895</v>
      </c>
      <c r="E122" s="4">
        <v>71.099999999999994</v>
      </c>
      <c r="F122" s="6">
        <v>50</v>
      </c>
      <c r="G122" s="1">
        <f t="shared" si="129"/>
        <v>66.657894736842096</v>
      </c>
      <c r="H122" s="4">
        <v>53.3</v>
      </c>
      <c r="I122" s="6">
        <v>75</v>
      </c>
      <c r="J122" s="9">
        <f t="shared" si="130"/>
        <v>57.868421052631575</v>
      </c>
      <c r="L122" s="6"/>
      <c r="M122" s="9">
        <f t="shared" si="131"/>
        <v>0</v>
      </c>
      <c r="N122" s="4">
        <v>75.599999999999994</v>
      </c>
      <c r="O122" s="6">
        <v>50</v>
      </c>
      <c r="P122" s="11">
        <f t="shared" si="132"/>
        <v>70.210526315789465</v>
      </c>
      <c r="Q122" s="4"/>
      <c r="R122" s="6"/>
      <c r="S122" s="9">
        <f t="shared" si="133"/>
        <v>0</v>
      </c>
    </row>
    <row r="123" spans="1:19" x14ac:dyDescent="0.25">
      <c r="B123" s="4">
        <v>73.3</v>
      </c>
      <c r="C123" s="6">
        <v>41.7</v>
      </c>
      <c r="D123" s="9">
        <f t="shared" si="128"/>
        <v>66.647368421052633</v>
      </c>
      <c r="E123" s="4">
        <v>62.2</v>
      </c>
      <c r="F123" s="6">
        <v>33.299999999999997</v>
      </c>
      <c r="G123" s="1">
        <f t="shared" si="129"/>
        <v>56.11578947368421</v>
      </c>
      <c r="H123" s="4">
        <v>86.7</v>
      </c>
      <c r="I123" s="6">
        <v>41.7</v>
      </c>
      <c r="J123" s="9">
        <f t="shared" si="130"/>
        <v>77.226315789473688</v>
      </c>
      <c r="L123" s="6"/>
      <c r="M123" s="9">
        <f t="shared" si="131"/>
        <v>0</v>
      </c>
      <c r="N123" s="4">
        <v>44.4</v>
      </c>
      <c r="O123" s="6">
        <v>58.3</v>
      </c>
      <c r="P123" s="9">
        <f t="shared" si="132"/>
        <v>47.326315789473682</v>
      </c>
      <c r="Q123" s="4"/>
      <c r="R123" s="6"/>
      <c r="S123" s="9">
        <f t="shared" si="133"/>
        <v>0</v>
      </c>
    </row>
    <row r="124" spans="1:19" x14ac:dyDescent="0.25">
      <c r="B124" s="4">
        <v>57.8</v>
      </c>
      <c r="C124" s="6">
        <v>58.3</v>
      </c>
      <c r="D124" s="9">
        <f t="shared" si="128"/>
        <v>57.90526315789473</v>
      </c>
      <c r="E124" s="4">
        <v>60</v>
      </c>
      <c r="F124" s="6">
        <v>75</v>
      </c>
      <c r="G124" s="1">
        <f t="shared" si="129"/>
        <v>63.15789473684211</v>
      </c>
      <c r="H124" s="4">
        <v>37.799999999999997</v>
      </c>
      <c r="I124" s="6">
        <v>50</v>
      </c>
      <c r="J124" s="9">
        <f t="shared" si="130"/>
        <v>40.368421052631575</v>
      </c>
      <c r="L124" s="6"/>
      <c r="M124" s="9">
        <f t="shared" si="131"/>
        <v>0</v>
      </c>
      <c r="N124" s="4">
        <v>46.7</v>
      </c>
      <c r="O124" s="6">
        <v>75</v>
      </c>
      <c r="P124" s="9">
        <f t="shared" si="132"/>
        <v>52.65789473684211</v>
      </c>
      <c r="Q124" s="4"/>
      <c r="R124" s="6"/>
      <c r="S124" s="9">
        <f t="shared" si="133"/>
        <v>0</v>
      </c>
    </row>
    <row r="125" spans="1:19" x14ac:dyDescent="0.25">
      <c r="B125" s="4">
        <v>42.2</v>
      </c>
      <c r="C125" s="6">
        <v>75</v>
      </c>
      <c r="D125" s="9">
        <f t="shared" si="128"/>
        <v>49.10526315789474</v>
      </c>
      <c r="E125" s="22">
        <v>62.2</v>
      </c>
      <c r="F125" s="6">
        <v>75</v>
      </c>
      <c r="G125" s="1">
        <f t="shared" si="129"/>
        <v>64.89473684210526</v>
      </c>
      <c r="H125" s="4">
        <v>64.400000000000006</v>
      </c>
      <c r="I125" s="6">
        <v>58.3</v>
      </c>
      <c r="J125" s="9">
        <f t="shared" si="130"/>
        <v>63.11578947368421</v>
      </c>
      <c r="L125" s="6"/>
      <c r="M125" s="9">
        <f t="shared" si="131"/>
        <v>0</v>
      </c>
      <c r="N125" s="4">
        <v>84.4</v>
      </c>
      <c r="O125" s="6">
        <v>41.7</v>
      </c>
      <c r="P125" s="9">
        <f t="shared" si="132"/>
        <v>75.410526315789483</v>
      </c>
      <c r="Q125" s="4"/>
      <c r="R125" s="6"/>
      <c r="S125" s="9">
        <f t="shared" si="133"/>
        <v>0</v>
      </c>
    </row>
    <row r="126" spans="1:19" x14ac:dyDescent="0.25">
      <c r="B126" s="4">
        <v>46.7</v>
      </c>
      <c r="C126" s="6">
        <v>41.7</v>
      </c>
      <c r="D126" s="9">
        <f t="shared" si="128"/>
        <v>45.647368421052633</v>
      </c>
      <c r="E126" s="4">
        <v>77.8</v>
      </c>
      <c r="F126" s="6">
        <v>66.7</v>
      </c>
      <c r="G126" s="1">
        <f t="shared" si="129"/>
        <v>75.463157894736838</v>
      </c>
      <c r="H126" s="4">
        <v>37.799999999999997</v>
      </c>
      <c r="I126" s="6">
        <v>75</v>
      </c>
      <c r="J126" s="9">
        <f t="shared" si="130"/>
        <v>45.631578947368418</v>
      </c>
      <c r="L126" s="6"/>
      <c r="M126" s="9">
        <f t="shared" si="131"/>
        <v>0</v>
      </c>
      <c r="N126" s="4">
        <v>80</v>
      </c>
      <c r="O126" s="6">
        <v>33.299999999999997</v>
      </c>
      <c r="P126" s="9">
        <f t="shared" si="132"/>
        <v>70.168421052631587</v>
      </c>
      <c r="Q126" s="4"/>
      <c r="R126" s="6"/>
      <c r="S126" s="9">
        <f t="shared" si="133"/>
        <v>0</v>
      </c>
    </row>
    <row r="127" spans="1:19" x14ac:dyDescent="0.25">
      <c r="B127" s="4">
        <v>68.900000000000006</v>
      </c>
      <c r="C127" s="6">
        <v>58.3</v>
      </c>
      <c r="D127" s="9">
        <f t="shared" si="128"/>
        <v>66.668421052631587</v>
      </c>
      <c r="E127" s="4">
        <v>77.8</v>
      </c>
      <c r="F127" s="6">
        <v>41.7</v>
      </c>
      <c r="G127" s="1">
        <f t="shared" si="129"/>
        <v>70.2</v>
      </c>
      <c r="H127" s="4">
        <v>82.2</v>
      </c>
      <c r="I127" s="6">
        <v>83.3</v>
      </c>
      <c r="J127" s="9">
        <f t="shared" si="130"/>
        <v>82.431578947368422</v>
      </c>
      <c r="L127" s="6"/>
      <c r="M127" s="9">
        <f t="shared" si="131"/>
        <v>0</v>
      </c>
      <c r="N127" s="4">
        <v>66.7</v>
      </c>
      <c r="O127" s="6">
        <v>58.3</v>
      </c>
      <c r="P127" s="9">
        <f t="shared" si="132"/>
        <v>64.931578947368422</v>
      </c>
      <c r="Q127" s="4"/>
      <c r="R127" s="6"/>
      <c r="S127" s="9">
        <f t="shared" si="133"/>
        <v>0</v>
      </c>
    </row>
    <row r="128" spans="1:19" x14ac:dyDescent="0.25">
      <c r="B128" s="4">
        <v>73.3</v>
      </c>
      <c r="C128" s="6">
        <v>66.7</v>
      </c>
      <c r="D128" s="9">
        <f t="shared" si="128"/>
        <v>71.910526315789468</v>
      </c>
      <c r="E128" s="4">
        <v>60</v>
      </c>
      <c r="F128" s="6">
        <v>41.7</v>
      </c>
      <c r="G128" s="1">
        <f t="shared" si="129"/>
        <v>56.147368421052633</v>
      </c>
      <c r="H128" s="4">
        <v>71.099999999999994</v>
      </c>
      <c r="I128" s="6">
        <v>50</v>
      </c>
      <c r="J128" s="9">
        <f t="shared" si="130"/>
        <v>66.657894736842096</v>
      </c>
      <c r="L128" s="6"/>
      <c r="M128" s="9">
        <f t="shared" si="131"/>
        <v>0</v>
      </c>
      <c r="N128" s="4">
        <v>48.9</v>
      </c>
      <c r="O128" s="6">
        <v>75</v>
      </c>
      <c r="P128" s="9">
        <f t="shared" si="132"/>
        <v>54.394736842105267</v>
      </c>
      <c r="Q128" s="4"/>
      <c r="R128" s="6"/>
      <c r="S128" s="9">
        <f t="shared" si="133"/>
        <v>0</v>
      </c>
    </row>
    <row r="129" spans="1:19" x14ac:dyDescent="0.25">
      <c r="B129" s="4">
        <v>64.400000000000006</v>
      </c>
      <c r="C129" s="6">
        <v>41.7</v>
      </c>
      <c r="D129" s="9">
        <f t="shared" si="128"/>
        <v>59.621052631578948</v>
      </c>
      <c r="E129" s="4">
        <v>68.900000000000006</v>
      </c>
      <c r="F129" s="6">
        <v>41.7</v>
      </c>
      <c r="G129" s="1">
        <f t="shared" si="129"/>
        <v>63.173684210526318</v>
      </c>
      <c r="H129" s="4">
        <v>66.7</v>
      </c>
      <c r="I129" s="6">
        <v>50</v>
      </c>
      <c r="J129" s="9">
        <f t="shared" si="130"/>
        <v>63.184210526315795</v>
      </c>
      <c r="L129" s="6"/>
      <c r="M129" s="9">
        <f t="shared" si="131"/>
        <v>0</v>
      </c>
      <c r="N129" s="4">
        <v>73.3</v>
      </c>
      <c r="O129" s="6">
        <v>75</v>
      </c>
      <c r="P129" s="9">
        <f t="shared" si="132"/>
        <v>73.657894736842096</v>
      </c>
      <c r="Q129" s="4"/>
      <c r="R129" s="6"/>
      <c r="S129" s="9">
        <f t="shared" si="133"/>
        <v>0</v>
      </c>
    </row>
    <row r="130" spans="1:19" x14ac:dyDescent="0.25">
      <c r="B130" s="4">
        <v>75.599999999999994</v>
      </c>
      <c r="C130" s="6">
        <v>33.299999999999997</v>
      </c>
      <c r="D130" s="9">
        <f t="shared" si="128"/>
        <v>66.694736842105257</v>
      </c>
      <c r="E130" s="4">
        <v>84.4</v>
      </c>
      <c r="F130" s="6">
        <v>66.7</v>
      </c>
      <c r="G130" s="1">
        <f t="shared" si="129"/>
        <v>80.673684210526318</v>
      </c>
      <c r="H130" s="4">
        <v>80</v>
      </c>
      <c r="I130" s="6">
        <v>50</v>
      </c>
      <c r="J130" s="9">
        <f t="shared" si="130"/>
        <v>73.684210526315795</v>
      </c>
      <c r="L130" s="6"/>
      <c r="M130" s="9">
        <f t="shared" si="131"/>
        <v>0</v>
      </c>
      <c r="N130" s="4">
        <v>84.4</v>
      </c>
      <c r="O130" s="6">
        <v>50</v>
      </c>
      <c r="P130" s="9">
        <f t="shared" si="132"/>
        <v>77.15789473684211</v>
      </c>
      <c r="Q130" s="4"/>
      <c r="R130" s="6"/>
      <c r="S130" s="9">
        <f t="shared" si="133"/>
        <v>0</v>
      </c>
    </row>
    <row r="131" spans="1:19" x14ac:dyDescent="0.25">
      <c r="B131" s="5">
        <v>53.3</v>
      </c>
      <c r="C131" s="16">
        <v>75</v>
      </c>
      <c r="D131" s="8">
        <f t="shared" si="128"/>
        <v>57.868421052631575</v>
      </c>
      <c r="E131" s="5">
        <v>71.099999999999994</v>
      </c>
      <c r="F131" s="16">
        <v>58.3</v>
      </c>
      <c r="G131" s="3">
        <f t="shared" si="129"/>
        <v>68.405263157894737</v>
      </c>
      <c r="H131" s="5">
        <v>64.400000000000006</v>
      </c>
      <c r="I131" s="16">
        <v>50</v>
      </c>
      <c r="J131" s="8">
        <f t="shared" si="130"/>
        <v>61.368421052631582</v>
      </c>
      <c r="K131" s="5"/>
      <c r="L131" s="16"/>
      <c r="M131" s="8">
        <f t="shared" si="131"/>
        <v>0</v>
      </c>
      <c r="N131" s="5">
        <v>48.9</v>
      </c>
      <c r="O131" s="2">
        <v>66.7</v>
      </c>
      <c r="P131" s="8">
        <f t="shared" si="132"/>
        <v>52.647368421052633</v>
      </c>
      <c r="Q131" s="5"/>
      <c r="R131" s="2"/>
      <c r="S131" s="8">
        <f t="shared" si="133"/>
        <v>0</v>
      </c>
    </row>
    <row r="132" spans="1:19" x14ac:dyDescent="0.25">
      <c r="A132" t="s">
        <v>4</v>
      </c>
      <c r="B132" s="18">
        <v>19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1"/>
    </row>
    <row r="133" spans="1:19" x14ac:dyDescent="0.25">
      <c r="A133" t="s">
        <v>3</v>
      </c>
      <c r="B133" s="81">
        <v>19</v>
      </c>
      <c r="C133" s="82"/>
      <c r="D133" s="83"/>
      <c r="E133" s="76">
        <v>20</v>
      </c>
      <c r="F133" s="77"/>
      <c r="G133" s="78"/>
      <c r="H133" s="81">
        <v>25</v>
      </c>
      <c r="I133" s="82"/>
      <c r="J133" s="83"/>
      <c r="K133" s="76">
        <v>30</v>
      </c>
      <c r="L133" s="77"/>
      <c r="M133" s="78"/>
      <c r="N133" s="81">
        <v>40</v>
      </c>
      <c r="O133" s="82"/>
      <c r="P133" s="83"/>
      <c r="Q133" s="76">
        <v>50</v>
      </c>
      <c r="R133" s="77"/>
      <c r="S133" s="78"/>
    </row>
    <row r="134" spans="1:19" x14ac:dyDescent="0.25">
      <c r="A134" t="s">
        <v>1</v>
      </c>
      <c r="B134" s="4">
        <v>45</v>
      </c>
      <c r="D134" s="7">
        <v>71.5</v>
      </c>
      <c r="E134" s="4">
        <v>45</v>
      </c>
      <c r="G134">
        <v>68.099999999999994</v>
      </c>
      <c r="H134" s="4">
        <v>45</v>
      </c>
      <c r="J134" s="7">
        <v>75</v>
      </c>
      <c r="K134" s="4">
        <v>45</v>
      </c>
      <c r="M134" s="7">
        <v>70</v>
      </c>
      <c r="N134" s="4">
        <v>45</v>
      </c>
      <c r="P134" s="7">
        <v>70</v>
      </c>
      <c r="Q134" s="4">
        <v>45</v>
      </c>
      <c r="S134" s="7">
        <v>73</v>
      </c>
    </row>
    <row r="135" spans="1:19" x14ac:dyDescent="0.25">
      <c r="A135" t="s">
        <v>2</v>
      </c>
      <c r="B135" s="5"/>
      <c r="C135" s="2">
        <v>12</v>
      </c>
      <c r="D135" s="32"/>
      <c r="E135" s="5"/>
      <c r="F135" s="2">
        <v>12</v>
      </c>
      <c r="G135" s="33"/>
      <c r="H135" s="5"/>
      <c r="I135" s="2">
        <v>12</v>
      </c>
      <c r="J135" s="32"/>
      <c r="K135" s="5"/>
      <c r="L135" s="2">
        <v>12</v>
      </c>
      <c r="M135" s="32"/>
      <c r="N135" s="5"/>
      <c r="O135" s="2">
        <v>12</v>
      </c>
      <c r="P135" s="32"/>
      <c r="Q135" s="5"/>
      <c r="R135" s="2">
        <v>12</v>
      </c>
      <c r="S135" s="32"/>
    </row>
    <row r="136" spans="1:19" x14ac:dyDescent="0.25">
      <c r="A136" t="s">
        <v>12</v>
      </c>
      <c r="B136" s="26">
        <f t="shared" ref="B136:C136" si="134">AVERAGE(B138:B157)</f>
        <v>66.890000000000015</v>
      </c>
      <c r="C136" s="27">
        <f t="shared" si="134"/>
        <v>56.659999999999989</v>
      </c>
      <c r="D136" s="25">
        <f>AVERAGE(D138:D157)</f>
        <v>64.736315789473679</v>
      </c>
      <c r="E136" s="26">
        <f t="shared" ref="E136:S136" si="135">AVERAGE(E138:E157)</f>
        <v>69.450000000000017</v>
      </c>
      <c r="F136" s="27">
        <f t="shared" si="135"/>
        <v>56.664999999999999</v>
      </c>
      <c r="G136" s="25">
        <f t="shared" si="135"/>
        <v>66.75842105263159</v>
      </c>
      <c r="H136" s="26">
        <f t="shared" si="135"/>
        <v>65.664999999999992</v>
      </c>
      <c r="I136" s="27">
        <f t="shared" si="135"/>
        <v>59.585000000000001</v>
      </c>
      <c r="J136" s="25">
        <f t="shared" si="135"/>
        <v>64.384999999999991</v>
      </c>
      <c r="K136" s="26">
        <f t="shared" si="135"/>
        <v>64.215000000000003</v>
      </c>
      <c r="L136" s="27">
        <f t="shared" si="135"/>
        <v>64.169999999999987</v>
      </c>
      <c r="M136" s="25">
        <f t="shared" si="135"/>
        <v>64.20552631578947</v>
      </c>
      <c r="N136" s="26">
        <f t="shared" si="135"/>
        <v>70.439999999999984</v>
      </c>
      <c r="O136" s="27">
        <f t="shared" si="135"/>
        <v>63.330000000000005</v>
      </c>
      <c r="P136" s="25">
        <f t="shared" si="135"/>
        <v>68.943157894736842</v>
      </c>
      <c r="Q136" s="26">
        <f t="shared" si="135"/>
        <v>80.664999999999992</v>
      </c>
      <c r="R136" s="27">
        <f t="shared" si="135"/>
        <v>68.335000000000008</v>
      </c>
      <c r="S136" s="25">
        <f t="shared" si="135"/>
        <v>78.069210526315771</v>
      </c>
    </row>
    <row r="137" spans="1:19" x14ac:dyDescent="0.25">
      <c r="A137" t="s">
        <v>13</v>
      </c>
      <c r="B137" s="5">
        <f>_xlfn.STDEV.S(B138:B157)</f>
        <v>11.841492615731335</v>
      </c>
      <c r="C137" s="2">
        <f>_xlfn.STDEV.S(C138:C157)</f>
        <v>11.97613416231151</v>
      </c>
      <c r="D137" s="29">
        <f t="shared" ref="D137" si="136">_xlfn.STDEV.S(D138:D157)</f>
        <v>10.03400573204754</v>
      </c>
      <c r="E137" s="5">
        <f t="shared" ref="E137" si="137">_xlfn.STDEV.S(E138:E157)</f>
        <v>13.343261654443628</v>
      </c>
      <c r="F137" s="2">
        <f t="shared" ref="F137" si="138">_xlfn.STDEV.S(F138:F157)</f>
        <v>13.138744432523131</v>
      </c>
      <c r="G137" s="29">
        <f t="shared" ref="G137" si="139">_xlfn.STDEV.S(G138:G157)</f>
        <v>12.050429452020758</v>
      </c>
      <c r="H137" s="5">
        <f t="shared" ref="H137" si="140">_xlfn.STDEV.S(H138:H157)</f>
        <v>12.720322529840093</v>
      </c>
      <c r="I137" s="2">
        <f t="shared" ref="I137" si="141">_xlfn.STDEV.S(I138:I157)</f>
        <v>16.945587067216952</v>
      </c>
      <c r="J137" s="29">
        <f t="shared" ref="J137" si="142">_xlfn.STDEV.S(J138:J157)</f>
        <v>10.271932221278451</v>
      </c>
      <c r="K137" s="30">
        <f t="shared" ref="K137" si="143">_xlfn.STDEV.S(K138:K157)</f>
        <v>15.070545514521447</v>
      </c>
      <c r="L137" s="16">
        <f t="shared" ref="L137" si="144">_xlfn.STDEV.S(L138:L157)</f>
        <v>14.588535513239615</v>
      </c>
      <c r="M137" s="29">
        <f t="shared" ref="M137" si="145">_xlfn.STDEV.S(M138:M157)</f>
        <v>12.094180941276115</v>
      </c>
      <c r="N137" s="5">
        <f t="shared" ref="N137" si="146">_xlfn.STDEV.S(N138:N157)</f>
        <v>14.073768058640985</v>
      </c>
      <c r="O137" s="2">
        <f t="shared" ref="O137" si="147">_xlfn.STDEV.S(O138:O157)</f>
        <v>11.287352027356647</v>
      </c>
      <c r="P137" s="29">
        <f t="shared" ref="P137" si="148">_xlfn.STDEV.S(P138:P157)</f>
        <v>12.274339723922427</v>
      </c>
      <c r="Q137" s="5">
        <f t="shared" ref="Q137" si="149">_xlfn.STDEV.S(Q138:Q157)</f>
        <v>12.726361988945827</v>
      </c>
      <c r="R137" s="2">
        <f t="shared" ref="R137" si="150">_xlfn.STDEV.S(R138:R157)</f>
        <v>13.673111338836142</v>
      </c>
      <c r="S137" s="29">
        <f t="shared" ref="S137" si="151">_xlfn.STDEV.S(S138:S157)</f>
        <v>10.26302283809161</v>
      </c>
    </row>
    <row r="138" spans="1:19" x14ac:dyDescent="0.25">
      <c r="B138" s="4">
        <v>55.6</v>
      </c>
      <c r="C138" s="6">
        <v>66.7</v>
      </c>
      <c r="D138" s="9">
        <f t="shared" ref="D138:D157" si="152">B138*($W$4/57)+C138*($X$5/57)</f>
        <v>57.93684210526316</v>
      </c>
      <c r="E138" s="4">
        <v>60</v>
      </c>
      <c r="F138" s="6">
        <v>41.7</v>
      </c>
      <c r="G138" s="1">
        <f t="shared" ref="G138:G157" si="153">E138*($K$4/57)+F138*($L$5/57)</f>
        <v>56.147368421052633</v>
      </c>
      <c r="H138" s="4">
        <v>68.900000000000006</v>
      </c>
      <c r="I138" s="6">
        <v>33.299999999999997</v>
      </c>
      <c r="J138" s="9">
        <f t="shared" ref="J138:J157" si="154">H138*($W$4/57)+I138*($X$5/57)</f>
        <v>61.405263157894737</v>
      </c>
      <c r="K138" s="4">
        <v>46.7</v>
      </c>
      <c r="L138" s="6">
        <v>75</v>
      </c>
      <c r="M138" s="9">
        <f t="shared" ref="M138:M157" si="155">K138*($W$4/57)+L138*($X$5/57)</f>
        <v>52.65789473684211</v>
      </c>
      <c r="N138" s="4">
        <v>62.2</v>
      </c>
      <c r="O138" s="6">
        <v>58.3</v>
      </c>
      <c r="P138" s="9">
        <f t="shared" ref="P138:P157" si="156">N138*($W$4/57)+O138*($X$5/57)</f>
        <v>61.378947368421052</v>
      </c>
      <c r="Q138" s="4">
        <v>64.400000000000006</v>
      </c>
      <c r="R138" s="6">
        <v>75</v>
      </c>
      <c r="S138" s="9">
        <f t="shared" ref="S138:S157" si="157">Q138*($W$4/57)+R138*($X$5/57)</f>
        <v>66.631578947368425</v>
      </c>
    </row>
    <row r="139" spans="1:19" x14ac:dyDescent="0.25">
      <c r="B139" s="4">
        <v>51.1</v>
      </c>
      <c r="C139" s="6">
        <v>75</v>
      </c>
      <c r="D139" s="9">
        <f t="shared" si="152"/>
        <v>56.131578947368425</v>
      </c>
      <c r="E139" s="4">
        <v>86.7</v>
      </c>
      <c r="F139" s="6">
        <v>58.3</v>
      </c>
      <c r="G139" s="1">
        <f t="shared" si="153"/>
        <v>80.721052631578942</v>
      </c>
      <c r="H139" s="4">
        <v>75.599999999999994</v>
      </c>
      <c r="I139" s="6">
        <v>33.299999999999997</v>
      </c>
      <c r="J139" s="9">
        <f t="shared" si="154"/>
        <v>66.694736842105257</v>
      </c>
      <c r="K139" s="4">
        <v>62.2</v>
      </c>
      <c r="L139" s="6">
        <v>58.3</v>
      </c>
      <c r="M139" s="9">
        <f t="shared" si="155"/>
        <v>61.378947368421052</v>
      </c>
      <c r="N139" s="4">
        <v>60</v>
      </c>
      <c r="O139" s="6">
        <v>50</v>
      </c>
      <c r="P139" s="9">
        <f t="shared" si="156"/>
        <v>57.894736842105267</v>
      </c>
      <c r="Q139" s="4">
        <v>88.9</v>
      </c>
      <c r="R139" s="6">
        <v>83.3</v>
      </c>
      <c r="S139" s="9">
        <f t="shared" si="157"/>
        <v>87.721052631578942</v>
      </c>
    </row>
    <row r="140" spans="1:19" x14ac:dyDescent="0.25">
      <c r="A140" t="s">
        <v>8</v>
      </c>
      <c r="B140" s="4">
        <v>82.2</v>
      </c>
      <c r="C140" s="6">
        <v>58.3</v>
      </c>
      <c r="D140" s="9">
        <f t="shared" si="152"/>
        <v>77.168421052631572</v>
      </c>
      <c r="E140" s="4">
        <v>86.7</v>
      </c>
      <c r="F140" s="6">
        <v>75</v>
      </c>
      <c r="G140" s="1">
        <f t="shared" si="153"/>
        <v>84.23684210526315</v>
      </c>
      <c r="H140" s="4">
        <v>51.1</v>
      </c>
      <c r="I140" s="6">
        <v>41.7</v>
      </c>
      <c r="J140" s="9">
        <f t="shared" si="154"/>
        <v>49.121052631578948</v>
      </c>
      <c r="K140" s="4">
        <v>82.2</v>
      </c>
      <c r="L140" s="6">
        <v>41.7</v>
      </c>
      <c r="M140" s="9">
        <f t="shared" si="155"/>
        <v>73.673684210526318</v>
      </c>
      <c r="N140" s="4">
        <v>68.900000000000006</v>
      </c>
      <c r="O140" s="6">
        <v>33.299999999999997</v>
      </c>
      <c r="P140" s="9">
        <f t="shared" si="156"/>
        <v>61.405263157894737</v>
      </c>
      <c r="Q140" s="4">
        <v>75.599999999999994</v>
      </c>
      <c r="R140" s="6">
        <v>58.3</v>
      </c>
      <c r="S140" s="9">
        <f t="shared" si="157"/>
        <v>71.957894736842107</v>
      </c>
    </row>
    <row r="141" spans="1:19" x14ac:dyDescent="0.25">
      <c r="B141" s="4">
        <v>60</v>
      </c>
      <c r="C141" s="6">
        <v>66.7</v>
      </c>
      <c r="D141" s="9">
        <f t="shared" si="152"/>
        <v>61.410526315789475</v>
      </c>
      <c r="E141" s="4">
        <v>75.599999999999994</v>
      </c>
      <c r="F141" s="6">
        <v>58.3</v>
      </c>
      <c r="G141" s="1">
        <f t="shared" si="153"/>
        <v>71.957894736842107</v>
      </c>
      <c r="H141" s="4">
        <v>71.099999999999994</v>
      </c>
      <c r="I141" s="6">
        <v>75</v>
      </c>
      <c r="J141" s="9">
        <f t="shared" si="154"/>
        <v>71.921052631578945</v>
      </c>
      <c r="K141" s="4">
        <v>53.3</v>
      </c>
      <c r="L141" s="6">
        <v>66.7</v>
      </c>
      <c r="M141" s="9">
        <f t="shared" si="155"/>
        <v>56.121052631578941</v>
      </c>
      <c r="N141" s="4">
        <v>73.3</v>
      </c>
      <c r="O141" s="6">
        <v>58.3</v>
      </c>
      <c r="P141" s="9">
        <f t="shared" si="156"/>
        <v>70.142105263157887</v>
      </c>
      <c r="Q141" s="4">
        <v>80</v>
      </c>
      <c r="R141" s="6">
        <v>75</v>
      </c>
      <c r="S141" s="9">
        <f t="shared" si="157"/>
        <v>78.94736842105263</v>
      </c>
    </row>
    <row r="142" spans="1:19" x14ac:dyDescent="0.25">
      <c r="B142" s="4">
        <v>82.2</v>
      </c>
      <c r="C142" s="6">
        <v>75</v>
      </c>
      <c r="D142" s="9">
        <f t="shared" si="152"/>
        <v>80.68421052631578</v>
      </c>
      <c r="E142" s="4">
        <v>75.599999999999994</v>
      </c>
      <c r="F142" s="6">
        <v>58.3</v>
      </c>
      <c r="G142" s="1">
        <f t="shared" si="153"/>
        <v>71.957894736842107</v>
      </c>
      <c r="H142" s="4">
        <v>57.8</v>
      </c>
      <c r="I142" s="6">
        <v>58.3</v>
      </c>
      <c r="J142" s="9">
        <f t="shared" si="154"/>
        <v>57.90526315789473</v>
      </c>
      <c r="K142" s="4">
        <v>62.2</v>
      </c>
      <c r="L142" s="6">
        <v>66.7</v>
      </c>
      <c r="M142" s="9">
        <f t="shared" si="155"/>
        <v>63.147368421052633</v>
      </c>
      <c r="N142" s="4">
        <v>55.6</v>
      </c>
      <c r="O142" s="6">
        <v>66.7</v>
      </c>
      <c r="P142" s="9">
        <f t="shared" si="156"/>
        <v>57.93684210526316</v>
      </c>
      <c r="Q142" s="4">
        <v>64.400000000000006</v>
      </c>
      <c r="R142" s="6">
        <v>66.7</v>
      </c>
      <c r="S142" s="9">
        <f t="shared" si="157"/>
        <v>64.884210526315798</v>
      </c>
    </row>
    <row r="143" spans="1:19" x14ac:dyDescent="0.25">
      <c r="B143" s="4">
        <v>66.7</v>
      </c>
      <c r="C143" s="6">
        <v>41.7</v>
      </c>
      <c r="D143" s="9">
        <f t="shared" si="152"/>
        <v>61.43684210526316</v>
      </c>
      <c r="E143" s="4">
        <v>71.099999999999994</v>
      </c>
      <c r="F143" s="6">
        <v>66.7</v>
      </c>
      <c r="G143" s="1">
        <f t="shared" si="153"/>
        <v>70.173684210526318</v>
      </c>
      <c r="H143" s="4">
        <v>60</v>
      </c>
      <c r="I143" s="6">
        <v>66.7</v>
      </c>
      <c r="J143" s="9">
        <f t="shared" si="154"/>
        <v>61.410526315789475</v>
      </c>
      <c r="K143" s="4">
        <v>62.2</v>
      </c>
      <c r="L143" s="6">
        <v>91.7</v>
      </c>
      <c r="M143" s="9">
        <f t="shared" si="155"/>
        <v>68.410526315789468</v>
      </c>
      <c r="N143" s="4">
        <v>68.900000000000006</v>
      </c>
      <c r="O143" s="6">
        <v>66.7</v>
      </c>
      <c r="P143" s="9">
        <f t="shared" si="156"/>
        <v>68.436842105263167</v>
      </c>
      <c r="Q143" s="4">
        <v>53.3</v>
      </c>
      <c r="R143" s="6">
        <v>58.3</v>
      </c>
      <c r="S143" s="9">
        <f t="shared" si="157"/>
        <v>54.35263157894736</v>
      </c>
    </row>
    <row r="144" spans="1:19" x14ac:dyDescent="0.25">
      <c r="B144" s="4">
        <v>60</v>
      </c>
      <c r="C144" s="6">
        <v>58.3</v>
      </c>
      <c r="D144" s="9">
        <f t="shared" si="152"/>
        <v>59.642105263157895</v>
      </c>
      <c r="E144" s="4">
        <v>44.4</v>
      </c>
      <c r="F144" s="6">
        <v>41.7</v>
      </c>
      <c r="G144" s="1">
        <f t="shared" si="153"/>
        <v>43.831578947368421</v>
      </c>
      <c r="H144" s="4">
        <v>66.7</v>
      </c>
      <c r="I144" s="6">
        <v>58.3</v>
      </c>
      <c r="J144" s="9">
        <f t="shared" si="154"/>
        <v>64.931578947368422</v>
      </c>
      <c r="K144" s="4">
        <v>51.1</v>
      </c>
      <c r="L144" s="6">
        <v>75</v>
      </c>
      <c r="M144" s="9">
        <f t="shared" si="155"/>
        <v>56.131578947368425</v>
      </c>
      <c r="N144" s="4">
        <v>40</v>
      </c>
      <c r="O144" s="6">
        <v>58.3</v>
      </c>
      <c r="P144" s="9">
        <f t="shared" si="156"/>
        <v>43.852631578947367</v>
      </c>
      <c r="Q144" s="4">
        <v>86.7</v>
      </c>
      <c r="R144" s="6">
        <v>91.7</v>
      </c>
      <c r="S144" s="9">
        <f t="shared" si="157"/>
        <v>87.752631578947359</v>
      </c>
    </row>
    <row r="145" spans="1:19" x14ac:dyDescent="0.25">
      <c r="B145" s="4">
        <v>77.8</v>
      </c>
      <c r="C145" s="6">
        <v>58.3</v>
      </c>
      <c r="D145" s="9">
        <f t="shared" si="152"/>
        <v>73.694736842105257</v>
      </c>
      <c r="E145" s="4">
        <v>75.599999999999994</v>
      </c>
      <c r="F145" s="6">
        <v>66.7</v>
      </c>
      <c r="G145" s="1">
        <f t="shared" si="153"/>
        <v>73.726315789473688</v>
      </c>
      <c r="H145" s="4">
        <v>71.099999999999994</v>
      </c>
      <c r="I145" s="6">
        <v>41.7</v>
      </c>
      <c r="J145" s="9">
        <f t="shared" si="154"/>
        <v>64.910526315789468</v>
      </c>
      <c r="K145" s="4">
        <v>62.2</v>
      </c>
      <c r="L145" s="6">
        <v>41.7</v>
      </c>
      <c r="M145" s="9">
        <f t="shared" si="155"/>
        <v>57.88421052631579</v>
      </c>
      <c r="N145" s="4">
        <v>64.400000000000006</v>
      </c>
      <c r="O145" s="6">
        <v>58.3</v>
      </c>
      <c r="P145" s="9">
        <f t="shared" si="156"/>
        <v>63.11578947368421</v>
      </c>
      <c r="Q145" s="4">
        <v>97.8</v>
      </c>
      <c r="R145" s="6">
        <v>75</v>
      </c>
      <c r="S145" s="9">
        <f t="shared" si="157"/>
        <v>93</v>
      </c>
    </row>
    <row r="146" spans="1:19" x14ac:dyDescent="0.25">
      <c r="B146" s="4">
        <v>46.7</v>
      </c>
      <c r="C146" s="6">
        <v>33.299999999999997</v>
      </c>
      <c r="D146" s="9">
        <f t="shared" si="152"/>
        <v>43.878947368421052</v>
      </c>
      <c r="E146" s="4">
        <v>75.599999999999994</v>
      </c>
      <c r="F146" s="6">
        <v>75</v>
      </c>
      <c r="G146" s="1">
        <f t="shared" si="153"/>
        <v>75.473684210526315</v>
      </c>
      <c r="H146" s="4">
        <v>42.2</v>
      </c>
      <c r="I146" s="6">
        <v>75</v>
      </c>
      <c r="J146" s="9">
        <f t="shared" si="154"/>
        <v>49.10526315789474</v>
      </c>
      <c r="K146" s="4">
        <v>42.2</v>
      </c>
      <c r="L146" s="6">
        <v>66.7</v>
      </c>
      <c r="M146" s="9">
        <f t="shared" si="155"/>
        <v>47.357894736842105</v>
      </c>
      <c r="N146" s="4">
        <v>77.8</v>
      </c>
      <c r="O146" s="6">
        <v>58.3</v>
      </c>
      <c r="P146" s="9">
        <f t="shared" si="156"/>
        <v>73.694736842105257</v>
      </c>
      <c r="Q146" s="4">
        <v>93.3</v>
      </c>
      <c r="R146" s="6">
        <v>66.7</v>
      </c>
      <c r="S146" s="9">
        <f t="shared" si="157"/>
        <v>87.7</v>
      </c>
    </row>
    <row r="147" spans="1:19" x14ac:dyDescent="0.25">
      <c r="B147" s="4">
        <v>44.4</v>
      </c>
      <c r="C147" s="6">
        <v>58.3</v>
      </c>
      <c r="D147" s="9">
        <f t="shared" si="152"/>
        <v>47.326315789473682</v>
      </c>
      <c r="E147" s="4">
        <v>62.2</v>
      </c>
      <c r="F147" s="6">
        <v>41.7</v>
      </c>
      <c r="G147" s="1">
        <f t="shared" si="153"/>
        <v>57.88421052631579</v>
      </c>
      <c r="H147" s="22">
        <v>88.8</v>
      </c>
      <c r="I147" s="6">
        <v>83.3</v>
      </c>
      <c r="J147" s="9">
        <f t="shared" si="154"/>
        <v>87.642105263157902</v>
      </c>
      <c r="K147" s="4">
        <v>71.099999999999994</v>
      </c>
      <c r="L147" s="6">
        <v>33.299999999999997</v>
      </c>
      <c r="M147" s="9">
        <f t="shared" si="155"/>
        <v>63.142105263157887</v>
      </c>
      <c r="N147" s="4">
        <v>80</v>
      </c>
      <c r="O147" s="6">
        <v>66.7</v>
      </c>
      <c r="P147" s="9">
        <f t="shared" si="156"/>
        <v>77.2</v>
      </c>
      <c r="Q147" s="4">
        <v>80</v>
      </c>
      <c r="R147" s="6">
        <v>66.7</v>
      </c>
      <c r="S147" s="9">
        <f t="shared" si="157"/>
        <v>77.2</v>
      </c>
    </row>
    <row r="148" spans="1:19" x14ac:dyDescent="0.25">
      <c r="B148" s="4">
        <v>80</v>
      </c>
      <c r="C148" s="6">
        <v>66.7</v>
      </c>
      <c r="D148" s="9">
        <f t="shared" si="152"/>
        <v>77.2</v>
      </c>
      <c r="E148" s="4">
        <v>60</v>
      </c>
      <c r="F148" s="6">
        <v>58.3</v>
      </c>
      <c r="G148" s="1">
        <f t="shared" si="153"/>
        <v>59.642105263157895</v>
      </c>
      <c r="H148" s="4">
        <v>51.1</v>
      </c>
      <c r="I148" s="6">
        <v>75</v>
      </c>
      <c r="J148" s="9">
        <f t="shared" si="154"/>
        <v>56.131578947368425</v>
      </c>
      <c r="K148" s="4">
        <v>48.9</v>
      </c>
      <c r="L148" s="6">
        <v>58.3</v>
      </c>
      <c r="M148" s="11">
        <f t="shared" si="155"/>
        <v>50.878947368421052</v>
      </c>
      <c r="N148" s="4">
        <v>68.900000000000006</v>
      </c>
      <c r="O148" s="6">
        <v>66.7</v>
      </c>
      <c r="P148" s="11">
        <f t="shared" si="156"/>
        <v>68.436842105263167</v>
      </c>
      <c r="Q148" s="4">
        <v>71.099999999999994</v>
      </c>
      <c r="R148" s="6">
        <v>75</v>
      </c>
      <c r="S148" s="9">
        <f t="shared" si="157"/>
        <v>71.921052631578945</v>
      </c>
    </row>
    <row r="149" spans="1:19" x14ac:dyDescent="0.25">
      <c r="B149" s="4">
        <v>71.099999999999994</v>
      </c>
      <c r="C149" s="6">
        <v>41.7</v>
      </c>
      <c r="D149" s="9">
        <f t="shared" si="152"/>
        <v>64.910526315789468</v>
      </c>
      <c r="E149" s="4">
        <v>46.7</v>
      </c>
      <c r="F149" s="6">
        <v>50</v>
      </c>
      <c r="G149" s="1">
        <f t="shared" si="153"/>
        <v>47.394736842105267</v>
      </c>
      <c r="H149" s="4">
        <v>64.400000000000006</v>
      </c>
      <c r="I149" s="6">
        <v>41.7</v>
      </c>
      <c r="J149" s="9">
        <f t="shared" si="154"/>
        <v>59.621052631578948</v>
      </c>
      <c r="K149" s="4">
        <v>57.8</v>
      </c>
      <c r="L149" s="6">
        <v>50</v>
      </c>
      <c r="M149" s="9">
        <f t="shared" si="155"/>
        <v>56.157894736842103</v>
      </c>
      <c r="N149" s="4">
        <v>77.8</v>
      </c>
      <c r="O149" s="6">
        <v>66.7</v>
      </c>
      <c r="P149" s="9">
        <f t="shared" si="156"/>
        <v>75.463157894736838</v>
      </c>
      <c r="Q149" s="4">
        <v>57.8</v>
      </c>
      <c r="R149" s="6">
        <v>83.3</v>
      </c>
      <c r="S149" s="9">
        <f t="shared" si="157"/>
        <v>63.168421052631572</v>
      </c>
    </row>
    <row r="150" spans="1:19" x14ac:dyDescent="0.25">
      <c r="B150" s="4">
        <v>71.099999999999994</v>
      </c>
      <c r="C150" s="6">
        <v>50</v>
      </c>
      <c r="D150" s="9">
        <f t="shared" si="152"/>
        <v>66.657894736842096</v>
      </c>
      <c r="E150" s="4">
        <v>80</v>
      </c>
      <c r="F150" s="6">
        <v>33.299999999999997</v>
      </c>
      <c r="G150" s="1">
        <f t="shared" si="153"/>
        <v>70.168421052631587</v>
      </c>
      <c r="H150" s="4">
        <v>73.3</v>
      </c>
      <c r="I150" s="6">
        <v>58.3</v>
      </c>
      <c r="J150" s="9">
        <f t="shared" si="154"/>
        <v>70.142105263157887</v>
      </c>
      <c r="K150" s="4">
        <v>84.4</v>
      </c>
      <c r="L150" s="6">
        <v>66.7</v>
      </c>
      <c r="M150" s="9">
        <f t="shared" si="155"/>
        <v>80.673684210526318</v>
      </c>
      <c r="N150" s="4">
        <v>82.2</v>
      </c>
      <c r="O150" s="6">
        <v>75</v>
      </c>
      <c r="P150" s="9">
        <f t="shared" si="156"/>
        <v>80.68421052631578</v>
      </c>
      <c r="Q150" s="4">
        <v>77.8</v>
      </c>
      <c r="R150" s="6">
        <v>66.7</v>
      </c>
      <c r="S150" s="9">
        <f t="shared" si="157"/>
        <v>75.463157894736838</v>
      </c>
    </row>
    <row r="151" spans="1:19" x14ac:dyDescent="0.25">
      <c r="B151" s="4">
        <v>71.099999999999994</v>
      </c>
      <c r="C151" s="6">
        <v>58.3</v>
      </c>
      <c r="D151" s="9">
        <f t="shared" si="152"/>
        <v>68.405263157894737</v>
      </c>
      <c r="E151" s="22">
        <v>42.2</v>
      </c>
      <c r="F151" s="6">
        <v>58.3</v>
      </c>
      <c r="G151" s="1">
        <f t="shared" si="153"/>
        <v>45.589473684210525</v>
      </c>
      <c r="H151" s="4">
        <v>57.8</v>
      </c>
      <c r="I151" s="6">
        <v>58.3</v>
      </c>
      <c r="J151" s="9">
        <f t="shared" si="154"/>
        <v>57.90526315789473</v>
      </c>
      <c r="K151" s="4">
        <v>75.599999999999994</v>
      </c>
      <c r="L151" s="6">
        <v>58.3</v>
      </c>
      <c r="M151" s="9">
        <f t="shared" si="155"/>
        <v>71.957894736842107</v>
      </c>
      <c r="N151" s="4">
        <v>88.9</v>
      </c>
      <c r="O151" s="6">
        <v>75</v>
      </c>
      <c r="P151" s="9">
        <f t="shared" si="156"/>
        <v>85.973684210526315</v>
      </c>
      <c r="Q151" s="4">
        <v>91.1</v>
      </c>
      <c r="R151" s="6">
        <v>50</v>
      </c>
      <c r="S151" s="9">
        <f t="shared" si="157"/>
        <v>82.44736842105263</v>
      </c>
    </row>
    <row r="152" spans="1:19" x14ac:dyDescent="0.25">
      <c r="B152" s="4">
        <v>82.2</v>
      </c>
      <c r="C152" s="6">
        <v>50</v>
      </c>
      <c r="D152" s="9">
        <f t="shared" si="152"/>
        <v>75.421052631578945</v>
      </c>
      <c r="E152" s="4">
        <v>68.900000000000006</v>
      </c>
      <c r="F152" s="6">
        <v>33.299999999999997</v>
      </c>
      <c r="G152" s="1">
        <f t="shared" si="153"/>
        <v>61.405263157894737</v>
      </c>
      <c r="H152" s="4">
        <v>55.6</v>
      </c>
      <c r="I152" s="6">
        <v>50</v>
      </c>
      <c r="J152" s="9">
        <f t="shared" si="154"/>
        <v>54.421052631578952</v>
      </c>
      <c r="K152" s="4">
        <v>53.3</v>
      </c>
      <c r="L152" s="6">
        <v>58.3</v>
      </c>
      <c r="M152" s="9">
        <f t="shared" si="155"/>
        <v>54.35263157894736</v>
      </c>
      <c r="N152" s="4">
        <v>53.3</v>
      </c>
      <c r="O152" s="6">
        <v>75</v>
      </c>
      <c r="P152" s="9">
        <f t="shared" si="156"/>
        <v>57.868421052631575</v>
      </c>
      <c r="Q152" s="4">
        <v>82.2</v>
      </c>
      <c r="R152" s="6">
        <v>50</v>
      </c>
      <c r="S152" s="9">
        <f t="shared" si="157"/>
        <v>75.421052631578945</v>
      </c>
    </row>
    <row r="153" spans="1:19" x14ac:dyDescent="0.25">
      <c r="B153" s="4">
        <v>60</v>
      </c>
      <c r="C153" s="6">
        <v>58.3</v>
      </c>
      <c r="D153" s="9">
        <f t="shared" si="152"/>
        <v>59.642105263157895</v>
      </c>
      <c r="E153" s="4">
        <v>64.400000000000006</v>
      </c>
      <c r="F153" s="6">
        <v>50</v>
      </c>
      <c r="G153" s="1">
        <f t="shared" si="153"/>
        <v>61.368421052631582</v>
      </c>
      <c r="H153" s="4">
        <v>77.8</v>
      </c>
      <c r="I153" s="6">
        <v>75</v>
      </c>
      <c r="J153" s="9">
        <f t="shared" si="154"/>
        <v>77.210526315789465</v>
      </c>
      <c r="K153" s="4">
        <v>51.1</v>
      </c>
      <c r="L153" s="6">
        <v>75</v>
      </c>
      <c r="M153" s="9">
        <f t="shared" si="155"/>
        <v>56.131578947368425</v>
      </c>
      <c r="N153" s="4">
        <v>51.1</v>
      </c>
      <c r="O153" s="6">
        <v>50</v>
      </c>
      <c r="P153" s="9">
        <f t="shared" si="156"/>
        <v>50.868421052631582</v>
      </c>
      <c r="Q153" s="4">
        <v>88.9</v>
      </c>
      <c r="R153" s="6">
        <v>83.3</v>
      </c>
      <c r="S153" s="9">
        <f t="shared" si="157"/>
        <v>87.721052631578942</v>
      </c>
    </row>
    <row r="154" spans="1:19" x14ac:dyDescent="0.25">
      <c r="B154" s="4">
        <v>71.099999999999994</v>
      </c>
      <c r="C154" s="6">
        <v>58.3</v>
      </c>
      <c r="D154" s="9">
        <f t="shared" si="152"/>
        <v>68.405263157894737</v>
      </c>
      <c r="E154" s="4">
        <v>73.3</v>
      </c>
      <c r="F154" s="6">
        <v>58.3</v>
      </c>
      <c r="G154" s="1">
        <f t="shared" si="153"/>
        <v>70.142105263157887</v>
      </c>
      <c r="H154" s="4">
        <v>53.3</v>
      </c>
      <c r="I154" s="6">
        <v>91.7</v>
      </c>
      <c r="J154" s="9">
        <f t="shared" si="154"/>
        <v>61.384210526315783</v>
      </c>
      <c r="K154" s="4">
        <v>57.8</v>
      </c>
      <c r="L154" s="6">
        <v>75</v>
      </c>
      <c r="M154" s="9">
        <f t="shared" si="155"/>
        <v>61.421052631578945</v>
      </c>
      <c r="N154" s="4">
        <v>80</v>
      </c>
      <c r="O154" s="6">
        <v>75</v>
      </c>
      <c r="P154" s="9">
        <f t="shared" si="156"/>
        <v>78.94736842105263</v>
      </c>
      <c r="Q154" s="4">
        <v>95.6</v>
      </c>
      <c r="R154" s="6">
        <v>41.7</v>
      </c>
      <c r="S154" s="9">
        <f t="shared" si="157"/>
        <v>84.252631578947373</v>
      </c>
    </row>
    <row r="155" spans="1:19" x14ac:dyDescent="0.25">
      <c r="B155" s="4">
        <v>77.8</v>
      </c>
      <c r="C155" s="6">
        <v>58.3</v>
      </c>
      <c r="D155" s="9">
        <f t="shared" si="152"/>
        <v>73.694736842105257</v>
      </c>
      <c r="E155" s="4">
        <v>77.8</v>
      </c>
      <c r="F155" s="6">
        <v>66.7</v>
      </c>
      <c r="G155" s="1">
        <f t="shared" si="153"/>
        <v>75.463157894736838</v>
      </c>
      <c r="H155" s="4">
        <v>82.2</v>
      </c>
      <c r="I155" s="6">
        <v>41.7</v>
      </c>
      <c r="J155" s="9">
        <f t="shared" si="154"/>
        <v>73.673684210526318</v>
      </c>
      <c r="K155" s="4">
        <v>97.8</v>
      </c>
      <c r="L155" s="6">
        <v>75</v>
      </c>
      <c r="M155" s="9">
        <f t="shared" si="155"/>
        <v>93</v>
      </c>
      <c r="N155" s="4">
        <v>91.1</v>
      </c>
      <c r="O155" s="6">
        <v>58.3</v>
      </c>
      <c r="P155" s="9">
        <f t="shared" si="156"/>
        <v>84.194736842105257</v>
      </c>
      <c r="Q155" s="4">
        <v>84.4</v>
      </c>
      <c r="R155" s="6">
        <v>50</v>
      </c>
      <c r="S155" s="9">
        <f t="shared" si="157"/>
        <v>77.15789473684211</v>
      </c>
    </row>
    <row r="156" spans="1:19" x14ac:dyDescent="0.25">
      <c r="B156" s="4">
        <v>60</v>
      </c>
      <c r="C156" s="6">
        <v>33.299999999999997</v>
      </c>
      <c r="D156" s="9">
        <f t="shared" si="152"/>
        <v>54.378947368421052</v>
      </c>
      <c r="E156" s="4">
        <v>84.4</v>
      </c>
      <c r="F156" s="6">
        <v>75</v>
      </c>
      <c r="G156" s="11">
        <f t="shared" si="153"/>
        <v>82.421052631578945</v>
      </c>
      <c r="H156" s="4">
        <v>86.7</v>
      </c>
      <c r="I156" s="6">
        <v>66.7</v>
      </c>
      <c r="J156" s="9">
        <f t="shared" si="154"/>
        <v>82.489473684210523</v>
      </c>
      <c r="K156" s="4">
        <v>82.2</v>
      </c>
      <c r="L156" s="6">
        <v>83.3</v>
      </c>
      <c r="M156" s="9">
        <f t="shared" si="155"/>
        <v>82.431578947368422</v>
      </c>
      <c r="N156" s="4">
        <v>93.3</v>
      </c>
      <c r="O156" s="6">
        <v>83.3</v>
      </c>
      <c r="P156" s="9">
        <f t="shared" si="156"/>
        <v>91.194736842105272</v>
      </c>
      <c r="Q156" s="4">
        <v>88.9</v>
      </c>
      <c r="R156" s="6">
        <v>66.7</v>
      </c>
      <c r="S156" s="9">
        <f t="shared" si="157"/>
        <v>84.226315789473688</v>
      </c>
    </row>
    <row r="157" spans="1:19" x14ac:dyDescent="0.25">
      <c r="B157" s="5">
        <v>66.7</v>
      </c>
      <c r="C157" s="16">
        <v>66.7</v>
      </c>
      <c r="D157" s="8">
        <f t="shared" si="152"/>
        <v>66.7</v>
      </c>
      <c r="E157" s="5">
        <v>77.8</v>
      </c>
      <c r="F157" s="16">
        <v>66.7</v>
      </c>
      <c r="G157" s="3">
        <f t="shared" si="153"/>
        <v>75.463157894736838</v>
      </c>
      <c r="H157" s="5">
        <v>57.8</v>
      </c>
      <c r="I157" s="16">
        <v>66.7</v>
      </c>
      <c r="J157" s="8">
        <f t="shared" si="154"/>
        <v>59.673684210526311</v>
      </c>
      <c r="K157" s="5">
        <v>80</v>
      </c>
      <c r="L157" s="16">
        <v>66.7</v>
      </c>
      <c r="M157" s="8">
        <f t="shared" si="155"/>
        <v>77.2</v>
      </c>
      <c r="N157" s="5">
        <v>71.099999999999994</v>
      </c>
      <c r="O157" s="2">
        <v>66.7</v>
      </c>
      <c r="P157" s="8">
        <f t="shared" si="156"/>
        <v>70.173684210526318</v>
      </c>
      <c r="Q157" s="5">
        <v>91.1</v>
      </c>
      <c r="R157" s="2">
        <v>83.3</v>
      </c>
      <c r="S157" s="8">
        <f t="shared" si="157"/>
        <v>89.457894736842093</v>
      </c>
    </row>
    <row r="158" spans="1:19" x14ac:dyDescent="0.25">
      <c r="A158" t="s">
        <v>4</v>
      </c>
      <c r="B158" s="18">
        <v>21</v>
      </c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1"/>
    </row>
    <row r="159" spans="1:19" x14ac:dyDescent="0.25">
      <c r="A159" t="s">
        <v>3</v>
      </c>
      <c r="B159" s="81">
        <v>15</v>
      </c>
      <c r="C159" s="82"/>
      <c r="D159" s="83"/>
      <c r="E159" s="76">
        <v>21</v>
      </c>
      <c r="F159" s="77"/>
      <c r="G159" s="78"/>
      <c r="H159" s="81">
        <v>25</v>
      </c>
      <c r="I159" s="82"/>
      <c r="J159" s="83"/>
      <c r="K159" s="76">
        <v>30</v>
      </c>
      <c r="L159" s="77"/>
      <c r="M159" s="78"/>
      <c r="N159" s="81">
        <v>40</v>
      </c>
      <c r="O159" s="82"/>
      <c r="P159" s="83"/>
      <c r="Q159" s="76">
        <v>50</v>
      </c>
      <c r="R159" s="77"/>
      <c r="S159" s="78"/>
    </row>
    <row r="160" spans="1:19" x14ac:dyDescent="0.25">
      <c r="A160" t="s">
        <v>1</v>
      </c>
      <c r="B160" s="4">
        <v>45</v>
      </c>
      <c r="D160" s="7"/>
      <c r="E160" s="4">
        <v>45</v>
      </c>
      <c r="H160" s="4">
        <v>45</v>
      </c>
      <c r="J160" s="7"/>
      <c r="K160" s="4">
        <v>45</v>
      </c>
      <c r="N160" s="4">
        <v>45</v>
      </c>
      <c r="P160" s="7"/>
      <c r="Q160" s="4">
        <v>45</v>
      </c>
      <c r="S160" s="7"/>
    </row>
    <row r="161" spans="1:19" x14ac:dyDescent="0.25">
      <c r="A161" t="s">
        <v>2</v>
      </c>
      <c r="B161" s="5"/>
      <c r="C161" s="2">
        <v>12</v>
      </c>
      <c r="D161" s="32"/>
      <c r="E161" s="5"/>
      <c r="F161" s="2">
        <v>12</v>
      </c>
      <c r="G161" s="33"/>
      <c r="H161" s="5"/>
      <c r="I161" s="2">
        <v>12</v>
      </c>
      <c r="J161" s="32"/>
      <c r="K161" s="5"/>
      <c r="L161" s="2">
        <v>12</v>
      </c>
      <c r="M161" s="32"/>
      <c r="N161" s="5"/>
      <c r="O161" s="2">
        <v>12</v>
      </c>
      <c r="P161" s="32"/>
      <c r="Q161" s="5"/>
      <c r="R161" s="2">
        <v>12</v>
      </c>
      <c r="S161" s="32"/>
    </row>
    <row r="162" spans="1:19" x14ac:dyDescent="0.25">
      <c r="A162" t="s">
        <v>12</v>
      </c>
      <c r="B162" s="26">
        <f t="shared" ref="B162:C162" si="158">AVERAGE(B164:B183)</f>
        <v>67.22</v>
      </c>
      <c r="C162" s="27">
        <f t="shared" si="158"/>
        <v>66.655000000000001</v>
      </c>
      <c r="D162" s="25">
        <f>AVERAGE(D164:D183)</f>
        <v>67.101052631578938</v>
      </c>
      <c r="E162" s="26">
        <f t="shared" ref="E162:S162" si="159">AVERAGE(E164:E183)</f>
        <v>72.11</v>
      </c>
      <c r="F162" s="27">
        <f t="shared" si="159"/>
        <v>65.83</v>
      </c>
      <c r="G162" s="25">
        <f t="shared" si="159"/>
        <v>70.787894736842105</v>
      </c>
      <c r="H162" s="26">
        <f t="shared" si="159"/>
        <v>69.010000000000005</v>
      </c>
      <c r="I162" s="27">
        <f t="shared" si="159"/>
        <v>56.24499999999999</v>
      </c>
      <c r="J162" s="25">
        <f t="shared" si="159"/>
        <v>66.32263157894738</v>
      </c>
      <c r="K162" s="26">
        <f t="shared" si="159"/>
        <v>72.325000000000003</v>
      </c>
      <c r="L162" s="27">
        <f t="shared" si="159"/>
        <v>69.164999999999992</v>
      </c>
      <c r="M162" s="25">
        <f t="shared" si="159"/>
        <v>71.659736842105261</v>
      </c>
      <c r="N162" s="26">
        <f t="shared" si="159"/>
        <v>73.999999999999986</v>
      </c>
      <c r="O162" s="27">
        <f t="shared" si="159"/>
        <v>60.00500000000001</v>
      </c>
      <c r="P162" s="25">
        <f t="shared" si="159"/>
        <v>71.053684210526313</v>
      </c>
      <c r="Q162" s="26">
        <f t="shared" si="159"/>
        <v>70.77</v>
      </c>
      <c r="R162" s="27">
        <f t="shared" si="159"/>
        <v>62.914999999999985</v>
      </c>
      <c r="S162" s="25">
        <f t="shared" si="159"/>
        <v>69.116315789473688</v>
      </c>
    </row>
    <row r="163" spans="1:19" x14ac:dyDescent="0.25">
      <c r="A163" t="s">
        <v>13</v>
      </c>
      <c r="B163" s="5">
        <f>_xlfn.STDEV.S(B164:B183)</f>
        <v>15.964816579624451</v>
      </c>
      <c r="C163" s="2">
        <f>_xlfn.STDEV.S(C164:C183)</f>
        <v>15.048674535093044</v>
      </c>
      <c r="D163" s="29">
        <f t="shared" ref="D163" si="160">_xlfn.STDEV.S(D164:D183)</f>
        <v>14.269461211066064</v>
      </c>
      <c r="E163" s="5">
        <f t="shared" ref="E163" si="161">_xlfn.STDEV.S(E164:E183)</f>
        <v>11.697093656118112</v>
      </c>
      <c r="F163" s="2">
        <f t="shared" ref="F163" si="162">_xlfn.STDEV.S(F164:F183)</f>
        <v>14.032972450249947</v>
      </c>
      <c r="G163" s="29">
        <f t="shared" ref="G163" si="163">_xlfn.STDEV.S(G164:G183)</f>
        <v>10.02207158917855</v>
      </c>
      <c r="H163" s="5">
        <f t="shared" ref="H163" si="164">_xlfn.STDEV.S(H164:H183)</f>
        <v>11.916591706303306</v>
      </c>
      <c r="I163" s="2">
        <f t="shared" ref="I163" si="165">_xlfn.STDEV.S(I164:I183)</f>
        <v>14.77513825743489</v>
      </c>
      <c r="J163" s="29">
        <f t="shared" ref="J163" si="166">_xlfn.STDEV.S(J164:J183)</f>
        <v>11.12588573689875</v>
      </c>
      <c r="K163" s="30">
        <f t="shared" ref="K163" si="167">_xlfn.STDEV.S(K164:K183)</f>
        <v>13.005176095046096</v>
      </c>
      <c r="L163" s="16">
        <f t="shared" ref="L163" si="168">_xlfn.STDEV.S(L164:L183)</f>
        <v>15.082938252071084</v>
      </c>
      <c r="M163" s="29">
        <f t="shared" ref="M163" si="169">_xlfn.STDEV.S(M164:M183)</f>
        <v>10.698512768740139</v>
      </c>
      <c r="N163" s="5">
        <f t="shared" ref="N163" si="170">_xlfn.STDEV.S(N164:N183)</f>
        <v>10.539249948344764</v>
      </c>
      <c r="O163" s="2">
        <f t="shared" ref="O163" si="171">_xlfn.STDEV.S(O164:O183)</f>
        <v>16.36428958690874</v>
      </c>
      <c r="P163" s="29">
        <f t="shared" ref="P163" si="172">_xlfn.STDEV.S(P164:P183)</f>
        <v>8.9431858563604933</v>
      </c>
      <c r="Q163" s="5">
        <f t="shared" ref="Q163" si="173">_xlfn.STDEV.S(Q164:Q183)</f>
        <v>16.086283794456364</v>
      </c>
      <c r="R163" s="2">
        <f t="shared" ref="R163" si="174">_xlfn.STDEV.S(R164:R183)</f>
        <v>12.809136336389448</v>
      </c>
      <c r="S163" s="29">
        <f t="shared" ref="S163" si="175">_xlfn.STDEV.S(S164:S183)</f>
        <v>13.224552585150715</v>
      </c>
    </row>
    <row r="164" spans="1:19" x14ac:dyDescent="0.25">
      <c r="B164" s="4">
        <v>62.2</v>
      </c>
      <c r="C164" s="6">
        <v>58.3</v>
      </c>
      <c r="D164" s="9">
        <f t="shared" ref="D164:D183" si="176">B164*($W$4/57)+C164*($X$5/57)</f>
        <v>61.378947368421052</v>
      </c>
      <c r="E164" s="4">
        <v>68.900000000000006</v>
      </c>
      <c r="F164" s="6">
        <v>58.3</v>
      </c>
      <c r="G164" s="1">
        <f t="shared" ref="G164:G183" si="177">E164*($K$4/57)+F164*($L$5/57)</f>
        <v>66.668421052631587</v>
      </c>
      <c r="H164" s="4">
        <v>82.2</v>
      </c>
      <c r="I164" s="6">
        <v>75</v>
      </c>
      <c r="J164" s="9">
        <f t="shared" ref="J164:J183" si="178">H164*($W$4/57)+I164*($X$5/57)</f>
        <v>80.68421052631578</v>
      </c>
      <c r="K164" s="4">
        <v>80</v>
      </c>
      <c r="L164" s="6">
        <v>58.3</v>
      </c>
      <c r="M164" s="9">
        <f t="shared" ref="M164:M183" si="179">K164*($W$4/57)+L164*($X$5/57)</f>
        <v>75.431578947368422</v>
      </c>
      <c r="N164" s="4">
        <v>57.8</v>
      </c>
      <c r="O164" s="6">
        <v>58.3</v>
      </c>
      <c r="P164" s="9">
        <f t="shared" ref="P164:P183" si="180">N164*($W$4/57)+O164*($X$5/57)</f>
        <v>57.90526315789473</v>
      </c>
      <c r="Q164" s="4">
        <v>91.1</v>
      </c>
      <c r="R164" s="6">
        <v>58.3</v>
      </c>
      <c r="S164" s="9">
        <f t="shared" ref="S164:S183" si="181">Q164*($W$4/57)+R164*($X$5/57)</f>
        <v>84.194736842105257</v>
      </c>
    </row>
    <row r="165" spans="1:19" x14ac:dyDescent="0.25">
      <c r="B165" s="4">
        <v>53.3</v>
      </c>
      <c r="C165" s="6">
        <v>50</v>
      </c>
      <c r="D165" s="9">
        <f t="shared" si="176"/>
        <v>52.605263157894733</v>
      </c>
      <c r="E165" s="4">
        <v>75.599999999999994</v>
      </c>
      <c r="F165" s="6">
        <v>75</v>
      </c>
      <c r="G165" s="1">
        <f t="shared" si="177"/>
        <v>75.473684210526315</v>
      </c>
      <c r="H165" s="4">
        <v>62.2</v>
      </c>
      <c r="I165" s="6">
        <v>33.299999999999997</v>
      </c>
      <c r="J165" s="9">
        <f t="shared" si="178"/>
        <v>56.11578947368421</v>
      </c>
      <c r="K165" s="4">
        <v>71.099999999999994</v>
      </c>
      <c r="L165" s="6">
        <v>91.7</v>
      </c>
      <c r="M165" s="9">
        <f t="shared" si="179"/>
        <v>75.436842105263153</v>
      </c>
      <c r="N165" s="4">
        <v>68.900000000000006</v>
      </c>
      <c r="O165" s="6">
        <v>50</v>
      </c>
      <c r="P165" s="9">
        <f t="shared" si="180"/>
        <v>64.921052631578945</v>
      </c>
      <c r="Q165" s="4">
        <v>53.3</v>
      </c>
      <c r="R165" s="6">
        <v>66.7</v>
      </c>
      <c r="S165" s="9">
        <f t="shared" si="181"/>
        <v>56.121052631578941</v>
      </c>
    </row>
    <row r="166" spans="1:19" x14ac:dyDescent="0.25">
      <c r="A166" t="s">
        <v>14</v>
      </c>
      <c r="B166" s="4">
        <v>40</v>
      </c>
      <c r="C166" s="6">
        <v>58.3</v>
      </c>
      <c r="D166" s="9">
        <f t="shared" si="176"/>
        <v>43.852631578947367</v>
      </c>
      <c r="E166" s="4">
        <v>82.2</v>
      </c>
      <c r="F166" s="6">
        <v>50</v>
      </c>
      <c r="G166" s="1">
        <f t="shared" si="177"/>
        <v>75.421052631578945</v>
      </c>
      <c r="H166" s="4">
        <v>48.9</v>
      </c>
      <c r="I166" s="6">
        <v>50</v>
      </c>
      <c r="J166" s="9">
        <f t="shared" si="178"/>
        <v>49.131578947368425</v>
      </c>
      <c r="K166" s="4">
        <v>73.3</v>
      </c>
      <c r="L166" s="6">
        <v>75</v>
      </c>
      <c r="M166" s="9">
        <f t="shared" si="179"/>
        <v>73.657894736842096</v>
      </c>
      <c r="N166" s="4">
        <v>75.599999999999994</v>
      </c>
      <c r="O166" s="6">
        <v>25</v>
      </c>
      <c r="P166" s="9">
        <f t="shared" si="180"/>
        <v>64.94736842105263</v>
      </c>
      <c r="Q166" s="4">
        <v>57.8</v>
      </c>
      <c r="R166" s="6">
        <v>50</v>
      </c>
      <c r="S166" s="9">
        <f t="shared" si="181"/>
        <v>56.157894736842103</v>
      </c>
    </row>
    <row r="167" spans="1:19" x14ac:dyDescent="0.25">
      <c r="B167" s="4">
        <v>86.7</v>
      </c>
      <c r="C167" s="6">
        <v>58.3</v>
      </c>
      <c r="D167" s="9">
        <f t="shared" si="176"/>
        <v>80.721052631578942</v>
      </c>
      <c r="E167" s="4">
        <v>66.7</v>
      </c>
      <c r="F167" s="6">
        <v>58.3</v>
      </c>
      <c r="G167" s="1">
        <f t="shared" si="177"/>
        <v>64.931578947368422</v>
      </c>
      <c r="H167" s="4">
        <v>75.599999999999994</v>
      </c>
      <c r="I167" s="6">
        <v>50</v>
      </c>
      <c r="J167" s="9">
        <f t="shared" si="178"/>
        <v>70.210526315789465</v>
      </c>
      <c r="K167" s="4">
        <v>84.4</v>
      </c>
      <c r="L167" s="6">
        <v>50</v>
      </c>
      <c r="M167" s="9">
        <f t="shared" si="179"/>
        <v>77.15789473684211</v>
      </c>
      <c r="N167" s="4">
        <v>73.3</v>
      </c>
      <c r="O167" s="6">
        <v>66.7</v>
      </c>
      <c r="P167" s="9">
        <f t="shared" si="180"/>
        <v>71.910526315789468</v>
      </c>
      <c r="Q167" s="4">
        <v>82.2</v>
      </c>
      <c r="R167" s="6">
        <v>66.7</v>
      </c>
      <c r="S167" s="9">
        <f t="shared" si="181"/>
        <v>78.936842105263153</v>
      </c>
    </row>
    <row r="168" spans="1:19" x14ac:dyDescent="0.25">
      <c r="B168" s="4">
        <v>82.2</v>
      </c>
      <c r="C168" s="6">
        <v>83.3</v>
      </c>
      <c r="D168" s="9">
        <f t="shared" si="176"/>
        <v>82.431578947368422</v>
      </c>
      <c r="E168" s="4">
        <v>51.1</v>
      </c>
      <c r="F168" s="6">
        <v>75</v>
      </c>
      <c r="G168" s="1">
        <f t="shared" si="177"/>
        <v>56.131578947368425</v>
      </c>
      <c r="H168" s="4">
        <v>77.8</v>
      </c>
      <c r="I168" s="6">
        <v>50</v>
      </c>
      <c r="J168" s="9">
        <f t="shared" si="178"/>
        <v>71.94736842105263</v>
      </c>
      <c r="K168" s="4">
        <v>53.3</v>
      </c>
      <c r="L168" s="6">
        <v>50</v>
      </c>
      <c r="M168" s="9">
        <f t="shared" si="179"/>
        <v>52.605263157894733</v>
      </c>
      <c r="N168" s="4">
        <v>68.900000000000006</v>
      </c>
      <c r="O168" s="6">
        <v>41.7</v>
      </c>
      <c r="P168" s="9">
        <f t="shared" si="180"/>
        <v>63.173684210526318</v>
      </c>
      <c r="Q168" s="4">
        <v>82.2</v>
      </c>
      <c r="R168" s="6">
        <v>66.7</v>
      </c>
      <c r="S168" s="9">
        <f t="shared" si="181"/>
        <v>78.936842105263153</v>
      </c>
    </row>
    <row r="169" spans="1:19" x14ac:dyDescent="0.25">
      <c r="B169" s="4">
        <v>71.099999999999994</v>
      </c>
      <c r="C169" s="6">
        <v>50</v>
      </c>
      <c r="D169" s="9">
        <f t="shared" si="176"/>
        <v>66.657894736842096</v>
      </c>
      <c r="E169" s="4">
        <v>84.4</v>
      </c>
      <c r="F169" s="6">
        <v>50</v>
      </c>
      <c r="G169" s="1">
        <f t="shared" si="177"/>
        <v>77.15789473684211</v>
      </c>
      <c r="H169" s="4">
        <v>60</v>
      </c>
      <c r="I169" s="6">
        <v>50</v>
      </c>
      <c r="J169" s="9">
        <f t="shared" si="178"/>
        <v>57.894736842105267</v>
      </c>
      <c r="K169" s="4">
        <v>86.7</v>
      </c>
      <c r="L169" s="6">
        <v>91.7</v>
      </c>
      <c r="M169" s="9">
        <f t="shared" si="179"/>
        <v>87.752631578947359</v>
      </c>
      <c r="N169" s="4">
        <v>64.400000000000006</v>
      </c>
      <c r="O169" s="6">
        <v>75</v>
      </c>
      <c r="P169" s="9">
        <f t="shared" si="180"/>
        <v>66.631578947368425</v>
      </c>
      <c r="Q169" s="4">
        <v>93.3</v>
      </c>
      <c r="R169" s="6">
        <v>75</v>
      </c>
      <c r="S169" s="9">
        <f t="shared" si="181"/>
        <v>89.44736842105263</v>
      </c>
    </row>
    <row r="170" spans="1:19" x14ac:dyDescent="0.25">
      <c r="B170" s="4">
        <v>53.3</v>
      </c>
      <c r="C170" s="6">
        <v>75</v>
      </c>
      <c r="D170" s="9">
        <f t="shared" si="176"/>
        <v>57.868421052631575</v>
      </c>
      <c r="E170" s="4">
        <v>84.4</v>
      </c>
      <c r="F170" s="6">
        <v>91.7</v>
      </c>
      <c r="G170" s="1">
        <f t="shared" si="177"/>
        <v>85.936842105263167</v>
      </c>
      <c r="H170" s="4">
        <v>75.599999999999994</v>
      </c>
      <c r="I170" s="6">
        <v>50</v>
      </c>
      <c r="J170" s="9">
        <f t="shared" si="178"/>
        <v>70.210526315789465</v>
      </c>
      <c r="K170" s="4">
        <v>91.1</v>
      </c>
      <c r="L170" s="6">
        <v>66.7</v>
      </c>
      <c r="M170" s="9">
        <f t="shared" si="179"/>
        <v>85.963157894736838</v>
      </c>
      <c r="N170" s="4">
        <v>77.8</v>
      </c>
      <c r="O170" s="6">
        <v>33.299999999999997</v>
      </c>
      <c r="P170" s="9">
        <f t="shared" si="180"/>
        <v>68.431578947368422</v>
      </c>
      <c r="Q170" s="4">
        <v>71.099999999999994</v>
      </c>
      <c r="R170" s="6">
        <v>50</v>
      </c>
      <c r="S170" s="9">
        <f t="shared" si="181"/>
        <v>66.657894736842096</v>
      </c>
    </row>
    <row r="171" spans="1:19" x14ac:dyDescent="0.25">
      <c r="B171" s="4">
        <v>66.7</v>
      </c>
      <c r="C171" s="12">
        <v>83.3</v>
      </c>
      <c r="D171" s="9">
        <f t="shared" si="176"/>
        <v>70.194736842105272</v>
      </c>
      <c r="E171" s="4">
        <v>66.7</v>
      </c>
      <c r="F171" s="6">
        <v>50</v>
      </c>
      <c r="G171" s="1">
        <f t="shared" si="177"/>
        <v>63.184210526315795</v>
      </c>
      <c r="H171" s="4">
        <v>75.599999999999994</v>
      </c>
      <c r="I171" s="6">
        <v>66.7</v>
      </c>
      <c r="J171" s="9">
        <f t="shared" si="178"/>
        <v>73.726315789473688</v>
      </c>
      <c r="K171" s="4">
        <v>82.2</v>
      </c>
      <c r="L171" s="6">
        <v>58.3</v>
      </c>
      <c r="M171" s="9">
        <f t="shared" si="179"/>
        <v>77.168421052631572</v>
      </c>
      <c r="N171" s="4">
        <v>86.7</v>
      </c>
      <c r="O171" s="6">
        <v>50</v>
      </c>
      <c r="P171" s="9">
        <f t="shared" si="180"/>
        <v>78.973684210526315</v>
      </c>
      <c r="Q171" s="4">
        <v>82.2</v>
      </c>
      <c r="R171" s="6">
        <v>83.3</v>
      </c>
      <c r="S171" s="9">
        <f t="shared" si="181"/>
        <v>82.431578947368422</v>
      </c>
    </row>
    <row r="172" spans="1:19" x14ac:dyDescent="0.25">
      <c r="B172" s="4">
        <v>55.6</v>
      </c>
      <c r="C172" s="6">
        <v>83.3</v>
      </c>
      <c r="D172" s="9">
        <f t="shared" si="176"/>
        <v>61.431578947368422</v>
      </c>
      <c r="E172" s="4">
        <v>86.7</v>
      </c>
      <c r="F172" s="6">
        <v>91.7</v>
      </c>
      <c r="G172" s="1">
        <f t="shared" si="177"/>
        <v>87.752631578947359</v>
      </c>
      <c r="H172" s="4">
        <v>55.6</v>
      </c>
      <c r="I172" s="6">
        <v>41.7</v>
      </c>
      <c r="J172" s="9">
        <f t="shared" si="178"/>
        <v>52.673684210526318</v>
      </c>
      <c r="K172" s="4">
        <v>71.099999999999994</v>
      </c>
      <c r="L172" s="6">
        <v>66.7</v>
      </c>
      <c r="M172" s="9">
        <f t="shared" si="179"/>
        <v>70.173684210526318</v>
      </c>
      <c r="N172" s="4">
        <v>73.3</v>
      </c>
      <c r="O172" s="6">
        <v>75</v>
      </c>
      <c r="P172" s="9">
        <f t="shared" si="180"/>
        <v>73.657894736842096</v>
      </c>
      <c r="Q172" s="4">
        <v>46.7</v>
      </c>
      <c r="R172" s="6">
        <v>66.7</v>
      </c>
      <c r="S172" s="9">
        <f t="shared" si="181"/>
        <v>50.910526315789475</v>
      </c>
    </row>
    <row r="173" spans="1:19" x14ac:dyDescent="0.25">
      <c r="B173" s="4">
        <v>88.9</v>
      </c>
      <c r="C173" s="6">
        <v>66.7</v>
      </c>
      <c r="D173" s="9">
        <f t="shared" si="176"/>
        <v>84.226315789473688</v>
      </c>
      <c r="E173" s="4">
        <v>75.599999999999994</v>
      </c>
      <c r="F173" s="6">
        <v>58.3</v>
      </c>
      <c r="G173" s="1">
        <f t="shared" si="177"/>
        <v>71.957894736842107</v>
      </c>
      <c r="H173" s="22">
        <v>68.900000000000006</v>
      </c>
      <c r="I173" s="6">
        <v>58.3</v>
      </c>
      <c r="J173" s="9">
        <f t="shared" si="178"/>
        <v>66.668421052631587</v>
      </c>
      <c r="K173" s="4">
        <v>66.7</v>
      </c>
      <c r="L173" s="6">
        <v>83.3</v>
      </c>
      <c r="M173" s="9">
        <f t="shared" si="179"/>
        <v>70.194736842105272</v>
      </c>
      <c r="N173" s="4">
        <v>86.7</v>
      </c>
      <c r="O173" s="6">
        <v>66.7</v>
      </c>
      <c r="P173" s="9">
        <f t="shared" si="180"/>
        <v>82.489473684210523</v>
      </c>
      <c r="Q173" s="4">
        <v>80</v>
      </c>
      <c r="R173" s="6">
        <v>50</v>
      </c>
      <c r="S173" s="9">
        <f t="shared" si="181"/>
        <v>73.684210526315795</v>
      </c>
    </row>
    <row r="174" spans="1:19" x14ac:dyDescent="0.25">
      <c r="B174" s="4">
        <v>51.1</v>
      </c>
      <c r="C174" s="6">
        <v>50</v>
      </c>
      <c r="D174" s="9">
        <f t="shared" si="176"/>
        <v>50.868421052631582</v>
      </c>
      <c r="E174" s="4">
        <v>82.2</v>
      </c>
      <c r="F174" s="6">
        <v>75</v>
      </c>
      <c r="G174" s="1">
        <f t="shared" si="177"/>
        <v>80.68421052631578</v>
      </c>
      <c r="H174" s="4">
        <v>57.8</v>
      </c>
      <c r="I174" s="6">
        <v>58.3</v>
      </c>
      <c r="J174" s="9">
        <f t="shared" si="178"/>
        <v>57.90526315789473</v>
      </c>
      <c r="K174" s="4">
        <v>53.3</v>
      </c>
      <c r="L174" s="6">
        <v>75</v>
      </c>
      <c r="M174" s="9">
        <f t="shared" si="179"/>
        <v>57.868421052631575</v>
      </c>
      <c r="N174" s="4">
        <v>82.2</v>
      </c>
      <c r="O174" s="6">
        <v>50</v>
      </c>
      <c r="P174" s="11">
        <f t="shared" si="180"/>
        <v>75.421052631578945</v>
      </c>
      <c r="Q174" s="4">
        <v>44.4</v>
      </c>
      <c r="R174" s="6">
        <v>75</v>
      </c>
      <c r="S174" s="9">
        <f t="shared" si="181"/>
        <v>50.842105263157897</v>
      </c>
    </row>
    <row r="175" spans="1:19" x14ac:dyDescent="0.25">
      <c r="B175" s="4">
        <v>53.3</v>
      </c>
      <c r="C175" s="6">
        <v>83.3</v>
      </c>
      <c r="D175" s="9">
        <f t="shared" si="176"/>
        <v>59.615789473684202</v>
      </c>
      <c r="E175" s="4">
        <v>80</v>
      </c>
      <c r="F175" s="6">
        <v>75</v>
      </c>
      <c r="G175" s="1">
        <f t="shared" si="177"/>
        <v>78.94736842105263</v>
      </c>
      <c r="H175" s="4">
        <v>71.099999999999994</v>
      </c>
      <c r="I175" s="6">
        <v>66.7</v>
      </c>
      <c r="J175" s="9">
        <f t="shared" si="178"/>
        <v>70.173684210526318</v>
      </c>
      <c r="K175" s="4">
        <v>66.7</v>
      </c>
      <c r="L175" s="6">
        <v>66.7</v>
      </c>
      <c r="M175" s="9">
        <f t="shared" si="179"/>
        <v>66.7</v>
      </c>
      <c r="N175" s="4">
        <v>75.599999999999994</v>
      </c>
      <c r="O175" s="6">
        <v>50</v>
      </c>
      <c r="P175" s="9">
        <f t="shared" si="180"/>
        <v>70.210526315789465</v>
      </c>
      <c r="Q175" s="4">
        <v>37.799999999999997</v>
      </c>
      <c r="R175" s="6">
        <v>58.3</v>
      </c>
      <c r="S175" s="9">
        <f t="shared" si="181"/>
        <v>42.11578947368421</v>
      </c>
    </row>
    <row r="176" spans="1:19" x14ac:dyDescent="0.25">
      <c r="B176" s="4">
        <v>62.2</v>
      </c>
      <c r="C176" s="6">
        <v>50</v>
      </c>
      <c r="D176" s="9">
        <f t="shared" si="176"/>
        <v>59.631578947368425</v>
      </c>
      <c r="E176" s="4">
        <v>73.3</v>
      </c>
      <c r="F176" s="6">
        <v>75</v>
      </c>
      <c r="G176" s="1">
        <f t="shared" si="177"/>
        <v>73.657894736842096</v>
      </c>
      <c r="H176" s="4">
        <v>55.6</v>
      </c>
      <c r="I176" s="6">
        <v>25</v>
      </c>
      <c r="J176" s="9">
        <f t="shared" si="178"/>
        <v>49.15789473684211</v>
      </c>
      <c r="K176" s="4">
        <v>77.8</v>
      </c>
      <c r="L176" s="6">
        <v>33.299999999999997</v>
      </c>
      <c r="M176" s="9">
        <f t="shared" si="179"/>
        <v>68.431578947368422</v>
      </c>
      <c r="N176" s="4">
        <v>84.4</v>
      </c>
      <c r="O176" s="6">
        <v>58.3</v>
      </c>
      <c r="P176" s="9">
        <f t="shared" si="180"/>
        <v>78.905263157894737</v>
      </c>
      <c r="Q176" s="4">
        <v>71.099999999999994</v>
      </c>
      <c r="R176" s="6">
        <v>83.3</v>
      </c>
      <c r="S176" s="9">
        <f t="shared" si="181"/>
        <v>73.668421052631572</v>
      </c>
    </row>
    <row r="177" spans="2:19" x14ac:dyDescent="0.25">
      <c r="B177" s="4">
        <v>75.599999999999994</v>
      </c>
      <c r="C177" s="6">
        <v>66.7</v>
      </c>
      <c r="D177" s="9">
        <f t="shared" si="176"/>
        <v>73.726315789473688</v>
      </c>
      <c r="E177" s="4">
        <v>73.3</v>
      </c>
      <c r="F177" s="6">
        <v>75</v>
      </c>
      <c r="G177" s="1">
        <f t="shared" si="177"/>
        <v>73.657894736842096</v>
      </c>
      <c r="H177" s="4">
        <v>73.3</v>
      </c>
      <c r="I177" s="6">
        <v>41.7</v>
      </c>
      <c r="J177" s="9">
        <f t="shared" si="178"/>
        <v>66.647368421052633</v>
      </c>
      <c r="K177" s="4">
        <v>73.3</v>
      </c>
      <c r="L177" s="6">
        <v>75</v>
      </c>
      <c r="M177" s="9">
        <f t="shared" si="179"/>
        <v>73.657894736842096</v>
      </c>
      <c r="N177" s="4">
        <v>62.2</v>
      </c>
      <c r="O177" s="6">
        <v>66.7</v>
      </c>
      <c r="P177" s="9">
        <f t="shared" si="180"/>
        <v>63.147368421052633</v>
      </c>
      <c r="Q177" s="4">
        <v>82.2</v>
      </c>
      <c r="R177" s="6">
        <v>58.3</v>
      </c>
      <c r="S177" s="9">
        <f t="shared" si="181"/>
        <v>77.168421052631572</v>
      </c>
    </row>
    <row r="178" spans="2:19" x14ac:dyDescent="0.25">
      <c r="B178" s="4">
        <v>66.7</v>
      </c>
      <c r="C178" s="6">
        <v>66.7</v>
      </c>
      <c r="D178" s="9">
        <f t="shared" si="176"/>
        <v>66.7</v>
      </c>
      <c r="E178" s="4">
        <v>60</v>
      </c>
      <c r="F178" s="6">
        <v>75</v>
      </c>
      <c r="G178" s="1">
        <f t="shared" si="177"/>
        <v>63.15789473684211</v>
      </c>
      <c r="H178" s="4">
        <v>55.6</v>
      </c>
      <c r="I178" s="6">
        <v>58.3</v>
      </c>
      <c r="J178" s="9">
        <f t="shared" si="178"/>
        <v>56.168421052631579</v>
      </c>
      <c r="K178" s="4">
        <v>66.7</v>
      </c>
      <c r="L178" s="6">
        <v>66.7</v>
      </c>
      <c r="M178" s="9">
        <f t="shared" si="179"/>
        <v>66.7</v>
      </c>
      <c r="N178" s="4">
        <v>80</v>
      </c>
      <c r="O178" s="6">
        <v>91.7</v>
      </c>
      <c r="P178" s="9">
        <f t="shared" si="180"/>
        <v>82.463157894736838</v>
      </c>
      <c r="Q178" s="4">
        <v>86.7</v>
      </c>
      <c r="R178" s="6">
        <v>83.3</v>
      </c>
      <c r="S178" s="9">
        <f t="shared" si="181"/>
        <v>85.984210526315792</v>
      </c>
    </row>
    <row r="179" spans="2:19" x14ac:dyDescent="0.25">
      <c r="B179" s="4">
        <v>100</v>
      </c>
      <c r="C179" s="6">
        <v>100</v>
      </c>
      <c r="D179" s="9">
        <f t="shared" si="176"/>
        <v>100</v>
      </c>
      <c r="E179" s="4">
        <v>53.3</v>
      </c>
      <c r="F179" s="6">
        <v>75</v>
      </c>
      <c r="G179" s="1">
        <f t="shared" si="177"/>
        <v>57.868421052631575</v>
      </c>
      <c r="H179" s="4">
        <v>75.599999999999994</v>
      </c>
      <c r="I179" s="6">
        <v>58.3</v>
      </c>
      <c r="J179" s="9">
        <f t="shared" si="178"/>
        <v>71.957894736842107</v>
      </c>
      <c r="K179" s="4">
        <v>73.3</v>
      </c>
      <c r="L179" s="6">
        <v>83.3</v>
      </c>
      <c r="M179" s="9">
        <f t="shared" si="179"/>
        <v>75.405263157894723</v>
      </c>
      <c r="N179" s="4">
        <v>71.099999999999994</v>
      </c>
      <c r="O179" s="6">
        <v>50</v>
      </c>
      <c r="P179" s="9">
        <f t="shared" si="180"/>
        <v>66.657894736842096</v>
      </c>
      <c r="Q179" s="4">
        <v>73.3</v>
      </c>
      <c r="R179" s="6">
        <v>66.7</v>
      </c>
      <c r="S179" s="9">
        <f t="shared" si="181"/>
        <v>71.910526315789468</v>
      </c>
    </row>
    <row r="180" spans="2:19" x14ac:dyDescent="0.25">
      <c r="B180" s="4">
        <v>51.1</v>
      </c>
      <c r="C180" s="6">
        <v>58.3</v>
      </c>
      <c r="D180" s="9">
        <f t="shared" si="176"/>
        <v>52.61578947368421</v>
      </c>
      <c r="E180" s="4">
        <v>46.7</v>
      </c>
      <c r="F180" s="6">
        <v>50</v>
      </c>
      <c r="G180" s="1">
        <f t="shared" si="177"/>
        <v>47.394736842105267</v>
      </c>
      <c r="H180" s="4">
        <v>53.3</v>
      </c>
      <c r="I180" s="6">
        <v>75</v>
      </c>
      <c r="J180" s="9">
        <f t="shared" si="178"/>
        <v>57.868421052631575</v>
      </c>
      <c r="K180" s="4">
        <v>48.9</v>
      </c>
      <c r="L180" s="6">
        <v>58.3</v>
      </c>
      <c r="M180" s="9">
        <f t="shared" si="179"/>
        <v>50.878947368421052</v>
      </c>
      <c r="N180" s="4">
        <v>95.6</v>
      </c>
      <c r="O180" s="6">
        <v>75</v>
      </c>
      <c r="P180" s="9">
        <f t="shared" si="180"/>
        <v>91.263157894736835</v>
      </c>
      <c r="Q180" s="4">
        <v>77.8</v>
      </c>
      <c r="R180" s="6">
        <v>41.7</v>
      </c>
      <c r="S180" s="9">
        <f t="shared" si="181"/>
        <v>70.2</v>
      </c>
    </row>
    <row r="181" spans="2:19" x14ac:dyDescent="0.25">
      <c r="B181" s="4">
        <v>68.900000000000006</v>
      </c>
      <c r="C181" s="6">
        <v>58.3</v>
      </c>
      <c r="D181" s="9">
        <f t="shared" si="176"/>
        <v>66.668421052631587</v>
      </c>
      <c r="E181" s="4">
        <v>82.2</v>
      </c>
      <c r="F181" s="6">
        <v>50</v>
      </c>
      <c r="G181" s="1">
        <f t="shared" si="177"/>
        <v>75.421052631578945</v>
      </c>
      <c r="H181" s="4">
        <v>84.4</v>
      </c>
      <c r="I181" s="6">
        <v>83.3</v>
      </c>
      <c r="J181" s="9">
        <f t="shared" si="178"/>
        <v>84.168421052631572</v>
      </c>
      <c r="K181" s="4">
        <v>91.1</v>
      </c>
      <c r="L181" s="6">
        <v>66.7</v>
      </c>
      <c r="M181" s="9">
        <f t="shared" si="179"/>
        <v>85.963157894736838</v>
      </c>
      <c r="N181" s="4">
        <v>53.3</v>
      </c>
      <c r="O181" s="6">
        <v>66.7</v>
      </c>
      <c r="P181" s="9">
        <f t="shared" si="180"/>
        <v>56.121052631578941</v>
      </c>
      <c r="Q181" s="4">
        <v>73.3</v>
      </c>
      <c r="R181" s="6">
        <v>58.3</v>
      </c>
      <c r="S181" s="9">
        <f t="shared" si="181"/>
        <v>70.142105263157887</v>
      </c>
    </row>
    <row r="182" spans="2:19" x14ac:dyDescent="0.25">
      <c r="B182" s="4">
        <v>91.1</v>
      </c>
      <c r="C182" s="6">
        <v>83.3</v>
      </c>
      <c r="D182" s="9">
        <f t="shared" si="176"/>
        <v>89.457894736842093</v>
      </c>
      <c r="E182" s="4">
        <v>77.8</v>
      </c>
      <c r="F182" s="6">
        <v>50</v>
      </c>
      <c r="G182" s="11">
        <f t="shared" si="177"/>
        <v>71.94736842105263</v>
      </c>
      <c r="H182" s="4">
        <v>88.9</v>
      </c>
      <c r="I182" s="6">
        <v>58.3</v>
      </c>
      <c r="J182" s="9">
        <f t="shared" si="178"/>
        <v>82.457894736842107</v>
      </c>
      <c r="K182" s="4">
        <v>84.4</v>
      </c>
      <c r="L182" s="6">
        <v>83.3</v>
      </c>
      <c r="M182" s="9">
        <f t="shared" si="179"/>
        <v>84.168421052631572</v>
      </c>
      <c r="N182" s="4">
        <v>64.400000000000006</v>
      </c>
      <c r="O182" s="6">
        <v>75</v>
      </c>
      <c r="P182" s="9">
        <f t="shared" si="180"/>
        <v>66.631578947368425</v>
      </c>
      <c r="Q182" s="4">
        <v>55.6</v>
      </c>
      <c r="R182" s="6">
        <v>58.3</v>
      </c>
      <c r="S182" s="9">
        <f t="shared" si="181"/>
        <v>56.168421052631579</v>
      </c>
    </row>
    <row r="183" spans="2:19" x14ac:dyDescent="0.25">
      <c r="B183" s="5">
        <v>64.400000000000006</v>
      </c>
      <c r="C183" s="16">
        <v>50</v>
      </c>
      <c r="D183" s="8">
        <f t="shared" si="176"/>
        <v>61.368421052631582</v>
      </c>
      <c r="E183" s="5">
        <v>71.099999999999994</v>
      </c>
      <c r="F183" s="16">
        <v>58.3</v>
      </c>
      <c r="G183" s="3">
        <f t="shared" si="177"/>
        <v>68.405263157894737</v>
      </c>
      <c r="H183" s="5">
        <v>82.2</v>
      </c>
      <c r="I183" s="16">
        <v>75</v>
      </c>
      <c r="J183" s="8">
        <f t="shared" si="178"/>
        <v>80.68421052631578</v>
      </c>
      <c r="K183" s="5">
        <v>51.1</v>
      </c>
      <c r="L183" s="16">
        <v>83.3</v>
      </c>
      <c r="M183" s="8">
        <f t="shared" si="179"/>
        <v>57.878947368421052</v>
      </c>
      <c r="N183" s="5">
        <v>77.8</v>
      </c>
      <c r="O183" s="2">
        <v>75</v>
      </c>
      <c r="P183" s="8">
        <f t="shared" si="180"/>
        <v>77.210526315789465</v>
      </c>
      <c r="Q183" s="5">
        <v>73.3</v>
      </c>
      <c r="R183" s="2">
        <v>41.7</v>
      </c>
      <c r="S183" s="8">
        <f t="shared" si="181"/>
        <v>66.647368421052633</v>
      </c>
    </row>
    <row r="184" spans="2:19" x14ac:dyDescent="0.25">
      <c r="B184"/>
      <c r="E184"/>
      <c r="H184"/>
      <c r="K184"/>
      <c r="M184"/>
    </row>
    <row r="185" spans="2:19" x14ac:dyDescent="0.25">
      <c r="B185"/>
      <c r="E185"/>
      <c r="H185"/>
      <c r="K185"/>
      <c r="M185"/>
    </row>
    <row r="186" spans="2:19" x14ac:dyDescent="0.25">
      <c r="B186"/>
      <c r="E186"/>
      <c r="H186"/>
      <c r="K186"/>
      <c r="M186"/>
    </row>
    <row r="187" spans="2:19" x14ac:dyDescent="0.25">
      <c r="B187"/>
      <c r="E187"/>
      <c r="H187"/>
      <c r="K187"/>
      <c r="M187"/>
    </row>
    <row r="188" spans="2:19" x14ac:dyDescent="0.25">
      <c r="B188"/>
      <c r="E188"/>
      <c r="H188"/>
      <c r="K188"/>
      <c r="M188"/>
    </row>
    <row r="189" spans="2:19" x14ac:dyDescent="0.25">
      <c r="B189"/>
      <c r="E189"/>
      <c r="H189"/>
      <c r="K189"/>
      <c r="M189"/>
    </row>
    <row r="190" spans="2:19" x14ac:dyDescent="0.25">
      <c r="B190"/>
      <c r="E190"/>
      <c r="H190"/>
      <c r="K190"/>
      <c r="M190"/>
    </row>
    <row r="191" spans="2:19" x14ac:dyDescent="0.25">
      <c r="B191"/>
      <c r="E191"/>
      <c r="H191"/>
      <c r="K191"/>
      <c r="M191"/>
    </row>
    <row r="192" spans="2:19" x14ac:dyDescent="0.25">
      <c r="B192"/>
      <c r="E192"/>
      <c r="H192"/>
      <c r="K192"/>
      <c r="M192"/>
    </row>
    <row r="193" spans="2:13" x14ac:dyDescent="0.25">
      <c r="B193"/>
      <c r="E193"/>
      <c r="H193"/>
      <c r="K193"/>
      <c r="M193"/>
    </row>
    <row r="194" spans="2:13" x14ac:dyDescent="0.25">
      <c r="B194"/>
      <c r="E194"/>
      <c r="H194"/>
      <c r="K194"/>
      <c r="M194"/>
    </row>
    <row r="195" spans="2:13" x14ac:dyDescent="0.25">
      <c r="B195"/>
      <c r="E195"/>
      <c r="H195"/>
      <c r="K195"/>
      <c r="M195"/>
    </row>
    <row r="196" spans="2:13" x14ac:dyDescent="0.25">
      <c r="B196"/>
      <c r="E196"/>
      <c r="H196"/>
      <c r="K196"/>
      <c r="M196"/>
    </row>
    <row r="197" spans="2:13" x14ac:dyDescent="0.25">
      <c r="B197"/>
      <c r="E197"/>
      <c r="H197"/>
      <c r="K197"/>
      <c r="M197"/>
    </row>
    <row r="198" spans="2:13" x14ac:dyDescent="0.25">
      <c r="B198"/>
      <c r="E198"/>
      <c r="H198"/>
      <c r="K198"/>
      <c r="M198"/>
    </row>
    <row r="199" spans="2:13" x14ac:dyDescent="0.25">
      <c r="B199"/>
      <c r="E199"/>
      <c r="H199"/>
      <c r="K199"/>
      <c r="M199"/>
    </row>
    <row r="200" spans="2:13" x14ac:dyDescent="0.25">
      <c r="B200"/>
      <c r="E200"/>
      <c r="H200"/>
      <c r="K200"/>
      <c r="M200"/>
    </row>
    <row r="201" spans="2:13" x14ac:dyDescent="0.25">
      <c r="B201"/>
      <c r="E201"/>
      <c r="H201"/>
      <c r="K201"/>
      <c r="M201"/>
    </row>
    <row r="202" spans="2:13" x14ac:dyDescent="0.25">
      <c r="B202"/>
      <c r="E202"/>
      <c r="H202"/>
      <c r="K202"/>
      <c r="M202"/>
    </row>
    <row r="203" spans="2:13" x14ac:dyDescent="0.25">
      <c r="B203"/>
      <c r="E203"/>
      <c r="H203"/>
      <c r="K203"/>
      <c r="M203"/>
    </row>
    <row r="204" spans="2:13" x14ac:dyDescent="0.25">
      <c r="B204"/>
      <c r="E204"/>
      <c r="H204"/>
      <c r="K204"/>
      <c r="M204"/>
    </row>
    <row r="205" spans="2:13" x14ac:dyDescent="0.25">
      <c r="B205"/>
      <c r="E205"/>
      <c r="H205"/>
      <c r="K205"/>
      <c r="M205"/>
    </row>
    <row r="206" spans="2:13" x14ac:dyDescent="0.25">
      <c r="B206"/>
      <c r="E206"/>
      <c r="H206"/>
      <c r="K206"/>
      <c r="M206"/>
    </row>
    <row r="207" spans="2:13" x14ac:dyDescent="0.25">
      <c r="B207"/>
      <c r="E207"/>
      <c r="H207"/>
      <c r="K207"/>
      <c r="M207"/>
    </row>
    <row r="208" spans="2:13" x14ac:dyDescent="0.25">
      <c r="B208"/>
      <c r="E208"/>
      <c r="H208"/>
      <c r="K208"/>
      <c r="M208"/>
    </row>
    <row r="209" spans="2:13" x14ac:dyDescent="0.25">
      <c r="B209"/>
      <c r="E209"/>
      <c r="H209"/>
      <c r="K209"/>
      <c r="M209"/>
    </row>
  </sheetData>
  <mergeCells count="43">
    <mergeCell ref="Q133:S133"/>
    <mergeCell ref="B159:D159"/>
    <mergeCell ref="E159:G159"/>
    <mergeCell ref="H159:J159"/>
    <mergeCell ref="K159:M159"/>
    <mergeCell ref="N159:P159"/>
    <mergeCell ref="Q159:S159"/>
    <mergeCell ref="B133:D133"/>
    <mergeCell ref="E133:G133"/>
    <mergeCell ref="H133:J133"/>
    <mergeCell ref="K133:M133"/>
    <mergeCell ref="N133:P133"/>
    <mergeCell ref="Q107:S107"/>
    <mergeCell ref="B107:D107"/>
    <mergeCell ref="E107:G107"/>
    <mergeCell ref="H107:J107"/>
    <mergeCell ref="K107:M107"/>
    <mergeCell ref="N107:P107"/>
    <mergeCell ref="AF3:AK3"/>
    <mergeCell ref="B29:D29"/>
    <mergeCell ref="E29:G29"/>
    <mergeCell ref="H29:J29"/>
    <mergeCell ref="K29:M29"/>
    <mergeCell ref="N29:P29"/>
    <mergeCell ref="N3:S3"/>
    <mergeCell ref="Z3:AE3"/>
    <mergeCell ref="B3:G3"/>
    <mergeCell ref="H3:M3"/>
    <mergeCell ref="T3:Y3"/>
    <mergeCell ref="Q81:S81"/>
    <mergeCell ref="B1:J1"/>
    <mergeCell ref="B55:D55"/>
    <mergeCell ref="E55:G55"/>
    <mergeCell ref="H55:J55"/>
    <mergeCell ref="K55:M55"/>
    <mergeCell ref="N55:P55"/>
    <mergeCell ref="Q55:S55"/>
    <mergeCell ref="Q29:S29"/>
    <mergeCell ref="B81:D81"/>
    <mergeCell ref="E81:G81"/>
    <mergeCell ref="H81:J81"/>
    <mergeCell ref="K81:M81"/>
    <mergeCell ref="N81:P81"/>
  </mergeCells>
  <pageMargins left="0.7" right="0.7" top="0.75" bottom="0.75" header="0.3" footer="0.3"/>
  <pageSetup orientation="portrait" verticalDpi="0" r:id="rId1"/>
  <ignoredErrors>
    <ignoredError sqref="B6:B7 B32:B33 B84:B85 B110:B111 B162:B16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F436-E734-4463-A846-5205E58C5B0D}">
  <dimension ref="A1:K19"/>
  <sheetViews>
    <sheetView workbookViewId="0">
      <selection activeCell="A10" sqref="A10"/>
    </sheetView>
  </sheetViews>
  <sheetFormatPr defaultRowHeight="15" x14ac:dyDescent="0.25"/>
  <cols>
    <col min="1" max="1" width="28.140625" bestFit="1" customWidth="1"/>
  </cols>
  <sheetData>
    <row r="1" spans="1:11" x14ac:dyDescent="0.25">
      <c r="A1" t="s">
        <v>24</v>
      </c>
      <c r="B1" t="s">
        <v>27</v>
      </c>
    </row>
    <row r="2" spans="1:11" x14ac:dyDescent="0.25">
      <c r="B2" t="s">
        <v>23</v>
      </c>
    </row>
    <row r="3" spans="1:11" x14ac:dyDescent="0.25">
      <c r="A3" t="s">
        <v>21</v>
      </c>
      <c r="B3" s="41">
        <v>0</v>
      </c>
      <c r="C3" s="10">
        <v>0</v>
      </c>
      <c r="D3" s="10">
        <v>1</v>
      </c>
      <c r="E3" s="10">
        <v>1</v>
      </c>
      <c r="F3" s="10">
        <v>0</v>
      </c>
      <c r="G3" s="10">
        <v>1</v>
      </c>
      <c r="H3" s="10">
        <v>1</v>
      </c>
      <c r="I3" s="10">
        <v>1</v>
      </c>
      <c r="J3" s="10">
        <v>1</v>
      </c>
      <c r="K3" s="43">
        <v>0</v>
      </c>
    </row>
    <row r="4" spans="1:11" x14ac:dyDescent="0.25">
      <c r="A4" t="s">
        <v>22</v>
      </c>
      <c r="B4" s="5">
        <v>1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44">
        <v>1</v>
      </c>
    </row>
    <row r="5" spans="1:11" x14ac:dyDescent="0.25">
      <c r="B5" t="s">
        <v>15</v>
      </c>
    </row>
    <row r="6" spans="1:11" x14ac:dyDescent="0.25">
      <c r="A6" t="s">
        <v>36</v>
      </c>
      <c r="B6" s="45">
        <v>0.2551465346863</v>
      </c>
      <c r="C6" s="24">
        <v>0.70186839491562603</v>
      </c>
      <c r="D6" s="46">
        <v>0.90271471864830999</v>
      </c>
      <c r="E6" s="46">
        <v>0.87002687195140604</v>
      </c>
      <c r="F6" s="46">
        <v>1.12629230571735E-2</v>
      </c>
      <c r="G6" s="46">
        <v>0.57457194483541796</v>
      </c>
      <c r="H6" s="46">
        <v>0.80833720447485502</v>
      </c>
      <c r="I6" s="46">
        <v>0.80256826309892204</v>
      </c>
      <c r="J6" s="54">
        <v>0.77004272748538505</v>
      </c>
      <c r="K6" s="42">
        <v>0.46768770227790002</v>
      </c>
    </row>
    <row r="7" spans="1:11" x14ac:dyDescent="0.25">
      <c r="B7" s="34">
        <v>0.7448534653137</v>
      </c>
      <c r="C7" s="53">
        <v>0.29813160508437397</v>
      </c>
      <c r="D7" s="3">
        <v>9.7285281351689998E-2</v>
      </c>
      <c r="E7" s="3">
        <v>0.12997312804859401</v>
      </c>
      <c r="F7" s="3">
        <v>0.98873707694282598</v>
      </c>
      <c r="G7" s="3">
        <v>0.42542805516458199</v>
      </c>
      <c r="H7" s="3">
        <v>0.19166279552514501</v>
      </c>
      <c r="I7" s="3">
        <v>0.19743173690107799</v>
      </c>
      <c r="J7" s="55">
        <v>0.22995727251461501</v>
      </c>
      <c r="K7" s="8">
        <v>0.53231229772209998</v>
      </c>
    </row>
    <row r="9" spans="1:11" x14ac:dyDescent="0.25">
      <c r="A9" t="s">
        <v>40</v>
      </c>
      <c r="B9" s="45">
        <v>4.3041907102090098E-2</v>
      </c>
      <c r="C9" s="46">
        <v>0.28809363915853498</v>
      </c>
      <c r="D9" s="46">
        <v>0.99521549686776001</v>
      </c>
      <c r="E9" s="46">
        <v>0.82036984768683896</v>
      </c>
      <c r="F9" s="27">
        <v>3.7226969629870901E-5</v>
      </c>
      <c r="G9" s="46">
        <v>0.51603806524210105</v>
      </c>
      <c r="H9" s="46">
        <v>0.88339435811826705</v>
      </c>
      <c r="I9" s="46">
        <v>0.86329747950782398</v>
      </c>
      <c r="J9" s="46">
        <v>0.82867606507493097</v>
      </c>
      <c r="K9" s="25">
        <v>0.52738583007033102</v>
      </c>
    </row>
    <row r="10" spans="1:11" x14ac:dyDescent="0.25">
      <c r="B10" s="34">
        <v>0.95695809289791001</v>
      </c>
      <c r="C10" s="3">
        <v>0.71190636084146497</v>
      </c>
      <c r="D10" s="3">
        <v>4.7845031322404597E-3</v>
      </c>
      <c r="E10" s="3">
        <v>0.17963015231316201</v>
      </c>
      <c r="F10" s="33">
        <v>0.99996277303036996</v>
      </c>
      <c r="G10" s="3">
        <v>0.483961934757899</v>
      </c>
      <c r="H10" s="3">
        <v>0.116605641881733</v>
      </c>
      <c r="I10" s="3">
        <v>0.13670252049217599</v>
      </c>
      <c r="J10" s="3">
        <v>0.171323934925069</v>
      </c>
      <c r="K10" s="36">
        <v>0.47261416992966898</v>
      </c>
    </row>
    <row r="12" spans="1:11" x14ac:dyDescent="0.25">
      <c r="A12" t="s">
        <v>39</v>
      </c>
      <c r="B12" s="45">
        <v>6.8572096855994497E-2</v>
      </c>
      <c r="C12" s="46">
        <v>0.31465893044837701</v>
      </c>
      <c r="D12" s="46">
        <v>0.94512567992879903</v>
      </c>
      <c r="E12" s="46">
        <v>0.98441755972821798</v>
      </c>
      <c r="F12" s="46">
        <v>1.7732610870427001E-4</v>
      </c>
      <c r="G12" s="46">
        <v>0.86211906159830298</v>
      </c>
      <c r="H12" s="46">
        <v>0.88101320241772396</v>
      </c>
      <c r="I12" s="46">
        <v>0.85472046037242499</v>
      </c>
      <c r="J12" s="46">
        <v>0.76190082743302301</v>
      </c>
      <c r="K12" s="42">
        <v>0.18738898365142001</v>
      </c>
    </row>
    <row r="13" spans="1:11" x14ac:dyDescent="0.25">
      <c r="B13" s="34">
        <v>0.93142790314400603</v>
      </c>
      <c r="C13" s="3">
        <v>0.68534106955162299</v>
      </c>
      <c r="D13" s="3">
        <v>5.4874320071201403E-2</v>
      </c>
      <c r="E13" s="3">
        <v>1.55824402717816E-2</v>
      </c>
      <c r="F13" s="3">
        <v>0.99982267389129598</v>
      </c>
      <c r="G13" s="3">
        <v>0.13788093840169699</v>
      </c>
      <c r="H13" s="3">
        <v>0.118986797582276</v>
      </c>
      <c r="I13" s="3">
        <v>0.14527953962757501</v>
      </c>
      <c r="J13" s="3">
        <v>0.23809917256697699</v>
      </c>
      <c r="K13" s="8">
        <v>0.81261101634858102</v>
      </c>
    </row>
    <row r="15" spans="1:11" x14ac:dyDescent="0.25">
      <c r="A15" t="s">
        <v>38</v>
      </c>
      <c r="B15" s="45">
        <v>0.22341660848556799</v>
      </c>
      <c r="C15" s="24">
        <v>0.65399626865581995</v>
      </c>
      <c r="D15" s="46">
        <v>0.96762605664977797</v>
      </c>
      <c r="E15" s="46">
        <v>0.66130467533356396</v>
      </c>
      <c r="F15" s="27">
        <v>8.5118774742334504E-3</v>
      </c>
      <c r="G15" s="46">
        <v>0.690986184837314</v>
      </c>
      <c r="H15" s="46">
        <v>0.62556704270656804</v>
      </c>
      <c r="I15" s="46">
        <v>0.61149425174300498</v>
      </c>
      <c r="J15" s="46">
        <v>0.90208635095679601</v>
      </c>
      <c r="K15" s="25">
        <v>0.65877158646102996</v>
      </c>
    </row>
    <row r="16" spans="1:11" x14ac:dyDescent="0.25">
      <c r="B16" s="34">
        <v>0.77658339151443201</v>
      </c>
      <c r="C16" s="53">
        <v>0.34600373134418</v>
      </c>
      <c r="D16" s="3">
        <v>3.2373943350222097E-2</v>
      </c>
      <c r="E16" s="3">
        <v>0.33869532466643598</v>
      </c>
      <c r="F16" s="33">
        <v>0.99148812252576701</v>
      </c>
      <c r="G16" s="3">
        <v>0.309013815162686</v>
      </c>
      <c r="H16" s="3">
        <v>0.37443295729343201</v>
      </c>
      <c r="I16" s="3">
        <v>0.38850574825699502</v>
      </c>
      <c r="J16" s="3">
        <v>9.7913649043204307E-2</v>
      </c>
      <c r="K16" s="36">
        <v>0.34122841353896999</v>
      </c>
    </row>
    <row r="18" spans="1:11" x14ac:dyDescent="0.25">
      <c r="A18" t="s">
        <v>37</v>
      </c>
      <c r="B18" s="56">
        <v>0.66342111855545305</v>
      </c>
      <c r="C18" s="24">
        <v>0.61032025402407797</v>
      </c>
      <c r="D18" s="46">
        <v>0.97000149339666997</v>
      </c>
      <c r="E18" s="46">
        <v>0.73026226793544502</v>
      </c>
      <c r="F18" s="46">
        <v>7.6605189442885901E-5</v>
      </c>
      <c r="G18" s="24">
        <v>0.50110407909384402</v>
      </c>
      <c r="H18" s="46">
        <v>0.78347931258400105</v>
      </c>
      <c r="I18" s="46">
        <v>0.81046332107530294</v>
      </c>
      <c r="J18" s="46">
        <v>0.95943891459545205</v>
      </c>
      <c r="K18" s="42">
        <v>0.43649183979252298</v>
      </c>
    </row>
    <row r="19" spans="1:11" x14ac:dyDescent="0.25">
      <c r="B19" s="57">
        <v>0.33657888144454801</v>
      </c>
      <c r="C19" s="53">
        <v>0.38967974597592198</v>
      </c>
      <c r="D19" s="3">
        <v>2.9998506603330002E-2</v>
      </c>
      <c r="E19" s="3">
        <v>0.26973773206455498</v>
      </c>
      <c r="F19" s="3">
        <v>0.99992339481055703</v>
      </c>
      <c r="G19" s="53">
        <v>0.49889592090615598</v>
      </c>
      <c r="H19" s="3">
        <v>0.216520687415999</v>
      </c>
      <c r="I19" s="3">
        <v>0.189536678924697</v>
      </c>
      <c r="J19" s="3">
        <v>4.0561085404547503E-2</v>
      </c>
      <c r="K19" s="8">
        <v>0.56350816020747696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54DA-E367-4489-BD08-70AD771BFBC5}">
  <dimension ref="A1:K13"/>
  <sheetViews>
    <sheetView workbookViewId="0">
      <selection activeCell="B1" sqref="B1"/>
    </sheetView>
  </sheetViews>
  <sheetFormatPr defaultRowHeight="15" x14ac:dyDescent="0.25"/>
  <cols>
    <col min="1" max="1" width="27.7109375" bestFit="1" customWidth="1"/>
  </cols>
  <sheetData>
    <row r="1" spans="1:11" x14ac:dyDescent="0.25">
      <c r="A1" t="s">
        <v>24</v>
      </c>
      <c r="B1" t="s">
        <v>27</v>
      </c>
    </row>
    <row r="2" spans="1:11" x14ac:dyDescent="0.25">
      <c r="B2" t="s">
        <v>23</v>
      </c>
    </row>
    <row r="3" spans="1:11" x14ac:dyDescent="0.25">
      <c r="A3" t="s">
        <v>21</v>
      </c>
      <c r="B3" s="41">
        <v>0</v>
      </c>
      <c r="C3" s="10">
        <v>0</v>
      </c>
      <c r="D3" s="10">
        <v>1</v>
      </c>
      <c r="E3" s="10">
        <v>1</v>
      </c>
      <c r="F3" s="10">
        <v>0</v>
      </c>
      <c r="G3" s="10">
        <v>1</v>
      </c>
      <c r="H3" s="10">
        <v>1</v>
      </c>
      <c r="I3" s="10">
        <v>1</v>
      </c>
      <c r="J3" s="10">
        <v>1</v>
      </c>
      <c r="K3" s="43">
        <v>0</v>
      </c>
    </row>
    <row r="4" spans="1:11" x14ac:dyDescent="0.25">
      <c r="A4" t="s">
        <v>22</v>
      </c>
      <c r="B4" s="5">
        <v>1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44">
        <v>1</v>
      </c>
    </row>
    <row r="5" spans="1:11" x14ac:dyDescent="0.25">
      <c r="B5" t="s">
        <v>15</v>
      </c>
    </row>
    <row r="6" spans="1:11" x14ac:dyDescent="0.25">
      <c r="A6" t="s">
        <v>41</v>
      </c>
      <c r="B6" s="45">
        <v>1.2192350840520901E-3</v>
      </c>
      <c r="C6" s="46">
        <v>6.1847407745838801E-2</v>
      </c>
      <c r="D6" s="46">
        <v>0.57698497409041605</v>
      </c>
      <c r="E6" s="46">
        <v>0.99999765830123999</v>
      </c>
      <c r="F6" s="46">
        <v>2.5386111708446499E-2</v>
      </c>
      <c r="G6" s="46">
        <v>0.97477292609480604</v>
      </c>
      <c r="H6" s="46">
        <v>0.85244191777792899</v>
      </c>
      <c r="I6" s="46">
        <v>0.73636892006041998</v>
      </c>
      <c r="J6" s="54">
        <v>0.79847375182569402</v>
      </c>
      <c r="K6" s="42">
        <v>8.0627667308170697E-2</v>
      </c>
    </row>
    <row r="7" spans="1:11" x14ac:dyDescent="0.25">
      <c r="B7" s="34">
        <v>0.99878076491594803</v>
      </c>
      <c r="C7" s="3">
        <v>0.93815259225416103</v>
      </c>
      <c r="D7" s="3">
        <v>0.42301502590958401</v>
      </c>
      <c r="E7" s="3">
        <v>2.3416987597928502E-6</v>
      </c>
      <c r="F7" s="3">
        <v>0.97461388829155404</v>
      </c>
      <c r="G7" s="3">
        <v>2.52270739051937E-2</v>
      </c>
      <c r="H7" s="3">
        <v>0.14755808222207101</v>
      </c>
      <c r="I7" s="3">
        <v>0.26363107993958002</v>
      </c>
      <c r="J7" s="55">
        <v>0.20152624817430601</v>
      </c>
      <c r="K7" s="8">
        <v>0.91937233269182905</v>
      </c>
    </row>
    <row r="9" spans="1:11" x14ac:dyDescent="0.25">
      <c r="A9" t="s">
        <v>42</v>
      </c>
      <c r="B9" s="45">
        <v>5.1101036771457097E-3</v>
      </c>
      <c r="C9" s="46">
        <v>4.2221902934941297E-2</v>
      </c>
      <c r="D9" s="24">
        <v>0.44329493199030401</v>
      </c>
      <c r="E9" s="46">
        <v>0.97586150300930496</v>
      </c>
      <c r="F9" s="27">
        <v>4.7452544862242501E-3</v>
      </c>
      <c r="G9" s="46">
        <v>0.82905806082996603</v>
      </c>
      <c r="H9" s="46">
        <v>0.72006272239574898</v>
      </c>
      <c r="I9" s="46">
        <v>0.56061072547299096</v>
      </c>
      <c r="J9" s="46">
        <v>0.77266621645709499</v>
      </c>
      <c r="K9" s="42">
        <v>0.10625189616659</v>
      </c>
    </row>
    <row r="10" spans="1:11" x14ac:dyDescent="0.25">
      <c r="B10" s="34">
        <v>0.99488989632285396</v>
      </c>
      <c r="C10" s="3">
        <v>0.95777809706505901</v>
      </c>
      <c r="D10" s="53">
        <v>0.55670506800969599</v>
      </c>
      <c r="E10" s="3">
        <v>2.4138496990694699E-2</v>
      </c>
      <c r="F10" s="33">
        <v>0.99525474551377602</v>
      </c>
      <c r="G10" s="3">
        <v>0.170941939170034</v>
      </c>
      <c r="H10" s="3">
        <v>0.27993727760425102</v>
      </c>
      <c r="I10" s="3">
        <v>0.43938927452700899</v>
      </c>
      <c r="J10" s="3">
        <v>0.22733378354290501</v>
      </c>
      <c r="K10" s="8">
        <v>0.89374810383340997</v>
      </c>
    </row>
    <row r="12" spans="1:11" x14ac:dyDescent="0.25">
      <c r="A12" t="s">
        <v>43</v>
      </c>
      <c r="B12" s="45">
        <v>1.46640999360083E-2</v>
      </c>
      <c r="C12" s="46">
        <v>1.99943598333386E-3</v>
      </c>
      <c r="D12" s="46">
        <v>0.75103393455602496</v>
      </c>
      <c r="E12" s="46">
        <v>0.93445857999419002</v>
      </c>
      <c r="F12" s="46">
        <v>5.1751465834028502E-4</v>
      </c>
      <c r="G12" s="46">
        <v>0.86608677101481302</v>
      </c>
      <c r="H12" s="46">
        <v>0.96142556492698605</v>
      </c>
      <c r="I12" s="46">
        <v>0.93009809324959003</v>
      </c>
      <c r="J12" s="46">
        <v>0.79659813999541795</v>
      </c>
      <c r="K12" s="42">
        <v>0.187734494482031</v>
      </c>
    </row>
    <row r="13" spans="1:11" x14ac:dyDescent="0.25">
      <c r="B13" s="34">
        <v>0.98533590006399197</v>
      </c>
      <c r="C13" s="3">
        <v>0.99800056401666604</v>
      </c>
      <c r="D13" s="3">
        <v>0.24896606544397501</v>
      </c>
      <c r="E13" s="3">
        <v>6.5541420005809897E-2</v>
      </c>
      <c r="F13" s="3">
        <v>0.99948248534165995</v>
      </c>
      <c r="G13" s="3">
        <v>0.13391322898518701</v>
      </c>
      <c r="H13" s="3">
        <v>3.8574435073014599E-2</v>
      </c>
      <c r="I13" s="3">
        <v>6.9901906750409998E-2</v>
      </c>
      <c r="J13" s="3">
        <v>0.20340186000458199</v>
      </c>
      <c r="K13" s="8">
        <v>0.81226550551796906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841F-DE4A-43DC-8CEA-5FB9041AA07D}">
  <dimension ref="A1:K19"/>
  <sheetViews>
    <sheetView workbookViewId="0">
      <selection activeCell="J18" sqref="J18:J19"/>
    </sheetView>
  </sheetViews>
  <sheetFormatPr defaultRowHeight="15" x14ac:dyDescent="0.25"/>
  <cols>
    <col min="1" max="1" width="36.85546875" bestFit="1" customWidth="1"/>
    <col min="2" max="11" width="9.5703125" bestFit="1" customWidth="1"/>
  </cols>
  <sheetData>
    <row r="1" spans="1:11" x14ac:dyDescent="0.25">
      <c r="A1" s="69" t="s">
        <v>24</v>
      </c>
      <c r="B1" s="69" t="s">
        <v>27</v>
      </c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 t="s">
        <v>23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 t="s">
        <v>21</v>
      </c>
      <c r="B3" s="65">
        <v>0</v>
      </c>
      <c r="C3" s="66">
        <v>0</v>
      </c>
      <c r="D3" s="66">
        <v>1</v>
      </c>
      <c r="E3" s="66">
        <v>1</v>
      </c>
      <c r="F3" s="66">
        <v>0</v>
      </c>
      <c r="G3" s="66">
        <v>1</v>
      </c>
      <c r="H3" s="66">
        <v>1</v>
      </c>
      <c r="I3" s="66">
        <v>1</v>
      </c>
      <c r="J3" s="66">
        <v>1</v>
      </c>
      <c r="K3" s="67">
        <v>0</v>
      </c>
    </row>
    <row r="4" spans="1:11" x14ac:dyDescent="0.25">
      <c r="A4" s="69" t="s">
        <v>22</v>
      </c>
      <c r="B4" s="30">
        <v>1</v>
      </c>
      <c r="C4" s="16">
        <v>1</v>
      </c>
      <c r="D4" s="16">
        <v>0</v>
      </c>
      <c r="E4" s="16">
        <v>0</v>
      </c>
      <c r="F4" s="16">
        <v>1</v>
      </c>
      <c r="G4" s="16">
        <v>0</v>
      </c>
      <c r="H4" s="16">
        <v>0</v>
      </c>
      <c r="I4" s="16">
        <v>0</v>
      </c>
      <c r="J4" s="16">
        <v>0</v>
      </c>
      <c r="K4" s="68">
        <v>1</v>
      </c>
    </row>
    <row r="5" spans="1:11" x14ac:dyDescent="0.25">
      <c r="A5" s="69"/>
      <c r="B5" s="69" t="s">
        <v>15</v>
      </c>
      <c r="C5" s="69"/>
      <c r="D5" s="69"/>
      <c r="E5" s="69"/>
      <c r="F5" s="69"/>
      <c r="G5" s="69"/>
      <c r="H5" s="69"/>
      <c r="I5" s="69"/>
      <c r="J5" s="69"/>
      <c r="K5" s="69"/>
    </row>
    <row r="6" spans="1:11" x14ac:dyDescent="0.25">
      <c r="A6" s="69" t="s">
        <v>31</v>
      </c>
      <c r="B6" s="26">
        <v>0.40137097139718902</v>
      </c>
      <c r="C6" s="24">
        <v>0.90023916628065703</v>
      </c>
      <c r="D6" s="27">
        <v>0.97900471404374201</v>
      </c>
      <c r="E6" s="24">
        <v>8.8404486375752697E-2</v>
      </c>
      <c r="F6" s="24">
        <v>0.64535360750566495</v>
      </c>
      <c r="G6" s="24">
        <v>4.8695638585101397E-2</v>
      </c>
      <c r="H6" s="27">
        <v>0.60380997016000104</v>
      </c>
      <c r="I6" s="27">
        <v>0.62915540509925905</v>
      </c>
      <c r="J6" s="51">
        <v>6.3012673141766007E-2</v>
      </c>
      <c r="K6" s="25">
        <v>0.77843630811167197</v>
      </c>
    </row>
    <row r="7" spans="1:11" x14ac:dyDescent="0.25">
      <c r="A7" s="69"/>
      <c r="B7" s="35">
        <v>0.59862902860281098</v>
      </c>
      <c r="C7" s="53">
        <v>9.9760833719342801E-2</v>
      </c>
      <c r="D7" s="33">
        <v>2.0995285956258599E-2</v>
      </c>
      <c r="E7" s="53">
        <v>0.91159551362424696</v>
      </c>
      <c r="F7" s="53">
        <v>0.35464639249433499</v>
      </c>
      <c r="G7" s="53">
        <v>0.95130436141489905</v>
      </c>
      <c r="H7" s="33">
        <v>0.39619002983999901</v>
      </c>
      <c r="I7" s="33">
        <v>0.37084459490074201</v>
      </c>
      <c r="J7" s="52">
        <v>0.93698732685823405</v>
      </c>
      <c r="K7" s="36">
        <v>0.221563691888328</v>
      </c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 t="s">
        <v>30</v>
      </c>
      <c r="B9" s="26">
        <v>0.47402477155219003</v>
      </c>
      <c r="C9" s="24">
        <v>0.89877510684587603</v>
      </c>
      <c r="D9" s="27">
        <v>0.87552151408689904</v>
      </c>
      <c r="E9" s="24">
        <v>3.4475197721090402E-2</v>
      </c>
      <c r="F9" s="27">
        <v>8.3747244663499004E-2</v>
      </c>
      <c r="G9" s="24">
        <v>1.29835021172084E-2</v>
      </c>
      <c r="H9" s="24">
        <v>0.49395208178032601</v>
      </c>
      <c r="I9" s="27">
        <v>0.55421584292662596</v>
      </c>
      <c r="J9" s="27">
        <v>0.80678011388252002</v>
      </c>
      <c r="K9" s="25">
        <v>0.95395858075579798</v>
      </c>
    </row>
    <row r="10" spans="1:11" x14ac:dyDescent="0.25">
      <c r="A10" s="69"/>
      <c r="B10" s="35">
        <v>0.52597522844780997</v>
      </c>
      <c r="C10" s="53">
        <v>0.101224893154124</v>
      </c>
      <c r="D10" s="33">
        <v>0.124478485913101</v>
      </c>
      <c r="E10" s="53">
        <v>0.96552480227891002</v>
      </c>
      <c r="F10" s="33">
        <v>0.91625275533650097</v>
      </c>
      <c r="G10" s="53">
        <v>0.987016497882792</v>
      </c>
      <c r="H10" s="53">
        <v>0.50604791821967399</v>
      </c>
      <c r="I10" s="33">
        <v>0.44578415707337399</v>
      </c>
      <c r="J10" s="33">
        <v>0.19321988611748001</v>
      </c>
      <c r="K10" s="36">
        <v>4.6041419244201798E-2</v>
      </c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 t="s">
        <v>29</v>
      </c>
      <c r="B12" s="26">
        <v>0.48961400338844602</v>
      </c>
      <c r="C12" s="24">
        <v>0.65052068963843102</v>
      </c>
      <c r="D12" s="27">
        <v>0.56284310470316401</v>
      </c>
      <c r="E12" s="24">
        <v>0.10733212415848099</v>
      </c>
      <c r="F12" s="24">
        <v>0.53953973351025197</v>
      </c>
      <c r="G12" s="24">
        <v>0.17752465465454501</v>
      </c>
      <c r="H12" s="27">
        <v>0.584165211641824</v>
      </c>
      <c r="I12" s="27">
        <v>0.65821730600950301</v>
      </c>
      <c r="J12" s="24">
        <v>0.22547593817123701</v>
      </c>
      <c r="K12" s="70">
        <v>0.17283450688521301</v>
      </c>
    </row>
    <row r="13" spans="1:11" x14ac:dyDescent="0.25">
      <c r="A13" s="69"/>
      <c r="B13" s="35">
        <v>0.51038599661155404</v>
      </c>
      <c r="C13" s="53">
        <v>0.34947931036156898</v>
      </c>
      <c r="D13" s="33">
        <v>0.43715689529683599</v>
      </c>
      <c r="E13" s="53">
        <v>0.89266787584151897</v>
      </c>
      <c r="F13" s="53">
        <v>0.46046026648974803</v>
      </c>
      <c r="G13" s="53">
        <v>0.82247534534545497</v>
      </c>
      <c r="H13" s="33">
        <v>0.415834788358176</v>
      </c>
      <c r="I13" s="33">
        <v>0.34178269399049699</v>
      </c>
      <c r="J13" s="53">
        <v>0.77452406182876299</v>
      </c>
      <c r="K13" s="32">
        <v>0.82716549311478704</v>
      </c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 t="s">
        <v>50</v>
      </c>
      <c r="B15" s="56">
        <v>0.78408667766654006</v>
      </c>
      <c r="C15" s="24">
        <v>0.64993448164914902</v>
      </c>
      <c r="D15" s="27">
        <v>0.85147934654213697</v>
      </c>
      <c r="E15" s="27">
        <v>0.64005402129705002</v>
      </c>
      <c r="F15" s="27">
        <v>0.33686117075496302</v>
      </c>
      <c r="G15" s="27">
        <v>0.78690762736745901</v>
      </c>
      <c r="H15" s="27">
        <v>0.77896822251870801</v>
      </c>
      <c r="I15" s="27">
        <v>0.66272027474522799</v>
      </c>
      <c r="J15" s="24">
        <v>0.423460701362119</v>
      </c>
      <c r="K15" s="25">
        <v>0.69066029620052105</v>
      </c>
    </row>
    <row r="16" spans="1:11" x14ac:dyDescent="0.25">
      <c r="A16" s="69"/>
      <c r="B16" s="57">
        <v>0.21591332233346</v>
      </c>
      <c r="C16" s="53">
        <v>0.35006551835085098</v>
      </c>
      <c r="D16" s="33">
        <v>0.148520653457863</v>
      </c>
      <c r="E16" s="33">
        <v>0.35994597870294998</v>
      </c>
      <c r="F16" s="33">
        <v>0.66313882924503698</v>
      </c>
      <c r="G16" s="33">
        <v>0.21309237263254099</v>
      </c>
      <c r="H16" s="33">
        <v>0.22103177748129199</v>
      </c>
      <c r="I16" s="33">
        <v>0.33727972525477201</v>
      </c>
      <c r="J16" s="53">
        <v>0.57653929863788</v>
      </c>
      <c r="K16" s="36">
        <v>0.309339703799479</v>
      </c>
    </row>
    <row r="18" spans="1:11" x14ac:dyDescent="0.25">
      <c r="A18" s="69" t="s">
        <v>51</v>
      </c>
      <c r="B18" s="45">
        <v>0.27883842533463699</v>
      </c>
      <c r="C18" s="24">
        <v>0.88566833837494896</v>
      </c>
      <c r="D18" s="24">
        <v>0.48548108664338901</v>
      </c>
      <c r="E18" s="24">
        <v>4.6597851459709199E-3</v>
      </c>
      <c r="F18" s="46">
        <v>3.4046909600187799E-3</v>
      </c>
      <c r="G18" s="24">
        <v>0.103984650150345</v>
      </c>
      <c r="H18" s="46">
        <v>0.90877467068633699</v>
      </c>
      <c r="I18" s="46">
        <v>0.82189112866918801</v>
      </c>
      <c r="J18" s="24">
        <v>3.3688993398565903E-2</v>
      </c>
      <c r="K18" s="42">
        <v>8.2870955850845598E-2</v>
      </c>
    </row>
    <row r="19" spans="1:11" x14ac:dyDescent="0.25">
      <c r="B19" s="34">
        <v>0.72116157466536401</v>
      </c>
      <c r="C19" s="53">
        <v>0.114331661625051</v>
      </c>
      <c r="D19" s="53">
        <v>0.51451891335661104</v>
      </c>
      <c r="E19" s="53">
        <v>0.99534021485402902</v>
      </c>
      <c r="F19" s="3">
        <v>0.99659530903998095</v>
      </c>
      <c r="G19" s="53">
        <v>0.89601534984965503</v>
      </c>
      <c r="H19" s="3">
        <v>9.1225329313663506E-2</v>
      </c>
      <c r="I19" s="3">
        <v>0.17810887133081199</v>
      </c>
      <c r="J19" s="53">
        <v>0.96631100660143399</v>
      </c>
      <c r="K19" s="8">
        <v>0.91712904414915397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C6FA-9522-4059-AAC2-21F6135C53DF}">
  <dimension ref="A1:S26"/>
  <sheetViews>
    <sheetView workbookViewId="0">
      <selection activeCell="R7" sqref="R7"/>
    </sheetView>
  </sheetViews>
  <sheetFormatPr defaultRowHeight="15" x14ac:dyDescent="0.25"/>
  <cols>
    <col min="1" max="1" width="15.5703125" bestFit="1" customWidth="1"/>
    <col min="2" max="9" width="5.5703125" bestFit="1" customWidth="1"/>
    <col min="10" max="10" width="6.5703125" bestFit="1" customWidth="1"/>
    <col min="11" max="12" width="5.5703125" bestFit="1" customWidth="1"/>
    <col min="13" max="13" width="6.5703125" bestFit="1" customWidth="1"/>
    <col min="14" max="15" width="5.5703125" bestFit="1" customWidth="1"/>
    <col min="16" max="16" width="6.5703125" bestFit="1" customWidth="1"/>
    <col min="17" max="18" width="5.5703125" bestFit="1" customWidth="1"/>
    <col min="19" max="19" width="6.5703125" bestFit="1" customWidth="1"/>
    <col min="21" max="21" width="5.85546875" customWidth="1"/>
    <col min="22" max="22" width="7.7109375" customWidth="1"/>
  </cols>
  <sheetData>
    <row r="1" spans="1:19" x14ac:dyDescent="0.25">
      <c r="A1" t="s">
        <v>4</v>
      </c>
      <c r="B1" s="18">
        <v>15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1"/>
    </row>
    <row r="2" spans="1:19" x14ac:dyDescent="0.25">
      <c r="A2" t="s">
        <v>3</v>
      </c>
      <c r="B2" s="81">
        <v>15</v>
      </c>
      <c r="C2" s="82"/>
      <c r="D2" s="83"/>
      <c r="E2" s="76">
        <v>20</v>
      </c>
      <c r="F2" s="77"/>
      <c r="G2" s="78"/>
      <c r="H2" s="81">
        <v>25</v>
      </c>
      <c r="I2" s="82"/>
      <c r="J2" s="83"/>
      <c r="K2" s="76">
        <v>30</v>
      </c>
      <c r="L2" s="77"/>
      <c r="M2" s="78"/>
      <c r="N2" s="81">
        <v>40</v>
      </c>
      <c r="O2" s="82"/>
      <c r="P2" s="83"/>
      <c r="Q2" s="76">
        <v>50</v>
      </c>
      <c r="R2" s="77"/>
      <c r="S2" s="78"/>
    </row>
    <row r="3" spans="1:19" x14ac:dyDescent="0.25">
      <c r="A3" t="s">
        <v>1</v>
      </c>
      <c r="B3" s="4">
        <v>174</v>
      </c>
      <c r="D3" s="7"/>
      <c r="E3" s="4">
        <v>174</v>
      </c>
      <c r="H3" s="4">
        <v>174</v>
      </c>
      <c r="J3" s="7"/>
      <c r="K3" s="4">
        <v>174</v>
      </c>
      <c r="M3" s="7"/>
      <c r="N3" s="4">
        <v>174</v>
      </c>
      <c r="P3" s="7"/>
      <c r="Q3" s="4">
        <v>174</v>
      </c>
      <c r="S3" s="7"/>
    </row>
    <row r="4" spans="1:19" x14ac:dyDescent="0.25">
      <c r="A4" t="s">
        <v>2</v>
      </c>
      <c r="B4" s="5"/>
      <c r="C4" s="2">
        <v>46</v>
      </c>
      <c r="D4" s="32"/>
      <c r="E4" s="5"/>
      <c r="F4" s="2">
        <v>46</v>
      </c>
      <c r="G4" s="33"/>
      <c r="H4" s="5"/>
      <c r="I4" s="2">
        <v>46</v>
      </c>
      <c r="J4" s="32"/>
      <c r="K4" s="5"/>
      <c r="L4" s="2">
        <v>46</v>
      </c>
      <c r="M4" s="32"/>
      <c r="N4" s="5"/>
      <c r="O4" s="2">
        <v>46</v>
      </c>
      <c r="P4" s="32"/>
      <c r="Q4" s="5"/>
      <c r="R4" s="2">
        <v>46</v>
      </c>
      <c r="S4" s="32"/>
    </row>
    <row r="5" spans="1:19" x14ac:dyDescent="0.25">
      <c r="A5" t="s">
        <v>12</v>
      </c>
      <c r="B5" s="26">
        <f t="shared" ref="B5:C5" si="0">AVERAGE(B7:B26)</f>
        <v>71.894999999999996</v>
      </c>
      <c r="C5" s="27">
        <f t="shared" si="0"/>
        <v>66.294999999999987</v>
      </c>
      <c r="D5" s="25">
        <f>AVERAGE(D7:D26)</f>
        <v>70.724090909090933</v>
      </c>
      <c r="E5" s="26">
        <f t="shared" ref="E5:S5" si="1">AVERAGE(E7:E26)</f>
        <v>73.56</v>
      </c>
      <c r="F5" s="27">
        <f t="shared" si="1"/>
        <v>69.559999999999988</v>
      </c>
      <c r="G5" s="25">
        <f t="shared" si="1"/>
        <v>72.723636363636359</v>
      </c>
      <c r="H5" s="26">
        <f t="shared" si="1"/>
        <v>75.405000000000001</v>
      </c>
      <c r="I5" s="27">
        <f t="shared" si="1"/>
        <v>68.039999999999992</v>
      </c>
      <c r="J5" s="25">
        <f t="shared" si="1"/>
        <v>73.865045454545452</v>
      </c>
      <c r="K5" s="26">
        <f t="shared" si="1"/>
        <v>73.644999999999996</v>
      </c>
      <c r="L5" s="27">
        <f t="shared" si="1"/>
        <v>69.560000000000016</v>
      </c>
      <c r="M5" s="25">
        <f t="shared" si="1"/>
        <v>72.790863636363639</v>
      </c>
      <c r="N5" s="26">
        <f t="shared" si="1"/>
        <v>77.285000000000011</v>
      </c>
      <c r="O5" s="27">
        <f t="shared" si="1"/>
        <v>70.549999999999983</v>
      </c>
      <c r="P5" s="25">
        <f t="shared" si="1"/>
        <v>75.876772727272723</v>
      </c>
      <c r="Q5" s="26">
        <f t="shared" si="1"/>
        <v>75.97999999999999</v>
      </c>
      <c r="R5" s="27">
        <f t="shared" si="1"/>
        <v>67.930000000000007</v>
      </c>
      <c r="S5" s="25">
        <f t="shared" si="1"/>
        <v>74.296818181818168</v>
      </c>
    </row>
    <row r="6" spans="1:19" x14ac:dyDescent="0.25">
      <c r="A6" t="s">
        <v>13</v>
      </c>
      <c r="B6" s="34">
        <f>_xlfn.STDEV.S(B7:B26)</f>
        <v>4.7382513985424479</v>
      </c>
      <c r="C6" s="3">
        <f>_xlfn.STDEV.S(C7:C26)</f>
        <v>6.71780626786986</v>
      </c>
      <c r="D6" s="36">
        <f t="shared" ref="D6:S6" si="2">_xlfn.STDEV.S(D7:D26)</f>
        <v>4.2941090016803596</v>
      </c>
      <c r="E6" s="34">
        <f t="shared" si="2"/>
        <v>6.1094749537522706</v>
      </c>
      <c r="F6" s="3">
        <f t="shared" si="2"/>
        <v>6.0779497928339703</v>
      </c>
      <c r="G6" s="36">
        <f t="shared" si="2"/>
        <v>4.9803075976143436</v>
      </c>
      <c r="H6" s="34">
        <f t="shared" si="2"/>
        <v>6.8343155049392221</v>
      </c>
      <c r="I6" s="3">
        <f t="shared" si="2"/>
        <v>8.6027168291247751</v>
      </c>
      <c r="J6" s="36">
        <f t="shared" si="2"/>
        <v>5.9282208305849196</v>
      </c>
      <c r="K6" s="35">
        <f t="shared" si="2"/>
        <v>5.0841834204355347</v>
      </c>
      <c r="L6" s="33">
        <f t="shared" si="2"/>
        <v>8.0373077451017778</v>
      </c>
      <c r="M6" s="36">
        <f t="shared" si="2"/>
        <v>4.5326897941878741</v>
      </c>
      <c r="N6" s="34">
        <f t="shared" si="2"/>
        <v>5.6904606232943173</v>
      </c>
      <c r="O6" s="3">
        <f t="shared" si="2"/>
        <v>7.7452532152552793</v>
      </c>
      <c r="P6" s="36">
        <f t="shared" si="2"/>
        <v>5.1600198980214582</v>
      </c>
      <c r="Q6" s="34">
        <f t="shared" si="2"/>
        <v>5.9947872092519274</v>
      </c>
      <c r="R6" s="3">
        <f t="shared" si="2"/>
        <v>7.6265533361717406</v>
      </c>
      <c r="S6" s="36">
        <f t="shared" si="2"/>
        <v>5.7620351382405923</v>
      </c>
    </row>
    <row r="7" spans="1:19" x14ac:dyDescent="0.25">
      <c r="B7" s="40">
        <v>77.599999999999994</v>
      </c>
      <c r="C7" s="37">
        <v>63</v>
      </c>
      <c r="D7" s="11">
        <f>B7*($B$3/220)+C7*($C$4/220)</f>
        <v>74.547272727272713</v>
      </c>
      <c r="E7" s="40">
        <v>74.099999999999994</v>
      </c>
      <c r="F7" s="37">
        <v>67.400000000000006</v>
      </c>
      <c r="G7" s="11">
        <f>E7*($B$3/220)+F7*($C$4/220)</f>
        <v>72.699090909090899</v>
      </c>
      <c r="H7" s="40">
        <v>79.3</v>
      </c>
      <c r="I7" s="37">
        <v>63</v>
      </c>
      <c r="J7" s="11">
        <f>H7*($B$3/220)+I7*($C$4/220)</f>
        <v>75.891818181818181</v>
      </c>
      <c r="K7" s="40">
        <v>75.3</v>
      </c>
      <c r="L7" s="37">
        <v>73.900000000000006</v>
      </c>
      <c r="M7" s="11">
        <f>K7*($B$3/220)+L7*($C$4/220)</f>
        <v>75.007272727272721</v>
      </c>
      <c r="N7" s="40">
        <v>74.7</v>
      </c>
      <c r="O7" s="37">
        <v>63</v>
      </c>
      <c r="P7" s="11">
        <f>N7*($B$3/220)+O7*($C$4/220)</f>
        <v>72.25363636363636</v>
      </c>
      <c r="Q7" s="40">
        <v>74.7</v>
      </c>
      <c r="R7" s="37">
        <v>63</v>
      </c>
      <c r="S7" s="42">
        <f>Q7*($B$3/220)+R7*($C$4/220)</f>
        <v>72.25363636363636</v>
      </c>
    </row>
    <row r="8" spans="1:19" x14ac:dyDescent="0.25">
      <c r="B8" s="40">
        <v>80.5</v>
      </c>
      <c r="C8" s="37">
        <v>73.900000000000006</v>
      </c>
      <c r="D8" s="11">
        <f t="shared" ref="D8:D26" si="3">B8*($B$3/220)+C8*($C$4/220)</f>
        <v>79.11999999999999</v>
      </c>
      <c r="E8" s="40">
        <v>75.3</v>
      </c>
      <c r="F8" s="37">
        <v>63</v>
      </c>
      <c r="G8" s="11">
        <f t="shared" ref="G8:G26" si="4">E8*($B$3/220)+F8*($C$4/220)</f>
        <v>72.72818181818181</v>
      </c>
      <c r="H8" s="40">
        <v>79.3</v>
      </c>
      <c r="I8" s="37">
        <v>82.6</v>
      </c>
      <c r="J8" s="11">
        <f t="shared" ref="J8:J26" si="5">H8*($B$3/220)+I8*($C$4/220)</f>
        <v>79.989999999999995</v>
      </c>
      <c r="K8" s="40">
        <v>72.400000000000006</v>
      </c>
      <c r="L8" s="37">
        <v>63</v>
      </c>
      <c r="M8" s="11">
        <f t="shared" ref="M8:M26" si="6">K8*($B$3/220)+L8*($C$4/220)</f>
        <v>70.434545454545457</v>
      </c>
      <c r="N8" s="40">
        <v>75.900000000000006</v>
      </c>
      <c r="O8" s="37">
        <v>69.599999999999994</v>
      </c>
      <c r="P8" s="11">
        <f t="shared" ref="P8:P26" si="7">N8*($B$3/220)+O8*($C$4/220)</f>
        <v>74.582727272727269</v>
      </c>
      <c r="Q8" s="40">
        <v>84.5</v>
      </c>
      <c r="R8" s="37">
        <v>67.400000000000006</v>
      </c>
      <c r="S8" s="9">
        <f t="shared" ref="S8:S26" si="8">Q8*($B$3/220)+R8*($C$4/220)</f>
        <v>80.924545454545452</v>
      </c>
    </row>
    <row r="9" spans="1:19" x14ac:dyDescent="0.25">
      <c r="A9" t="s">
        <v>6</v>
      </c>
      <c r="B9" s="40">
        <v>67.8</v>
      </c>
      <c r="C9" s="37">
        <v>56.5</v>
      </c>
      <c r="D9" s="11">
        <f t="shared" si="3"/>
        <v>65.437272727272727</v>
      </c>
      <c r="E9" s="40">
        <v>86.2</v>
      </c>
      <c r="F9" s="37">
        <v>65.2</v>
      </c>
      <c r="G9" s="11">
        <f t="shared" si="4"/>
        <v>81.809090909090912</v>
      </c>
      <c r="H9" s="40">
        <v>81</v>
      </c>
      <c r="I9" s="37">
        <v>63</v>
      </c>
      <c r="J9" s="11">
        <f t="shared" si="5"/>
        <v>77.236363636363635</v>
      </c>
      <c r="K9" s="40">
        <v>76.400000000000006</v>
      </c>
      <c r="L9" s="37">
        <v>54.3</v>
      </c>
      <c r="M9" s="11">
        <f t="shared" si="6"/>
        <v>71.779090909090911</v>
      </c>
      <c r="N9" s="40">
        <v>62.1</v>
      </c>
      <c r="O9" s="37">
        <v>73.900000000000006</v>
      </c>
      <c r="P9" s="11">
        <f t="shared" si="7"/>
        <v>64.567272727272723</v>
      </c>
      <c r="Q9" s="40">
        <v>82.8</v>
      </c>
      <c r="R9" s="37">
        <v>73.900000000000006</v>
      </c>
      <c r="S9" s="9">
        <f t="shared" si="8"/>
        <v>80.939090909090908</v>
      </c>
    </row>
    <row r="10" spans="1:19" x14ac:dyDescent="0.25">
      <c r="B10" s="40">
        <v>63.8</v>
      </c>
      <c r="C10" s="37">
        <v>67.400000000000006</v>
      </c>
      <c r="D10" s="11">
        <f t="shared" si="3"/>
        <v>64.552727272727267</v>
      </c>
      <c r="E10" s="40">
        <v>79.900000000000006</v>
      </c>
      <c r="F10" s="37">
        <v>73.900000000000006</v>
      </c>
      <c r="G10" s="11">
        <f t="shared" si="4"/>
        <v>78.645454545454541</v>
      </c>
      <c r="H10" s="40">
        <v>75.900000000000006</v>
      </c>
      <c r="I10" s="37">
        <v>54.3</v>
      </c>
      <c r="J10" s="11">
        <f t="shared" si="5"/>
        <v>71.383636363636356</v>
      </c>
      <c r="K10" s="40">
        <v>73.599999999999994</v>
      </c>
      <c r="L10" s="37">
        <v>71.7</v>
      </c>
      <c r="M10" s="11">
        <f t="shared" si="6"/>
        <v>73.202727272727259</v>
      </c>
      <c r="N10" s="40">
        <v>85.1</v>
      </c>
      <c r="O10" s="37">
        <v>80.400000000000006</v>
      </c>
      <c r="P10" s="11">
        <f t="shared" si="7"/>
        <v>84.11727272727272</v>
      </c>
      <c r="Q10" s="40">
        <v>70.7</v>
      </c>
      <c r="R10" s="37">
        <v>56.5</v>
      </c>
      <c r="S10" s="9">
        <f t="shared" si="8"/>
        <v>67.730909090909094</v>
      </c>
    </row>
    <row r="11" spans="1:19" x14ac:dyDescent="0.25">
      <c r="B11" s="40">
        <v>68.400000000000006</v>
      </c>
      <c r="C11" s="37">
        <v>65.2</v>
      </c>
      <c r="D11" s="11">
        <f t="shared" si="3"/>
        <v>67.730909090909094</v>
      </c>
      <c r="E11" s="40">
        <v>69.5</v>
      </c>
      <c r="F11" s="37">
        <v>67.400000000000006</v>
      </c>
      <c r="G11" s="11">
        <f t="shared" si="4"/>
        <v>69.060909090909092</v>
      </c>
      <c r="H11" s="40">
        <v>67.2</v>
      </c>
      <c r="I11" s="37">
        <v>54.3</v>
      </c>
      <c r="J11" s="11">
        <f t="shared" si="5"/>
        <v>64.50272727272727</v>
      </c>
      <c r="K11" s="40">
        <v>74.099999999999994</v>
      </c>
      <c r="L11" s="37">
        <v>82.6</v>
      </c>
      <c r="M11" s="11">
        <f t="shared" si="6"/>
        <v>75.877272727272725</v>
      </c>
      <c r="N11" s="40">
        <v>83.9</v>
      </c>
      <c r="O11" s="37">
        <v>73.900000000000006</v>
      </c>
      <c r="P11" s="11">
        <f t="shared" si="7"/>
        <v>81.809090909090912</v>
      </c>
      <c r="Q11" s="40">
        <v>72.400000000000006</v>
      </c>
      <c r="R11" s="37">
        <v>78.3</v>
      </c>
      <c r="S11" s="9">
        <f t="shared" si="8"/>
        <v>73.63363636363637</v>
      </c>
    </row>
    <row r="12" spans="1:19" x14ac:dyDescent="0.25">
      <c r="B12" s="40">
        <v>73</v>
      </c>
      <c r="C12" s="37">
        <v>67.400000000000006</v>
      </c>
      <c r="D12" s="11">
        <f t="shared" si="3"/>
        <v>71.829090909090908</v>
      </c>
      <c r="E12" s="40">
        <v>68.400000000000006</v>
      </c>
      <c r="F12" s="37">
        <v>56.5</v>
      </c>
      <c r="G12" s="11">
        <f t="shared" si="4"/>
        <v>65.911818181818177</v>
      </c>
      <c r="H12" s="40">
        <v>82.2</v>
      </c>
      <c r="I12" s="37">
        <v>76.099999999999994</v>
      </c>
      <c r="J12" s="11">
        <f t="shared" si="5"/>
        <v>80.924545454545452</v>
      </c>
      <c r="K12" s="40">
        <v>74.7</v>
      </c>
      <c r="L12" s="37">
        <v>60.9</v>
      </c>
      <c r="M12" s="11">
        <f t="shared" si="6"/>
        <v>71.814545454545453</v>
      </c>
      <c r="N12" s="40">
        <v>73.599999999999994</v>
      </c>
      <c r="O12" s="37">
        <v>71.7</v>
      </c>
      <c r="P12" s="11">
        <f t="shared" si="7"/>
        <v>73.202727272727259</v>
      </c>
      <c r="Q12" s="40">
        <v>78.7</v>
      </c>
      <c r="R12" s="37">
        <v>71.7</v>
      </c>
      <c r="S12" s="9">
        <f t="shared" si="8"/>
        <v>77.236363636363635</v>
      </c>
    </row>
    <row r="13" spans="1:19" x14ac:dyDescent="0.25">
      <c r="B13" s="40">
        <v>67.2</v>
      </c>
      <c r="C13" s="37">
        <v>65.2</v>
      </c>
      <c r="D13" s="11">
        <f t="shared" si="3"/>
        <v>66.781818181818181</v>
      </c>
      <c r="E13" s="40">
        <v>79.3</v>
      </c>
      <c r="F13" s="37">
        <v>71.7</v>
      </c>
      <c r="G13" s="11">
        <f t="shared" si="4"/>
        <v>77.710909090909098</v>
      </c>
      <c r="H13" s="40">
        <v>56.3</v>
      </c>
      <c r="I13" s="37">
        <v>69.599999999999994</v>
      </c>
      <c r="J13" s="11">
        <f t="shared" si="5"/>
        <v>59.080909090909088</v>
      </c>
      <c r="K13" s="40">
        <v>69</v>
      </c>
      <c r="L13" s="37">
        <v>67.400000000000006</v>
      </c>
      <c r="M13" s="11">
        <f t="shared" si="6"/>
        <v>68.665454545454537</v>
      </c>
      <c r="N13" s="40">
        <v>86.2</v>
      </c>
      <c r="O13" s="37">
        <v>78.3</v>
      </c>
      <c r="P13" s="11">
        <f t="shared" si="7"/>
        <v>84.548181818181817</v>
      </c>
      <c r="Q13" s="40">
        <v>76.400000000000006</v>
      </c>
      <c r="R13" s="37">
        <v>65.2</v>
      </c>
      <c r="S13" s="9">
        <f t="shared" si="8"/>
        <v>74.058181818181822</v>
      </c>
    </row>
    <row r="14" spans="1:19" x14ac:dyDescent="0.25">
      <c r="B14" s="40">
        <v>67.2</v>
      </c>
      <c r="C14" s="37">
        <v>69.599999999999994</v>
      </c>
      <c r="D14" s="11">
        <f t="shared" si="3"/>
        <v>67.701818181818183</v>
      </c>
      <c r="E14" s="40">
        <v>73.599999999999994</v>
      </c>
      <c r="F14" s="37">
        <v>69.599999999999994</v>
      </c>
      <c r="G14" s="11">
        <f t="shared" si="4"/>
        <v>72.763636363636351</v>
      </c>
      <c r="H14" s="40">
        <v>78.2</v>
      </c>
      <c r="I14" s="37">
        <v>69.599999999999994</v>
      </c>
      <c r="J14" s="11">
        <f t="shared" si="5"/>
        <v>76.401818181818186</v>
      </c>
      <c r="K14" s="40">
        <v>63.8</v>
      </c>
      <c r="L14" s="37">
        <v>73.900000000000006</v>
      </c>
      <c r="M14" s="11">
        <f t="shared" si="6"/>
        <v>65.911818181818177</v>
      </c>
      <c r="N14" s="40">
        <v>81.599999999999994</v>
      </c>
      <c r="O14" s="37">
        <v>67.400000000000006</v>
      </c>
      <c r="P14" s="11">
        <f t="shared" si="7"/>
        <v>78.630909090909086</v>
      </c>
      <c r="Q14" s="40">
        <v>69</v>
      </c>
      <c r="R14" s="37">
        <v>56.5</v>
      </c>
      <c r="S14" s="9">
        <f t="shared" si="8"/>
        <v>66.386363636363626</v>
      </c>
    </row>
    <row r="15" spans="1:19" x14ac:dyDescent="0.25">
      <c r="B15" s="40">
        <v>64.900000000000006</v>
      </c>
      <c r="C15" s="37">
        <v>67.400000000000006</v>
      </c>
      <c r="D15" s="11">
        <f t="shared" si="3"/>
        <v>65.422727272727286</v>
      </c>
      <c r="E15" s="40">
        <v>73.599999999999994</v>
      </c>
      <c r="F15" s="37">
        <v>67.400000000000006</v>
      </c>
      <c r="G15" s="11">
        <f t="shared" si="4"/>
        <v>72.303636363636357</v>
      </c>
      <c r="H15" s="40">
        <v>77.599999999999994</v>
      </c>
      <c r="I15" s="37">
        <v>60.9</v>
      </c>
      <c r="J15" s="11">
        <f t="shared" si="5"/>
        <v>74.108181818181805</v>
      </c>
      <c r="K15" s="40">
        <v>77</v>
      </c>
      <c r="L15" s="37">
        <v>71.7</v>
      </c>
      <c r="M15" s="11">
        <f t="shared" si="6"/>
        <v>75.891818181818181</v>
      </c>
      <c r="N15" s="40">
        <v>81.599999999999994</v>
      </c>
      <c r="O15" s="37">
        <v>78.3</v>
      </c>
      <c r="P15" s="11">
        <f t="shared" si="7"/>
        <v>80.91</v>
      </c>
      <c r="Q15" s="40">
        <v>85.6</v>
      </c>
      <c r="R15" s="37">
        <v>80.400000000000006</v>
      </c>
      <c r="S15" s="9">
        <f t="shared" si="8"/>
        <v>84.512727272727275</v>
      </c>
    </row>
    <row r="16" spans="1:19" x14ac:dyDescent="0.25">
      <c r="B16" s="40">
        <v>75.3</v>
      </c>
      <c r="C16" s="37">
        <v>71.7</v>
      </c>
      <c r="D16" s="11">
        <f t="shared" si="3"/>
        <v>74.547272727272727</v>
      </c>
      <c r="E16" s="40">
        <v>74.7</v>
      </c>
      <c r="F16" s="37">
        <v>76.099999999999994</v>
      </c>
      <c r="G16" s="11">
        <f t="shared" si="4"/>
        <v>74.992727272727279</v>
      </c>
      <c r="H16" s="40">
        <v>75.900000000000006</v>
      </c>
      <c r="I16" s="37">
        <v>78.3</v>
      </c>
      <c r="J16" s="11">
        <f t="shared" si="5"/>
        <v>76.401818181818186</v>
      </c>
      <c r="K16" s="40">
        <v>70.099999999999994</v>
      </c>
      <c r="L16" s="37">
        <v>60.9</v>
      </c>
      <c r="M16" s="11">
        <f t="shared" si="6"/>
        <v>68.176363636363632</v>
      </c>
      <c r="N16" s="40">
        <v>71.3</v>
      </c>
      <c r="O16" s="37">
        <v>78.3</v>
      </c>
      <c r="P16" s="11">
        <f t="shared" si="7"/>
        <v>72.763636363636365</v>
      </c>
      <c r="Q16" s="40">
        <v>79.900000000000006</v>
      </c>
      <c r="R16" s="37">
        <v>69.599999999999994</v>
      </c>
      <c r="S16" s="9">
        <f t="shared" si="8"/>
        <v>77.74636363636364</v>
      </c>
    </row>
    <row r="17" spans="2:19" x14ac:dyDescent="0.25">
      <c r="B17" s="40">
        <v>73.599999999999994</v>
      </c>
      <c r="C17" s="37">
        <v>84.8</v>
      </c>
      <c r="D17" s="11">
        <f t="shared" si="3"/>
        <v>75.941818181818178</v>
      </c>
      <c r="E17" s="40">
        <v>59.2</v>
      </c>
      <c r="F17" s="37">
        <v>78.3</v>
      </c>
      <c r="G17" s="11">
        <f t="shared" si="4"/>
        <v>63.193636363636358</v>
      </c>
      <c r="H17" s="40">
        <v>66.099999999999994</v>
      </c>
      <c r="I17" s="37">
        <v>54.3</v>
      </c>
      <c r="J17" s="11">
        <f t="shared" si="5"/>
        <v>63.632727272727266</v>
      </c>
      <c r="K17" s="40">
        <v>81.599999999999994</v>
      </c>
      <c r="L17" s="37">
        <v>65.2</v>
      </c>
      <c r="M17" s="11">
        <f t="shared" si="6"/>
        <v>78.170909090909078</v>
      </c>
      <c r="N17" s="40">
        <v>79.3</v>
      </c>
      <c r="O17" s="37">
        <v>71.7</v>
      </c>
      <c r="P17" s="11">
        <f t="shared" si="7"/>
        <v>77.710909090909098</v>
      </c>
      <c r="Q17" s="40">
        <v>66.7</v>
      </c>
      <c r="R17" s="37">
        <v>65.2</v>
      </c>
      <c r="S17" s="9">
        <f t="shared" si="8"/>
        <v>66.38636363636364</v>
      </c>
    </row>
    <row r="18" spans="2:19" x14ac:dyDescent="0.25">
      <c r="B18" s="40">
        <v>68.400000000000006</v>
      </c>
      <c r="C18" s="37">
        <v>67.400000000000006</v>
      </c>
      <c r="D18" s="11">
        <f t="shared" si="3"/>
        <v>68.190909090909088</v>
      </c>
      <c r="E18" s="40">
        <v>74.7</v>
      </c>
      <c r="F18" s="37">
        <v>71.7</v>
      </c>
      <c r="G18" s="11">
        <f t="shared" si="4"/>
        <v>74.072727272727278</v>
      </c>
      <c r="H18" s="40">
        <v>73.599999999999994</v>
      </c>
      <c r="I18" s="37">
        <v>73.900000000000006</v>
      </c>
      <c r="J18" s="11">
        <f t="shared" si="5"/>
        <v>73.662727272727267</v>
      </c>
      <c r="K18" s="40">
        <v>71.3</v>
      </c>
      <c r="L18" s="37">
        <v>76.099999999999994</v>
      </c>
      <c r="M18" s="11">
        <f t="shared" si="6"/>
        <v>72.303636363636357</v>
      </c>
      <c r="N18" s="40">
        <v>78.2</v>
      </c>
      <c r="O18" s="37">
        <v>69.599999999999994</v>
      </c>
      <c r="P18" s="11">
        <f t="shared" si="7"/>
        <v>76.401818181818186</v>
      </c>
      <c r="Q18" s="40">
        <v>82.8</v>
      </c>
      <c r="R18" s="37">
        <v>69.599999999999994</v>
      </c>
      <c r="S18" s="9">
        <f t="shared" si="8"/>
        <v>80.039999999999992</v>
      </c>
    </row>
    <row r="19" spans="2:19" x14ac:dyDescent="0.25">
      <c r="B19" s="40">
        <v>70.099999999999994</v>
      </c>
      <c r="C19" s="37">
        <v>56.5</v>
      </c>
      <c r="D19" s="11">
        <f t="shared" si="3"/>
        <v>67.256363636363631</v>
      </c>
      <c r="E19" s="40">
        <v>76.400000000000006</v>
      </c>
      <c r="F19" s="37">
        <v>60.9</v>
      </c>
      <c r="G19" s="11">
        <f t="shared" si="4"/>
        <v>73.159090909090907</v>
      </c>
      <c r="H19" s="40">
        <v>70.7</v>
      </c>
      <c r="I19" s="37">
        <v>69.599999999999994</v>
      </c>
      <c r="J19" s="11">
        <f t="shared" si="5"/>
        <v>70.47</v>
      </c>
      <c r="K19" s="40">
        <v>77.599999999999994</v>
      </c>
      <c r="L19" s="37">
        <v>82.6</v>
      </c>
      <c r="M19" s="11">
        <f t="shared" si="6"/>
        <v>78.645454545454541</v>
      </c>
      <c r="N19" s="40">
        <v>77.599999999999994</v>
      </c>
      <c r="O19" s="37">
        <v>84.8</v>
      </c>
      <c r="P19" s="11">
        <f t="shared" si="7"/>
        <v>79.105454545454535</v>
      </c>
      <c r="Q19" s="40">
        <v>73</v>
      </c>
      <c r="R19" s="37">
        <v>76.099999999999994</v>
      </c>
      <c r="S19" s="9">
        <f t="shared" si="8"/>
        <v>73.648181818181811</v>
      </c>
    </row>
    <row r="20" spans="2:19" x14ac:dyDescent="0.25">
      <c r="B20" s="40">
        <v>76.400000000000006</v>
      </c>
      <c r="C20" s="37">
        <v>71.7</v>
      </c>
      <c r="D20" s="11">
        <f t="shared" si="3"/>
        <v>75.417272727272731</v>
      </c>
      <c r="E20" s="40">
        <v>74.7</v>
      </c>
      <c r="F20" s="37">
        <v>71.7</v>
      </c>
      <c r="G20" s="11">
        <f t="shared" si="4"/>
        <v>74.072727272727278</v>
      </c>
      <c r="H20" s="40">
        <v>79.3</v>
      </c>
      <c r="I20" s="37">
        <v>67.400000000000006</v>
      </c>
      <c r="J20" s="11">
        <f t="shared" si="5"/>
        <v>76.811818181818182</v>
      </c>
      <c r="K20" s="40">
        <v>63.2</v>
      </c>
      <c r="L20" s="37">
        <v>60.9</v>
      </c>
      <c r="M20" s="11">
        <f t="shared" si="6"/>
        <v>62.719090909090909</v>
      </c>
      <c r="N20" s="40">
        <v>72.400000000000006</v>
      </c>
      <c r="O20" s="37">
        <v>60.9</v>
      </c>
      <c r="P20" s="11">
        <f t="shared" si="7"/>
        <v>69.99545454545455</v>
      </c>
      <c r="Q20" s="40">
        <v>78.7</v>
      </c>
      <c r="R20" s="37">
        <v>71.7</v>
      </c>
      <c r="S20" s="9">
        <f t="shared" si="8"/>
        <v>77.236363636363635</v>
      </c>
    </row>
    <row r="21" spans="2:19" x14ac:dyDescent="0.25">
      <c r="B21" s="40">
        <v>69.5</v>
      </c>
      <c r="C21" s="37">
        <v>56.5</v>
      </c>
      <c r="D21" s="11">
        <f t="shared" si="3"/>
        <v>66.781818181818181</v>
      </c>
      <c r="E21" s="40">
        <v>81.599999999999994</v>
      </c>
      <c r="F21" s="37">
        <v>76.099999999999994</v>
      </c>
      <c r="G21" s="11">
        <f t="shared" si="4"/>
        <v>80.449999999999989</v>
      </c>
      <c r="H21" s="40">
        <v>66.099999999999994</v>
      </c>
      <c r="I21" s="37">
        <v>80.400000000000006</v>
      </c>
      <c r="J21" s="11">
        <f t="shared" si="5"/>
        <v>69.09</v>
      </c>
      <c r="K21" s="40">
        <v>69.5</v>
      </c>
      <c r="L21" s="37">
        <v>69.599999999999994</v>
      </c>
      <c r="M21" s="11">
        <f t="shared" si="6"/>
        <v>69.520909090909086</v>
      </c>
      <c r="N21" s="40">
        <v>77</v>
      </c>
      <c r="O21" s="37">
        <v>58.7</v>
      </c>
      <c r="P21" s="11">
        <f t="shared" si="7"/>
        <v>73.173636363636362</v>
      </c>
      <c r="Q21" s="40">
        <v>82.8</v>
      </c>
      <c r="R21" s="37">
        <v>76.099999999999994</v>
      </c>
      <c r="S21" s="9">
        <f t="shared" si="8"/>
        <v>81.399090909090901</v>
      </c>
    </row>
    <row r="22" spans="2:19" x14ac:dyDescent="0.25">
      <c r="B22" s="40">
        <v>71.3</v>
      </c>
      <c r="C22" s="37">
        <v>65.2</v>
      </c>
      <c r="D22" s="11">
        <f t="shared" si="3"/>
        <v>70.024545454545461</v>
      </c>
      <c r="E22" s="40">
        <v>71.8</v>
      </c>
      <c r="F22" s="37">
        <v>71.7</v>
      </c>
      <c r="G22" s="11">
        <f t="shared" si="4"/>
        <v>71.779090909090911</v>
      </c>
      <c r="H22" s="40">
        <v>83.3</v>
      </c>
      <c r="I22" s="37">
        <v>69.599999999999994</v>
      </c>
      <c r="J22" s="11">
        <f t="shared" si="5"/>
        <v>80.435454545454533</v>
      </c>
      <c r="K22" s="40">
        <v>79.900000000000006</v>
      </c>
      <c r="L22" s="37">
        <v>73.900000000000006</v>
      </c>
      <c r="M22" s="11">
        <f t="shared" si="6"/>
        <v>78.645454545454541</v>
      </c>
      <c r="N22" s="40">
        <v>71.3</v>
      </c>
      <c r="O22" s="37">
        <v>60.9</v>
      </c>
      <c r="P22" s="11">
        <f t="shared" si="7"/>
        <v>69.125454545454545</v>
      </c>
      <c r="Q22" s="40">
        <v>78.2</v>
      </c>
      <c r="R22" s="37">
        <v>71.7</v>
      </c>
      <c r="S22" s="9">
        <f t="shared" si="8"/>
        <v>76.840909090909093</v>
      </c>
    </row>
    <row r="23" spans="2:19" x14ac:dyDescent="0.25">
      <c r="B23" s="40">
        <v>74.7</v>
      </c>
      <c r="C23" s="37">
        <v>65.2</v>
      </c>
      <c r="D23" s="11">
        <f t="shared" si="3"/>
        <v>72.713636363636368</v>
      </c>
      <c r="E23" s="40">
        <v>75.3</v>
      </c>
      <c r="F23" s="37">
        <v>78.3</v>
      </c>
      <c r="G23" s="11">
        <f t="shared" si="4"/>
        <v>75.927272727272722</v>
      </c>
      <c r="H23" s="40">
        <v>79.3</v>
      </c>
      <c r="I23" s="37">
        <v>78.3</v>
      </c>
      <c r="J23" s="11">
        <f t="shared" si="5"/>
        <v>79.090909090909093</v>
      </c>
      <c r="K23" s="40">
        <v>74.099999999999994</v>
      </c>
      <c r="L23" s="37">
        <v>80.400000000000006</v>
      </c>
      <c r="M23" s="11">
        <f t="shared" si="6"/>
        <v>75.417272727272717</v>
      </c>
      <c r="N23" s="40">
        <v>75.900000000000006</v>
      </c>
      <c r="O23" s="37">
        <v>56.5</v>
      </c>
      <c r="P23" s="11">
        <f t="shared" si="7"/>
        <v>71.843636363636364</v>
      </c>
      <c r="Q23" s="40">
        <v>73</v>
      </c>
      <c r="R23" s="37">
        <v>52.2</v>
      </c>
      <c r="S23" s="9">
        <f t="shared" si="8"/>
        <v>68.650909090909096</v>
      </c>
    </row>
    <row r="24" spans="2:19" x14ac:dyDescent="0.25">
      <c r="B24" s="40">
        <v>77</v>
      </c>
      <c r="C24" s="37">
        <v>69.599999999999994</v>
      </c>
      <c r="D24" s="11">
        <f t="shared" si="3"/>
        <v>75.452727272727273</v>
      </c>
      <c r="E24" s="40">
        <v>72.400000000000006</v>
      </c>
      <c r="F24" s="37">
        <v>65.2</v>
      </c>
      <c r="G24" s="11">
        <f t="shared" si="4"/>
        <v>70.894545454545465</v>
      </c>
      <c r="H24" s="40">
        <v>79.900000000000006</v>
      </c>
      <c r="I24" s="37">
        <v>63</v>
      </c>
      <c r="J24" s="11">
        <f t="shared" si="5"/>
        <v>76.366363636363644</v>
      </c>
      <c r="K24" s="40">
        <v>82.8</v>
      </c>
      <c r="L24" s="37">
        <v>69.599999999999994</v>
      </c>
      <c r="M24" s="11">
        <f t="shared" si="6"/>
        <v>80.039999999999992</v>
      </c>
      <c r="N24" s="40">
        <v>75.3</v>
      </c>
      <c r="O24" s="37">
        <v>76.099999999999994</v>
      </c>
      <c r="P24" s="11">
        <f t="shared" si="7"/>
        <v>75.467272727272729</v>
      </c>
      <c r="Q24" s="40">
        <v>74.099999999999994</v>
      </c>
      <c r="R24" s="37">
        <v>60.9</v>
      </c>
      <c r="S24" s="9">
        <f t="shared" si="8"/>
        <v>71.339999999999989</v>
      </c>
    </row>
    <row r="25" spans="2:19" x14ac:dyDescent="0.25">
      <c r="B25" s="40">
        <v>78.2</v>
      </c>
      <c r="C25" s="37">
        <v>58.7</v>
      </c>
      <c r="D25" s="11">
        <f t="shared" si="3"/>
        <v>74.122727272727275</v>
      </c>
      <c r="E25" s="40">
        <v>66.099999999999994</v>
      </c>
      <c r="F25" s="37">
        <v>76.099999999999994</v>
      </c>
      <c r="G25" s="11">
        <f t="shared" si="4"/>
        <v>68.190909090909088</v>
      </c>
      <c r="H25" s="40">
        <v>77</v>
      </c>
      <c r="I25" s="37">
        <v>63</v>
      </c>
      <c r="J25" s="11">
        <f t="shared" si="5"/>
        <v>74.072727272727263</v>
      </c>
      <c r="K25" s="40">
        <v>74.099999999999994</v>
      </c>
      <c r="L25" s="37">
        <v>58.7</v>
      </c>
      <c r="M25" s="11">
        <f t="shared" si="6"/>
        <v>70.88</v>
      </c>
      <c r="N25" s="40">
        <v>80.5</v>
      </c>
      <c r="O25" s="37">
        <v>67.400000000000006</v>
      </c>
      <c r="P25" s="11">
        <f t="shared" si="7"/>
        <v>77.760909090909081</v>
      </c>
      <c r="Q25" s="40">
        <v>70.099999999999994</v>
      </c>
      <c r="R25" s="37">
        <v>69.599999999999994</v>
      </c>
      <c r="S25" s="9">
        <f t="shared" si="8"/>
        <v>69.995454545454535</v>
      </c>
    </row>
    <row r="26" spans="2:19" x14ac:dyDescent="0.25">
      <c r="B26" s="38">
        <v>73</v>
      </c>
      <c r="C26" s="39">
        <v>63</v>
      </c>
      <c r="D26" s="8">
        <f t="shared" si="3"/>
        <v>70.909090909090907</v>
      </c>
      <c r="E26" s="38">
        <v>64.400000000000006</v>
      </c>
      <c r="F26" s="39">
        <v>63</v>
      </c>
      <c r="G26" s="8">
        <f t="shared" si="4"/>
        <v>64.107272727272729</v>
      </c>
      <c r="H26" s="38">
        <v>79.900000000000006</v>
      </c>
      <c r="I26" s="39">
        <v>69.599999999999994</v>
      </c>
      <c r="J26" s="8">
        <f t="shared" si="5"/>
        <v>77.74636363636364</v>
      </c>
      <c r="K26" s="38">
        <v>72.400000000000006</v>
      </c>
      <c r="L26" s="39">
        <v>73.900000000000006</v>
      </c>
      <c r="M26" s="8">
        <f t="shared" si="6"/>
        <v>72.713636363636368</v>
      </c>
      <c r="N26" s="38">
        <v>82.2</v>
      </c>
      <c r="O26" s="39">
        <v>69.599999999999994</v>
      </c>
      <c r="P26" s="8">
        <f t="shared" si="7"/>
        <v>79.565454545454543</v>
      </c>
      <c r="Q26" s="38">
        <v>65.5</v>
      </c>
      <c r="R26" s="39">
        <v>63</v>
      </c>
      <c r="S26" s="8">
        <f t="shared" si="8"/>
        <v>64.97727272727272</v>
      </c>
    </row>
  </sheetData>
  <mergeCells count="6"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4CCE-D6F6-4F61-B659-88F3B96D8A3C}">
  <dimension ref="A1:K27"/>
  <sheetViews>
    <sheetView workbookViewId="0">
      <selection activeCell="C6" sqref="C6:C7"/>
    </sheetView>
  </sheetViews>
  <sheetFormatPr defaultRowHeight="15" x14ac:dyDescent="0.25"/>
  <cols>
    <col min="1" max="1" width="10.140625" bestFit="1" customWidth="1"/>
  </cols>
  <sheetData>
    <row r="1" spans="1:11" x14ac:dyDescent="0.25">
      <c r="A1" t="s">
        <v>24</v>
      </c>
      <c r="B1" t="s">
        <v>19</v>
      </c>
    </row>
    <row r="2" spans="1:11" x14ac:dyDescent="0.25">
      <c r="B2" t="s">
        <v>23</v>
      </c>
    </row>
    <row r="3" spans="1:11" x14ac:dyDescent="0.25">
      <c r="A3" t="s">
        <v>21</v>
      </c>
      <c r="B3" s="41">
        <v>0</v>
      </c>
      <c r="C3" s="10">
        <v>0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43">
        <v>0</v>
      </c>
    </row>
    <row r="4" spans="1:11" x14ac:dyDescent="0.25">
      <c r="A4" t="s">
        <v>22</v>
      </c>
      <c r="B4" s="5">
        <v>1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44">
        <v>1</v>
      </c>
    </row>
    <row r="5" spans="1:11" x14ac:dyDescent="0.25">
      <c r="B5" t="s">
        <v>15</v>
      </c>
    </row>
    <row r="6" spans="1:11" x14ac:dyDescent="0.25">
      <c r="A6" t="s">
        <v>17</v>
      </c>
      <c r="B6" s="56">
        <v>0.54865180560346505</v>
      </c>
      <c r="C6" s="24">
        <v>0.97534073695182399</v>
      </c>
      <c r="D6" s="46">
        <v>0.66600490769729304</v>
      </c>
      <c r="E6" s="46">
        <v>0.99998634023178901</v>
      </c>
      <c r="F6" s="46">
        <v>0.81672694418281</v>
      </c>
      <c r="G6" s="46">
        <v>0.10686001005752201</v>
      </c>
      <c r="H6" s="46">
        <v>0.78694742301937504</v>
      </c>
      <c r="I6" s="46">
        <v>0.99996664020681203</v>
      </c>
      <c r="J6" s="46">
        <v>0.27828506777562201</v>
      </c>
      <c r="K6" s="42">
        <v>0.827283653575696</v>
      </c>
    </row>
    <row r="7" spans="1:11" x14ac:dyDescent="0.25">
      <c r="B7" s="57">
        <v>0.45134819439653501</v>
      </c>
      <c r="C7" s="53">
        <v>2.4659263048175801E-2</v>
      </c>
      <c r="D7" s="3">
        <v>0.33399509230270702</v>
      </c>
      <c r="E7" s="3">
        <v>1.3659768211417599E-5</v>
      </c>
      <c r="F7" s="3">
        <v>0.18327305581719</v>
      </c>
      <c r="G7" s="3">
        <v>0.89313998994247901</v>
      </c>
      <c r="H7" s="3">
        <v>0.21305257698062599</v>
      </c>
      <c r="I7" s="3">
        <v>3.3359793187857101E-5</v>
      </c>
      <c r="J7" s="3">
        <v>0.72171493222437799</v>
      </c>
      <c r="K7" s="8">
        <v>0.172716346424304</v>
      </c>
    </row>
    <row r="9" spans="1:11" x14ac:dyDescent="0.25">
      <c r="A9" t="s">
        <v>16</v>
      </c>
      <c r="B9" s="45">
        <v>0.66484393027818101</v>
      </c>
      <c r="C9" s="46">
        <v>0.28595203685496001</v>
      </c>
      <c r="D9" s="46">
        <v>0.67562572136646204</v>
      </c>
      <c r="E9" s="46">
        <v>0.99020996459600397</v>
      </c>
      <c r="F9" s="46">
        <v>0.30613312027342399</v>
      </c>
      <c r="G9" s="46">
        <v>0.66504354794534204</v>
      </c>
      <c r="H9" s="46">
        <v>0.56693715084057295</v>
      </c>
      <c r="I9" s="46">
        <v>0.92143062222885697</v>
      </c>
      <c r="J9" s="46">
        <v>0.53640706828079898</v>
      </c>
      <c r="K9" s="42">
        <v>0.49376903856139598</v>
      </c>
    </row>
    <row r="10" spans="1:11" x14ac:dyDescent="0.25">
      <c r="B10" s="34">
        <v>0.33515606972181899</v>
      </c>
      <c r="C10" s="3">
        <v>0.71404796314504004</v>
      </c>
      <c r="D10" s="3">
        <v>0.32437427863353802</v>
      </c>
      <c r="E10" s="3">
        <v>9.79003540399624E-3</v>
      </c>
      <c r="F10" s="3">
        <v>0.69386687972657601</v>
      </c>
      <c r="G10" s="3">
        <v>0.33495645205465802</v>
      </c>
      <c r="H10" s="3">
        <v>0.433062849159427</v>
      </c>
      <c r="I10" s="3">
        <v>7.8569377771143298E-2</v>
      </c>
      <c r="J10" s="3">
        <v>0.46359293171920102</v>
      </c>
      <c r="K10" s="8">
        <v>0.50623096143860402</v>
      </c>
    </row>
    <row r="12" spans="1:11" x14ac:dyDescent="0.25">
      <c r="A12" t="s">
        <v>18</v>
      </c>
      <c r="B12" s="45">
        <v>0.56858766130932903</v>
      </c>
      <c r="C12" s="46">
        <v>0.46097367276311801</v>
      </c>
      <c r="D12" s="46">
        <v>0.70699877560747204</v>
      </c>
      <c r="E12" s="46">
        <v>0.99158435966646197</v>
      </c>
      <c r="F12" s="46">
        <v>0.52627371859047201</v>
      </c>
      <c r="G12" s="46">
        <v>0.30141328157509201</v>
      </c>
      <c r="H12" s="46">
        <v>0.35552052874175299</v>
      </c>
      <c r="I12" s="46">
        <v>0.92444417255350997</v>
      </c>
      <c r="J12" s="46">
        <v>0.80381665195479601</v>
      </c>
      <c r="K12" s="42">
        <v>0.68969249821242096</v>
      </c>
    </row>
    <row r="13" spans="1:11" x14ac:dyDescent="0.25">
      <c r="B13" s="34">
        <v>0.43141233869067103</v>
      </c>
      <c r="C13" s="3">
        <v>0.53902632723688204</v>
      </c>
      <c r="D13" s="3">
        <v>0.29300122439252801</v>
      </c>
      <c r="E13" s="3">
        <v>8.4156403335377602E-3</v>
      </c>
      <c r="F13" s="3">
        <v>0.47372628140952799</v>
      </c>
      <c r="G13" s="3">
        <v>0.69858671842490805</v>
      </c>
      <c r="H13" s="3">
        <v>0.64447947125824701</v>
      </c>
      <c r="I13" s="3">
        <v>7.5555827446489907E-2</v>
      </c>
      <c r="J13" s="3">
        <v>0.19618334804520501</v>
      </c>
      <c r="K13" s="8">
        <v>0.31030750178757899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24</v>
      </c>
      <c r="B15" t="s">
        <v>20</v>
      </c>
    </row>
    <row r="16" spans="1:11" x14ac:dyDescent="0.25">
      <c r="B16" t="s">
        <v>23</v>
      </c>
    </row>
    <row r="17" spans="1:11" x14ac:dyDescent="0.25">
      <c r="A17" t="s">
        <v>21</v>
      </c>
      <c r="B17" s="41">
        <v>0</v>
      </c>
      <c r="C17" s="10">
        <v>1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1</v>
      </c>
      <c r="J17" s="10">
        <v>1</v>
      </c>
      <c r="K17" s="43">
        <v>1</v>
      </c>
    </row>
    <row r="18" spans="1:11" x14ac:dyDescent="0.25">
      <c r="A18" t="s">
        <v>22</v>
      </c>
      <c r="B18" s="5">
        <v>1</v>
      </c>
      <c r="C18" s="2">
        <v>0</v>
      </c>
      <c r="D18" s="2">
        <v>1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44">
        <v>0</v>
      </c>
    </row>
    <row r="19" spans="1:11" x14ac:dyDescent="0.25">
      <c r="B19" t="s">
        <v>15</v>
      </c>
    </row>
    <row r="20" spans="1:11" x14ac:dyDescent="0.25">
      <c r="A20" t="s">
        <v>17</v>
      </c>
      <c r="B20" s="45">
        <v>0.183251025588998</v>
      </c>
      <c r="C20" s="46">
        <v>0.69620615947858999</v>
      </c>
      <c r="D20" s="46">
        <v>0.77409310548589705</v>
      </c>
      <c r="E20" s="46">
        <v>6.0701242173068902E-2</v>
      </c>
      <c r="F20" s="46">
        <v>0.13379445193623801</v>
      </c>
      <c r="G20" s="46">
        <v>0.80916560019156303</v>
      </c>
      <c r="H20" s="46">
        <v>0.13434037591658901</v>
      </c>
      <c r="I20" s="46">
        <v>0.84080297715212804</v>
      </c>
      <c r="J20" s="46">
        <v>0.334382998647966</v>
      </c>
      <c r="K20" s="42">
        <v>0.690699219139851</v>
      </c>
    </row>
    <row r="21" spans="1:11" x14ac:dyDescent="0.25">
      <c r="B21" s="34">
        <v>0.81674897441100203</v>
      </c>
      <c r="C21" s="3">
        <v>0.30379384052141001</v>
      </c>
      <c r="D21" s="3">
        <v>0.22590689451410301</v>
      </c>
      <c r="E21" s="3">
        <v>0.93929875782693095</v>
      </c>
      <c r="F21" s="3">
        <v>0.86620554806376204</v>
      </c>
      <c r="G21" s="3">
        <v>0.190834399808437</v>
      </c>
      <c r="H21" s="3">
        <v>0.86565962408341102</v>
      </c>
      <c r="I21" s="3">
        <v>0.15919702284787199</v>
      </c>
      <c r="J21" s="3">
        <v>0.66561700135203405</v>
      </c>
      <c r="K21" s="8">
        <v>0.309300780860149</v>
      </c>
    </row>
    <row r="23" spans="1:11" x14ac:dyDescent="0.25">
      <c r="A23" t="s">
        <v>16</v>
      </c>
      <c r="B23" s="45">
        <v>0.51526850960268999</v>
      </c>
      <c r="C23" s="46">
        <v>0.932985174747202</v>
      </c>
      <c r="D23" s="46">
        <v>0.480155551794682</v>
      </c>
      <c r="E23" s="46">
        <v>5.3275888840072803E-2</v>
      </c>
      <c r="F23" s="46">
        <v>0.153766644050878</v>
      </c>
      <c r="G23" s="46">
        <v>0.28172633941153702</v>
      </c>
      <c r="H23" s="46">
        <v>4.6295480762999497E-2</v>
      </c>
      <c r="I23" s="46">
        <v>0.63653617759377401</v>
      </c>
      <c r="J23" s="46">
        <v>0.45408734409972701</v>
      </c>
      <c r="K23" s="42">
        <v>0.74331154020060197</v>
      </c>
    </row>
    <row r="24" spans="1:11" x14ac:dyDescent="0.25">
      <c r="B24" s="34">
        <v>0.48473149039731001</v>
      </c>
      <c r="C24" s="3">
        <v>6.7014825252797894E-2</v>
      </c>
      <c r="D24" s="3">
        <v>0.51984444820531805</v>
      </c>
      <c r="E24" s="3">
        <v>0.94672411115992705</v>
      </c>
      <c r="F24" s="3">
        <v>0.84623335594912197</v>
      </c>
      <c r="G24" s="3">
        <v>0.71827366058846298</v>
      </c>
      <c r="H24" s="3">
        <v>0.95370451923700095</v>
      </c>
      <c r="I24" s="3">
        <v>0.36346382240622599</v>
      </c>
      <c r="J24" s="3">
        <v>0.54591265590027305</v>
      </c>
      <c r="K24" s="8">
        <v>0.25668845979939803</v>
      </c>
    </row>
    <row r="26" spans="1:11" x14ac:dyDescent="0.25">
      <c r="A26" t="s">
        <v>18</v>
      </c>
      <c r="B26" s="45">
        <v>0.33711855318678502</v>
      </c>
      <c r="C26" s="46">
        <v>0.60220132760780698</v>
      </c>
      <c r="D26" s="46">
        <v>0.166425640010022</v>
      </c>
      <c r="E26" s="46">
        <v>0.28689070564915198</v>
      </c>
      <c r="F26" s="46">
        <v>0.43712715084079801</v>
      </c>
      <c r="G26" s="46">
        <v>6.8420437614367696E-2</v>
      </c>
      <c r="H26" s="46">
        <v>0.21738879557884799</v>
      </c>
      <c r="I26" s="46">
        <v>0.83082239773857502</v>
      </c>
      <c r="J26" s="46">
        <v>0.25578636647735498</v>
      </c>
      <c r="K26" s="42">
        <v>0.87337665079980198</v>
      </c>
    </row>
    <row r="27" spans="1:11" x14ac:dyDescent="0.25">
      <c r="B27" s="34">
        <v>0.66288144681321504</v>
      </c>
      <c r="C27" s="3">
        <v>0.39779867239219302</v>
      </c>
      <c r="D27" s="3">
        <v>0.83357435998997798</v>
      </c>
      <c r="E27" s="3">
        <v>0.71310929435084802</v>
      </c>
      <c r="F27" s="3">
        <v>0.56287284915920199</v>
      </c>
      <c r="G27" s="3">
        <v>0.931579562385632</v>
      </c>
      <c r="H27" s="3">
        <v>0.78261120442115195</v>
      </c>
      <c r="I27" s="3">
        <v>0.169177602261425</v>
      </c>
      <c r="J27" s="3">
        <v>0.74421363352264502</v>
      </c>
      <c r="K27" s="8">
        <v>0.12662334920019899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0ED5-53BA-4F68-8290-26774FFD776D}">
  <dimension ref="A1:K13"/>
  <sheetViews>
    <sheetView workbookViewId="0">
      <selection activeCell="C17" sqref="C17"/>
    </sheetView>
  </sheetViews>
  <sheetFormatPr defaultRowHeight="15" x14ac:dyDescent="0.25"/>
  <cols>
    <col min="1" max="1" width="10.140625" bestFit="1" customWidth="1"/>
  </cols>
  <sheetData>
    <row r="1" spans="1:11" x14ac:dyDescent="0.25">
      <c r="A1" t="s">
        <v>24</v>
      </c>
      <c r="B1" t="s">
        <v>27</v>
      </c>
    </row>
    <row r="2" spans="1:11" x14ac:dyDescent="0.25">
      <c r="B2" t="s">
        <v>23</v>
      </c>
    </row>
    <row r="3" spans="1:11" x14ac:dyDescent="0.25">
      <c r="A3" t="s">
        <v>21</v>
      </c>
      <c r="B3" s="41">
        <v>0</v>
      </c>
      <c r="C3" s="10">
        <v>0</v>
      </c>
      <c r="D3" s="10">
        <v>1</v>
      </c>
      <c r="E3" s="10">
        <v>1</v>
      </c>
      <c r="F3" s="10">
        <v>0</v>
      </c>
      <c r="G3" s="10">
        <v>1</v>
      </c>
      <c r="H3" s="10">
        <v>1</v>
      </c>
      <c r="I3" s="10">
        <v>1</v>
      </c>
      <c r="J3" s="10">
        <v>1</v>
      </c>
      <c r="K3" s="43">
        <v>0</v>
      </c>
    </row>
    <row r="4" spans="1:11" x14ac:dyDescent="0.25">
      <c r="A4" t="s">
        <v>22</v>
      </c>
      <c r="B4" s="5">
        <v>1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44">
        <v>1</v>
      </c>
    </row>
    <row r="5" spans="1:11" x14ac:dyDescent="0.25">
      <c r="B5" t="s">
        <v>15</v>
      </c>
    </row>
    <row r="6" spans="1:11" x14ac:dyDescent="0.25">
      <c r="A6" t="s">
        <v>16</v>
      </c>
      <c r="B6" s="45">
        <v>7.71300594577011E-3</v>
      </c>
      <c r="C6" s="46">
        <v>1.1836139832320999E-2</v>
      </c>
      <c r="D6" s="46">
        <v>0.61356973595871001</v>
      </c>
      <c r="E6" s="46">
        <v>0.78034844529077996</v>
      </c>
      <c r="F6" s="46">
        <v>0.19364234648854201</v>
      </c>
      <c r="G6" s="46">
        <v>0.99990228779303103</v>
      </c>
      <c r="H6" s="46">
        <v>0.84753820172515004</v>
      </c>
      <c r="I6" s="46">
        <v>0.84799487359739101</v>
      </c>
      <c r="J6" s="51">
        <v>0.28061018870999499</v>
      </c>
      <c r="K6" s="42">
        <v>2.5570895911557301E-3</v>
      </c>
    </row>
    <row r="7" spans="1:11" x14ac:dyDescent="0.25">
      <c r="B7" s="34">
        <v>0.99228699405423004</v>
      </c>
      <c r="C7" s="3">
        <v>0.98816386016767899</v>
      </c>
      <c r="D7" s="3">
        <v>0.38643026404129099</v>
      </c>
      <c r="E7" s="3">
        <v>0.21965155470921999</v>
      </c>
      <c r="F7" s="3">
        <v>0.80635765351145805</v>
      </c>
      <c r="G7" s="3">
        <v>9.7712206969621104E-5</v>
      </c>
      <c r="H7" s="3">
        <v>0.15246179827485001</v>
      </c>
      <c r="I7" s="3">
        <v>0.15200512640260899</v>
      </c>
      <c r="J7" s="52">
        <v>0.71938981129000501</v>
      </c>
      <c r="K7" s="8">
        <v>0.99744291040884403</v>
      </c>
    </row>
    <row r="9" spans="1:11" x14ac:dyDescent="0.25">
      <c r="A9" t="s">
        <v>17</v>
      </c>
      <c r="B9" s="45">
        <v>4.1179240937722197E-2</v>
      </c>
      <c r="C9" s="46">
        <v>3.8783731940512198E-2</v>
      </c>
      <c r="D9" s="46">
        <v>0.94212535584488999</v>
      </c>
      <c r="E9" s="46">
        <v>0.85895010441145503</v>
      </c>
      <c r="F9" s="24">
        <v>0.98312348018706697</v>
      </c>
      <c r="G9" s="46">
        <v>0.99622093822448599</v>
      </c>
      <c r="H9" s="46">
        <v>0.91362570010101096</v>
      </c>
      <c r="I9" s="46">
        <v>0.91402439215465203</v>
      </c>
      <c r="J9" s="46">
        <v>0.56924530685032304</v>
      </c>
      <c r="K9" s="42">
        <v>4.13548743578746E-5</v>
      </c>
    </row>
    <row r="10" spans="1:11" x14ac:dyDescent="0.25">
      <c r="B10" s="34">
        <v>0.95882075906227804</v>
      </c>
      <c r="C10" s="3">
        <v>0.96121626805948801</v>
      </c>
      <c r="D10" s="3">
        <v>5.78746441551099E-2</v>
      </c>
      <c r="E10" s="3">
        <v>0.141049895588545</v>
      </c>
      <c r="F10" s="53">
        <v>1.6876519812933401E-2</v>
      </c>
      <c r="G10" s="3">
        <v>3.779061775514E-3</v>
      </c>
      <c r="H10" s="3">
        <v>8.6374299898988899E-2</v>
      </c>
      <c r="I10" s="3">
        <v>8.5975607845348398E-2</v>
      </c>
      <c r="J10" s="3">
        <v>0.43075469314967701</v>
      </c>
      <c r="K10" s="8">
        <v>0.99995864512564203</v>
      </c>
    </row>
    <row r="12" spans="1:11" x14ac:dyDescent="0.25">
      <c r="A12" t="s">
        <v>18</v>
      </c>
      <c r="B12" s="45">
        <v>6.3559570585839596E-5</v>
      </c>
      <c r="C12" s="46">
        <v>1.2644454556043001E-3</v>
      </c>
      <c r="D12" s="46">
        <v>0.958279030725668</v>
      </c>
      <c r="E12" s="46">
        <v>0.92522732233379001</v>
      </c>
      <c r="F12" s="46">
        <v>3.9992411031112901E-3</v>
      </c>
      <c r="G12" s="46">
        <v>0.99994363057888502</v>
      </c>
      <c r="H12" s="46">
        <v>0.99052179584850997</v>
      </c>
      <c r="I12" s="46">
        <v>0.99113256133861205</v>
      </c>
      <c r="J12" s="46">
        <v>0.58945100308218701</v>
      </c>
      <c r="K12" s="42">
        <v>1.32924934106172E-4</v>
      </c>
    </row>
    <row r="13" spans="1:11" x14ac:dyDescent="0.25">
      <c r="B13" s="34">
        <v>0.99993644042941399</v>
      </c>
      <c r="C13" s="3">
        <v>0.998735554544396</v>
      </c>
      <c r="D13" s="3">
        <v>4.1720969274332102E-2</v>
      </c>
      <c r="E13" s="3">
        <v>7.4772677666209694E-2</v>
      </c>
      <c r="F13" s="3">
        <v>0.99600075889688899</v>
      </c>
      <c r="G13" s="3">
        <v>5.6369421115468602E-5</v>
      </c>
      <c r="H13" s="3">
        <v>9.4782041514904197E-3</v>
      </c>
      <c r="I13" s="3">
        <v>8.8674386613880399E-3</v>
      </c>
      <c r="J13" s="3">
        <v>0.41054899691781299</v>
      </c>
      <c r="K13" s="8">
        <v>0.99986707506589401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C7C8-687E-44EA-BCE8-DD4CB03689F3}">
  <dimension ref="A1:V53"/>
  <sheetViews>
    <sheetView workbookViewId="0">
      <selection activeCell="I46" sqref="I46"/>
    </sheetView>
  </sheetViews>
  <sheetFormatPr defaultRowHeight="15" x14ac:dyDescent="0.25"/>
  <cols>
    <col min="1" max="1" width="15.5703125" bestFit="1" customWidth="1"/>
    <col min="2" max="3" width="5.5703125" bestFit="1" customWidth="1"/>
    <col min="4" max="4" width="6.5703125" bestFit="1" customWidth="1"/>
    <col min="5" max="6" width="5.5703125" bestFit="1" customWidth="1"/>
    <col min="7" max="7" width="6.5703125" bestFit="1" customWidth="1"/>
    <col min="8" max="9" width="5.5703125" bestFit="1" customWidth="1"/>
    <col min="10" max="10" width="6.5703125" bestFit="1" customWidth="1"/>
    <col min="11" max="12" width="5.5703125" bestFit="1" customWidth="1"/>
    <col min="13" max="13" width="6.5703125" bestFit="1" customWidth="1"/>
    <col min="14" max="15" width="5.5703125" bestFit="1" customWidth="1"/>
    <col min="16" max="16" width="6.5703125" bestFit="1" customWidth="1"/>
    <col min="17" max="18" width="5.5703125" bestFit="1" customWidth="1"/>
    <col min="19" max="19" width="6.5703125" bestFit="1" customWidth="1"/>
  </cols>
  <sheetData>
    <row r="1" spans="1:22" x14ac:dyDescent="0.25">
      <c r="A1" t="s">
        <v>4</v>
      </c>
      <c r="B1" s="18">
        <v>15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1"/>
    </row>
    <row r="2" spans="1:22" x14ac:dyDescent="0.25">
      <c r="A2" t="s">
        <v>3</v>
      </c>
      <c r="B2" s="81">
        <v>15</v>
      </c>
      <c r="C2" s="82"/>
      <c r="D2" s="83"/>
      <c r="E2" s="76">
        <v>20</v>
      </c>
      <c r="F2" s="77"/>
      <c r="G2" s="78"/>
      <c r="H2" s="81">
        <v>25</v>
      </c>
      <c r="I2" s="82"/>
      <c r="J2" s="83"/>
      <c r="K2" s="76">
        <v>30</v>
      </c>
      <c r="L2" s="77"/>
      <c r="M2" s="78"/>
      <c r="N2" s="81">
        <v>40</v>
      </c>
      <c r="O2" s="82"/>
      <c r="P2" s="83"/>
      <c r="Q2" s="76">
        <v>50</v>
      </c>
      <c r="R2" s="77"/>
      <c r="S2" s="78"/>
    </row>
    <row r="3" spans="1:22" x14ac:dyDescent="0.25">
      <c r="A3" t="s">
        <v>1</v>
      </c>
      <c r="B3" s="4">
        <v>265</v>
      </c>
      <c r="D3" s="7"/>
      <c r="E3" s="4">
        <v>265</v>
      </c>
      <c r="H3" s="4">
        <v>265</v>
      </c>
      <c r="J3" s="7"/>
      <c r="K3" s="4">
        <v>265</v>
      </c>
      <c r="M3" s="7"/>
      <c r="N3" s="4">
        <v>265</v>
      </c>
      <c r="P3" s="7"/>
      <c r="Q3" s="4">
        <v>265</v>
      </c>
      <c r="S3" s="7"/>
    </row>
    <row r="4" spans="1:22" x14ac:dyDescent="0.25">
      <c r="A4" t="s">
        <v>2</v>
      </c>
      <c r="B4" s="5"/>
      <c r="C4" s="2">
        <v>71</v>
      </c>
      <c r="D4" s="32"/>
      <c r="E4" s="5"/>
      <c r="F4" s="2">
        <v>71</v>
      </c>
      <c r="G4" s="33"/>
      <c r="H4" s="5"/>
      <c r="I4" s="2">
        <v>71</v>
      </c>
      <c r="J4" s="32"/>
      <c r="K4" s="5"/>
      <c r="L4" s="2">
        <v>71</v>
      </c>
      <c r="M4" s="32"/>
      <c r="N4" s="5"/>
      <c r="O4" s="2">
        <v>71</v>
      </c>
      <c r="P4" s="32"/>
      <c r="Q4" s="5"/>
      <c r="R4" s="2">
        <v>71</v>
      </c>
      <c r="S4" s="32"/>
    </row>
    <row r="5" spans="1:22" x14ac:dyDescent="0.25">
      <c r="A5" t="s">
        <v>12</v>
      </c>
      <c r="B5" s="26">
        <f t="shared" ref="B5:C5" si="0">AVERAGE(B7:B26)</f>
        <v>64.179999999999993</v>
      </c>
      <c r="C5" s="27">
        <f t="shared" si="0"/>
        <v>60.995000000000005</v>
      </c>
      <c r="D5" s="25">
        <f>AVERAGE(D7:D26)</f>
        <v>63.506979166666667</v>
      </c>
      <c r="E5" s="26">
        <f t="shared" ref="E5:S5" si="1">AVERAGE(E7:E26)</f>
        <v>65.144999999999996</v>
      </c>
      <c r="F5" s="27">
        <f t="shared" si="1"/>
        <v>61.564999999999998</v>
      </c>
      <c r="G5" s="25">
        <f t="shared" si="1"/>
        <v>64.388511904761913</v>
      </c>
      <c r="H5" s="26">
        <f t="shared" si="1"/>
        <v>64.254999999999981</v>
      </c>
      <c r="I5" s="27">
        <f t="shared" si="1"/>
        <v>59.095000000000006</v>
      </c>
      <c r="J5" s="25">
        <f t="shared" si="1"/>
        <v>63.164642857142852</v>
      </c>
      <c r="K5" s="26" t="e">
        <f t="shared" si="1"/>
        <v>#DIV/0!</v>
      </c>
      <c r="L5" s="27" t="e">
        <f t="shared" si="1"/>
        <v>#DIV/0!</v>
      </c>
      <c r="M5" s="25">
        <f t="shared" si="1"/>
        <v>0</v>
      </c>
      <c r="N5" s="26" t="e">
        <f t="shared" si="1"/>
        <v>#DIV/0!</v>
      </c>
      <c r="O5" s="27" t="e">
        <f t="shared" si="1"/>
        <v>#DIV/0!</v>
      </c>
      <c r="P5" s="25">
        <f t="shared" si="1"/>
        <v>0</v>
      </c>
      <c r="Q5" s="26">
        <f t="shared" si="1"/>
        <v>65.799999999999983</v>
      </c>
      <c r="R5" s="27">
        <f t="shared" si="1"/>
        <v>61.274999999999999</v>
      </c>
      <c r="S5" s="25">
        <f t="shared" si="1"/>
        <v>64.843824404761889</v>
      </c>
    </row>
    <row r="6" spans="1:22" x14ac:dyDescent="0.25">
      <c r="A6" t="s">
        <v>13</v>
      </c>
      <c r="B6" s="49">
        <f>_xlfn.STDEV.S(B7:B26)</f>
        <v>3.282906286236408</v>
      </c>
      <c r="C6" s="11">
        <f>_xlfn.STDEV.S(C7:C26)</f>
        <v>6.4602814831944313</v>
      </c>
      <c r="D6" s="50">
        <f t="shared" ref="D6:S6" si="2">_xlfn.STDEV.S(D7:D26)</f>
        <v>2.9221028575411334</v>
      </c>
      <c r="E6" s="34">
        <f t="shared" si="2"/>
        <v>3.0598374569832782</v>
      </c>
      <c r="F6" s="3">
        <f t="shared" si="2"/>
        <v>4.4991548914037294</v>
      </c>
      <c r="G6" s="36">
        <f t="shared" si="2"/>
        <v>2.6774211544358395</v>
      </c>
      <c r="H6" s="34">
        <f t="shared" si="2"/>
        <v>4.318074010238214</v>
      </c>
      <c r="I6" s="3">
        <f t="shared" si="2"/>
        <v>4.0616920249156214</v>
      </c>
      <c r="J6" s="36">
        <f t="shared" si="2"/>
        <v>3.8117745331242077</v>
      </c>
      <c r="K6" s="35" t="e">
        <f t="shared" si="2"/>
        <v>#DIV/0!</v>
      </c>
      <c r="L6" s="33" t="e">
        <f t="shared" si="2"/>
        <v>#DIV/0!</v>
      </c>
      <c r="M6" s="36">
        <f t="shared" si="2"/>
        <v>0</v>
      </c>
      <c r="N6" s="34" t="e">
        <f t="shared" si="2"/>
        <v>#DIV/0!</v>
      </c>
      <c r="O6" s="3" t="e">
        <f t="shared" si="2"/>
        <v>#DIV/0!</v>
      </c>
      <c r="P6" s="36">
        <f t="shared" si="2"/>
        <v>0</v>
      </c>
      <c r="Q6" s="49">
        <f t="shared" si="2"/>
        <v>5.011040442442015</v>
      </c>
      <c r="R6" s="11">
        <f t="shared" si="2"/>
        <v>4.6490378178262812</v>
      </c>
      <c r="S6" s="50">
        <f t="shared" si="2"/>
        <v>4.1047987309049319</v>
      </c>
    </row>
    <row r="7" spans="1:22" x14ac:dyDescent="0.25">
      <c r="B7" s="47">
        <v>68.7</v>
      </c>
      <c r="C7" s="48">
        <v>70.400000000000006</v>
      </c>
      <c r="D7" s="42">
        <f>B7*($B$3/336)+C7*($C$4/336)</f>
        <v>69.059226190476195</v>
      </c>
      <c r="E7" s="48">
        <v>61.9</v>
      </c>
      <c r="F7" s="48">
        <v>56.3</v>
      </c>
      <c r="G7" s="42">
        <f>E7*($B$3/336)+F7*($C$4/336)</f>
        <v>60.716666666666669</v>
      </c>
      <c r="H7" s="47">
        <v>60</v>
      </c>
      <c r="I7" s="48">
        <v>55</v>
      </c>
      <c r="J7" s="42">
        <f>H7*($B$3/336)+I7*($C$4/336)</f>
        <v>58.94345238095238</v>
      </c>
      <c r="K7" s="47"/>
      <c r="L7" s="48"/>
      <c r="M7" s="42">
        <f>K7*($B$3/336)+L7*($C$4/336)</f>
        <v>0</v>
      </c>
      <c r="N7" s="47"/>
      <c r="O7" s="48"/>
      <c r="P7" s="42">
        <f>N7*($B$3/336)+O7*($C$4/336)</f>
        <v>0</v>
      </c>
      <c r="Q7" s="47">
        <v>66.8</v>
      </c>
      <c r="R7" s="48">
        <v>56.3</v>
      </c>
      <c r="S7" s="42">
        <f>Q7*($B$3/336)+R7*($C$4/336)</f>
        <v>64.581249999999997</v>
      </c>
      <c r="U7" s="41"/>
      <c r="V7" s="43"/>
    </row>
    <row r="8" spans="1:22" x14ac:dyDescent="0.25">
      <c r="B8" s="40">
        <v>62.3</v>
      </c>
      <c r="C8" s="37">
        <v>60.6</v>
      </c>
      <c r="D8" s="9">
        <f t="shared" ref="D8:D26" si="3">B8*($B$3/336)+C8*($C$4/336)</f>
        <v>61.940773809523805</v>
      </c>
      <c r="E8" s="37">
        <v>64.5</v>
      </c>
      <c r="F8" s="37">
        <v>56.3</v>
      </c>
      <c r="G8" s="9">
        <f t="shared" ref="G8:G26" si="4">E8*($B$3/336)+F8*($C$4/336)</f>
        <v>62.767261904761909</v>
      </c>
      <c r="H8" s="40">
        <v>64.900000000000006</v>
      </c>
      <c r="I8" s="37">
        <v>56.3</v>
      </c>
      <c r="J8" s="9">
        <f t="shared" ref="J8:J26" si="5">H8*($B$3/336)+I8*($C$4/336)</f>
        <v>63.082738095238099</v>
      </c>
      <c r="K8" s="40"/>
      <c r="L8" s="37"/>
      <c r="M8" s="9">
        <f t="shared" ref="M8:M26" si="6">K8*($B$3/336)+L8*($C$4/336)</f>
        <v>0</v>
      </c>
      <c r="N8" s="40"/>
      <c r="O8" s="37"/>
      <c r="P8" s="9">
        <f t="shared" ref="P8:P26" si="7">N8*($B$3/336)+O8*($C$4/336)</f>
        <v>0</v>
      </c>
      <c r="Q8" s="40">
        <v>67.5</v>
      </c>
      <c r="R8" s="37">
        <v>62</v>
      </c>
      <c r="S8" s="9">
        <f t="shared" ref="S8:S26" si="8">Q8*($B$3/336)+R8*($C$4/336)</f>
        <v>66.33779761904762</v>
      </c>
      <c r="U8" s="4"/>
      <c r="V8" s="7"/>
    </row>
    <row r="9" spans="1:22" x14ac:dyDescent="0.25">
      <c r="A9" t="s">
        <v>6</v>
      </c>
      <c r="B9" s="40">
        <v>63.8</v>
      </c>
      <c r="C9" s="37">
        <v>71.8</v>
      </c>
      <c r="D9" s="9">
        <f t="shared" si="3"/>
        <v>65.490476190476187</v>
      </c>
      <c r="E9" s="37">
        <v>66</v>
      </c>
      <c r="F9" s="37">
        <v>66.2</v>
      </c>
      <c r="G9" s="9">
        <f t="shared" si="4"/>
        <v>66.042261904761901</v>
      </c>
      <c r="H9" s="40">
        <v>63.4</v>
      </c>
      <c r="I9" s="37">
        <v>56.3</v>
      </c>
      <c r="J9" s="9">
        <f t="shared" si="5"/>
        <v>61.899702380952377</v>
      </c>
      <c r="K9" s="40"/>
      <c r="L9" s="37"/>
      <c r="M9" s="9">
        <f t="shared" si="6"/>
        <v>0</v>
      </c>
      <c r="N9" s="40"/>
      <c r="O9" s="37"/>
      <c r="P9" s="9">
        <f t="shared" si="7"/>
        <v>0</v>
      </c>
      <c r="Q9" s="40">
        <v>63.8</v>
      </c>
      <c r="R9" s="37">
        <v>66.2</v>
      </c>
      <c r="S9" s="9">
        <f t="shared" si="8"/>
        <v>64.30714285714285</v>
      </c>
      <c r="U9" s="4"/>
      <c r="V9" s="7"/>
    </row>
    <row r="10" spans="1:22" x14ac:dyDescent="0.25">
      <c r="B10" s="40">
        <v>62.3</v>
      </c>
      <c r="C10" s="37">
        <v>63.4</v>
      </c>
      <c r="D10" s="9">
        <f t="shared" si="3"/>
        <v>62.532440476190473</v>
      </c>
      <c r="E10" s="37">
        <v>68.3</v>
      </c>
      <c r="F10" s="37">
        <v>66.2</v>
      </c>
      <c r="G10" s="9">
        <f t="shared" si="4"/>
        <v>67.856249999999989</v>
      </c>
      <c r="H10" s="40">
        <v>72.099999999999994</v>
      </c>
      <c r="I10" s="37">
        <v>60.6</v>
      </c>
      <c r="J10" s="9">
        <f t="shared" si="5"/>
        <v>69.669940476190476</v>
      </c>
      <c r="K10" s="40"/>
      <c r="L10" s="37"/>
      <c r="M10" s="9">
        <f t="shared" si="6"/>
        <v>0</v>
      </c>
      <c r="N10" s="40"/>
      <c r="O10" s="37"/>
      <c r="P10" s="9">
        <f t="shared" si="7"/>
        <v>0</v>
      </c>
      <c r="Q10" s="40">
        <v>71.7</v>
      </c>
      <c r="R10" s="37">
        <v>55</v>
      </c>
      <c r="S10" s="9">
        <f t="shared" si="8"/>
        <v>68.171130952380963</v>
      </c>
      <c r="U10" s="4"/>
      <c r="V10" s="7"/>
    </row>
    <row r="11" spans="1:22" x14ac:dyDescent="0.25">
      <c r="B11" s="40">
        <v>59.6</v>
      </c>
      <c r="C11" s="37">
        <v>63.4</v>
      </c>
      <c r="D11" s="9">
        <f t="shared" si="3"/>
        <v>60.402976190476188</v>
      </c>
      <c r="E11" s="37">
        <v>66.8</v>
      </c>
      <c r="F11" s="37">
        <v>59.2</v>
      </c>
      <c r="G11" s="9">
        <f t="shared" si="4"/>
        <v>65.194047619047609</v>
      </c>
      <c r="H11" s="40">
        <v>69.8</v>
      </c>
      <c r="I11" s="37">
        <v>66.2</v>
      </c>
      <c r="J11" s="9">
        <f t="shared" si="5"/>
        <v>69.039285714285711</v>
      </c>
      <c r="K11" s="40"/>
      <c r="L11" s="37"/>
      <c r="M11" s="9">
        <f t="shared" si="6"/>
        <v>0</v>
      </c>
      <c r="N11" s="40"/>
      <c r="O11" s="37"/>
      <c r="P11" s="9">
        <f t="shared" si="7"/>
        <v>0</v>
      </c>
      <c r="Q11" s="40">
        <v>69.099999999999994</v>
      </c>
      <c r="R11" s="37">
        <v>60.6</v>
      </c>
      <c r="S11" s="9">
        <f t="shared" si="8"/>
        <v>67.303869047619045</v>
      </c>
      <c r="U11" s="4"/>
      <c r="V11" s="7"/>
    </row>
    <row r="12" spans="1:22" x14ac:dyDescent="0.25">
      <c r="B12" s="40">
        <v>69.400000000000006</v>
      </c>
      <c r="C12" s="37">
        <v>63.4</v>
      </c>
      <c r="D12" s="9">
        <f t="shared" si="3"/>
        <v>68.132142857142867</v>
      </c>
      <c r="E12" s="37">
        <v>62.3</v>
      </c>
      <c r="F12" s="37">
        <v>52.1</v>
      </c>
      <c r="G12" s="9">
        <f t="shared" si="4"/>
        <v>60.144642857142856</v>
      </c>
      <c r="H12" s="40">
        <v>62.3</v>
      </c>
      <c r="I12" s="37">
        <v>60.6</v>
      </c>
      <c r="J12" s="9">
        <f t="shared" si="5"/>
        <v>61.940773809523805</v>
      </c>
      <c r="K12" s="40"/>
      <c r="L12" s="37"/>
      <c r="M12" s="9">
        <f t="shared" si="6"/>
        <v>0</v>
      </c>
      <c r="N12" s="40"/>
      <c r="O12" s="37"/>
      <c r="P12" s="9">
        <f t="shared" si="7"/>
        <v>0</v>
      </c>
      <c r="Q12" s="40">
        <v>60.8</v>
      </c>
      <c r="R12" s="37">
        <v>64.8</v>
      </c>
      <c r="S12" s="9">
        <f t="shared" si="8"/>
        <v>61.645238095238092</v>
      </c>
      <c r="U12" s="4"/>
      <c r="V12" s="7"/>
    </row>
    <row r="13" spans="1:22" x14ac:dyDescent="0.25">
      <c r="B13" s="40">
        <v>66</v>
      </c>
      <c r="C13" s="37">
        <v>60.6</v>
      </c>
      <c r="D13" s="9">
        <f t="shared" si="3"/>
        <v>64.858928571428564</v>
      </c>
      <c r="E13" s="37">
        <v>61.9</v>
      </c>
      <c r="F13" s="37">
        <v>62</v>
      </c>
      <c r="G13" s="9">
        <f t="shared" si="4"/>
        <v>61.921130952380949</v>
      </c>
      <c r="H13" s="40">
        <v>62.3</v>
      </c>
      <c r="I13" s="37">
        <v>52.1</v>
      </c>
      <c r="J13" s="9">
        <f t="shared" si="5"/>
        <v>60.144642857142856</v>
      </c>
      <c r="K13" s="40"/>
      <c r="L13" s="37"/>
      <c r="M13" s="9">
        <f t="shared" si="6"/>
        <v>0</v>
      </c>
      <c r="N13" s="40"/>
      <c r="O13" s="37"/>
      <c r="P13" s="9">
        <f t="shared" si="7"/>
        <v>0</v>
      </c>
      <c r="Q13" s="40">
        <v>67.2</v>
      </c>
      <c r="R13" s="37">
        <v>56.3</v>
      </c>
      <c r="S13" s="9">
        <f t="shared" si="8"/>
        <v>64.896726190476187</v>
      </c>
      <c r="U13" s="4"/>
      <c r="V13" s="7"/>
    </row>
    <row r="14" spans="1:22" x14ac:dyDescent="0.25">
      <c r="B14" s="40">
        <v>59.6</v>
      </c>
      <c r="C14" s="37">
        <v>63.4</v>
      </c>
      <c r="D14" s="9">
        <f t="shared" si="3"/>
        <v>60.402976190476188</v>
      </c>
      <c r="E14" s="37">
        <v>68</v>
      </c>
      <c r="F14" s="37">
        <v>59.2</v>
      </c>
      <c r="G14" s="9">
        <f t="shared" si="4"/>
        <v>66.140476190476193</v>
      </c>
      <c r="H14" s="40">
        <v>66.8</v>
      </c>
      <c r="I14" s="37">
        <v>62</v>
      </c>
      <c r="J14" s="9">
        <f t="shared" si="5"/>
        <v>65.785714285714278</v>
      </c>
      <c r="K14" s="40"/>
      <c r="L14" s="37"/>
      <c r="M14" s="9">
        <f t="shared" si="6"/>
        <v>0</v>
      </c>
      <c r="N14" s="40"/>
      <c r="O14" s="37"/>
      <c r="P14" s="9">
        <f t="shared" si="7"/>
        <v>0</v>
      </c>
      <c r="Q14" s="40">
        <v>60</v>
      </c>
      <c r="R14" s="37">
        <v>64.8</v>
      </c>
      <c r="S14" s="9">
        <f t="shared" si="8"/>
        <v>61.014285714285712</v>
      </c>
      <c r="U14" s="4"/>
      <c r="V14" s="7"/>
    </row>
    <row r="15" spans="1:22" x14ac:dyDescent="0.25">
      <c r="B15" s="40">
        <v>60.8</v>
      </c>
      <c r="C15" s="37">
        <v>56.3</v>
      </c>
      <c r="D15" s="9">
        <f t="shared" si="3"/>
        <v>59.849107142857136</v>
      </c>
      <c r="E15" s="37">
        <v>60</v>
      </c>
      <c r="F15" s="37">
        <v>59.2</v>
      </c>
      <c r="G15" s="9">
        <f t="shared" si="4"/>
        <v>59.830952380952382</v>
      </c>
      <c r="H15" s="40">
        <v>56.3</v>
      </c>
      <c r="I15" s="37">
        <v>53.5</v>
      </c>
      <c r="J15" s="9">
        <f t="shared" si="5"/>
        <v>55.708333333333329</v>
      </c>
      <c r="K15" s="40"/>
      <c r="L15" s="37"/>
      <c r="M15" s="9">
        <f t="shared" si="6"/>
        <v>0</v>
      </c>
      <c r="N15" s="40"/>
      <c r="O15" s="37"/>
      <c r="P15" s="9">
        <f t="shared" si="7"/>
        <v>0</v>
      </c>
      <c r="Q15" s="40">
        <v>74.3</v>
      </c>
      <c r="R15" s="37">
        <v>56.3</v>
      </c>
      <c r="S15" s="9">
        <f t="shared" si="8"/>
        <v>70.496428571428567</v>
      </c>
      <c r="U15" s="4"/>
      <c r="V15" s="7"/>
    </row>
    <row r="16" spans="1:22" x14ac:dyDescent="0.25">
      <c r="B16" s="40">
        <v>60</v>
      </c>
      <c r="C16" s="37">
        <v>66.2</v>
      </c>
      <c r="D16" s="9">
        <f t="shared" si="3"/>
        <v>61.310119047619047</v>
      </c>
      <c r="E16" s="37">
        <v>64.2</v>
      </c>
      <c r="F16" s="37">
        <v>69</v>
      </c>
      <c r="G16" s="9">
        <f t="shared" si="4"/>
        <v>65.214285714285708</v>
      </c>
      <c r="H16" s="40">
        <v>65.3</v>
      </c>
      <c r="I16" s="37">
        <v>53.5</v>
      </c>
      <c r="J16" s="9">
        <f t="shared" si="5"/>
        <v>62.806547619047613</v>
      </c>
      <c r="K16" s="40"/>
      <c r="L16" s="37"/>
      <c r="M16" s="9">
        <f t="shared" si="6"/>
        <v>0</v>
      </c>
      <c r="N16" s="40"/>
      <c r="O16" s="37"/>
      <c r="P16" s="9">
        <f t="shared" si="7"/>
        <v>0</v>
      </c>
      <c r="Q16" s="40">
        <v>59.6</v>
      </c>
      <c r="R16" s="37">
        <v>56.3</v>
      </c>
      <c r="S16" s="9">
        <f t="shared" si="8"/>
        <v>58.902678571428567</v>
      </c>
      <c r="U16" s="4"/>
      <c r="V16" s="7"/>
    </row>
    <row r="17" spans="1:22" x14ac:dyDescent="0.25">
      <c r="B17" s="40">
        <v>64.900000000000006</v>
      </c>
      <c r="C17" s="37">
        <v>50.7</v>
      </c>
      <c r="D17" s="9">
        <f t="shared" si="3"/>
        <v>61.899404761904762</v>
      </c>
      <c r="E17" s="37">
        <v>67.5</v>
      </c>
      <c r="F17" s="37">
        <v>62</v>
      </c>
      <c r="G17" s="9">
        <f t="shared" si="4"/>
        <v>66.33779761904762</v>
      </c>
      <c r="H17" s="40">
        <v>65.3</v>
      </c>
      <c r="I17" s="37">
        <v>56.3</v>
      </c>
      <c r="J17" s="9">
        <f t="shared" si="5"/>
        <v>63.398214285714275</v>
      </c>
      <c r="K17" s="40"/>
      <c r="L17" s="37"/>
      <c r="M17" s="9">
        <f t="shared" si="6"/>
        <v>0</v>
      </c>
      <c r="N17" s="40"/>
      <c r="O17" s="37"/>
      <c r="P17" s="9">
        <f t="shared" si="7"/>
        <v>0</v>
      </c>
      <c r="Q17" s="40">
        <v>60.4</v>
      </c>
      <c r="R17" s="37">
        <v>63.4</v>
      </c>
      <c r="S17" s="9">
        <f t="shared" si="8"/>
        <v>61.033928571428568</v>
      </c>
      <c r="U17" s="4"/>
      <c r="V17" s="7"/>
    </row>
    <row r="18" spans="1:22" x14ac:dyDescent="0.25">
      <c r="B18" s="40">
        <v>62.6</v>
      </c>
      <c r="C18" s="37">
        <v>62</v>
      </c>
      <c r="D18" s="9">
        <f t="shared" si="3"/>
        <v>62.473214285714285</v>
      </c>
      <c r="E18" s="37">
        <v>65.3</v>
      </c>
      <c r="F18" s="37">
        <v>62</v>
      </c>
      <c r="G18" s="9">
        <f t="shared" si="4"/>
        <v>64.602678571428569</v>
      </c>
      <c r="H18" s="40">
        <v>62.3</v>
      </c>
      <c r="I18" s="37">
        <v>60.6</v>
      </c>
      <c r="J18" s="9">
        <f t="shared" si="5"/>
        <v>61.940773809523805</v>
      </c>
      <c r="K18" s="40"/>
      <c r="L18" s="37"/>
      <c r="M18" s="9">
        <f t="shared" si="6"/>
        <v>0</v>
      </c>
      <c r="N18" s="40"/>
      <c r="O18" s="37"/>
      <c r="P18" s="9">
        <f t="shared" si="7"/>
        <v>0</v>
      </c>
      <c r="Q18" s="40">
        <v>63.4</v>
      </c>
      <c r="R18" s="37">
        <v>57.8</v>
      </c>
      <c r="S18" s="9">
        <f t="shared" si="8"/>
        <v>62.216666666666669</v>
      </c>
      <c r="U18" s="4"/>
      <c r="V18" s="7"/>
    </row>
    <row r="19" spans="1:22" x14ac:dyDescent="0.25">
      <c r="B19" s="40">
        <v>69.099999999999994</v>
      </c>
      <c r="C19" s="37">
        <v>53.5</v>
      </c>
      <c r="D19" s="9">
        <f t="shared" si="3"/>
        <v>65.803571428571416</v>
      </c>
      <c r="E19" s="37">
        <v>66.400000000000006</v>
      </c>
      <c r="F19" s="37">
        <v>66.2</v>
      </c>
      <c r="G19" s="9">
        <f t="shared" si="4"/>
        <v>66.357738095238091</v>
      </c>
      <c r="H19" s="40">
        <v>66.400000000000006</v>
      </c>
      <c r="I19" s="37">
        <v>62</v>
      </c>
      <c r="J19" s="9">
        <f t="shared" si="5"/>
        <v>65.470238095238102</v>
      </c>
      <c r="K19" s="40"/>
      <c r="L19" s="37"/>
      <c r="M19" s="9">
        <f t="shared" si="6"/>
        <v>0</v>
      </c>
      <c r="N19" s="40"/>
      <c r="O19" s="37"/>
      <c r="P19" s="9">
        <f t="shared" si="7"/>
        <v>0</v>
      </c>
      <c r="Q19" s="40">
        <v>72.8</v>
      </c>
      <c r="R19" s="37">
        <v>71.8</v>
      </c>
      <c r="S19" s="9">
        <f t="shared" si="8"/>
        <v>72.588690476190479</v>
      </c>
      <c r="U19" s="4"/>
      <c r="V19" s="7"/>
    </row>
    <row r="20" spans="1:22" x14ac:dyDescent="0.25">
      <c r="B20" s="40">
        <v>62.3</v>
      </c>
      <c r="C20" s="37">
        <v>50.7</v>
      </c>
      <c r="D20" s="9">
        <f t="shared" si="3"/>
        <v>59.848809523809521</v>
      </c>
      <c r="E20" s="37">
        <v>67.2</v>
      </c>
      <c r="F20" s="37">
        <v>60.6</v>
      </c>
      <c r="G20" s="9">
        <f t="shared" si="4"/>
        <v>65.805357142857147</v>
      </c>
      <c r="H20" s="40">
        <v>61.1</v>
      </c>
      <c r="I20" s="37">
        <v>59.2</v>
      </c>
      <c r="J20" s="9">
        <f t="shared" si="5"/>
        <v>60.698511904761901</v>
      </c>
      <c r="K20" s="40"/>
      <c r="L20" s="37"/>
      <c r="M20" s="9">
        <f t="shared" si="6"/>
        <v>0</v>
      </c>
      <c r="N20" s="40"/>
      <c r="O20" s="37"/>
      <c r="P20" s="9">
        <f t="shared" si="7"/>
        <v>0</v>
      </c>
      <c r="Q20" s="40">
        <v>68.7</v>
      </c>
      <c r="R20" s="37">
        <v>64.8</v>
      </c>
      <c r="S20" s="9">
        <f t="shared" si="8"/>
        <v>67.875892857142858</v>
      </c>
      <c r="U20" s="4"/>
      <c r="V20" s="7"/>
    </row>
    <row r="21" spans="1:22" x14ac:dyDescent="0.25">
      <c r="B21" s="40">
        <v>69.099999999999994</v>
      </c>
      <c r="C21" s="37">
        <v>60.6</v>
      </c>
      <c r="D21" s="9">
        <f t="shared" si="3"/>
        <v>67.303869047619045</v>
      </c>
      <c r="E21" s="37">
        <v>64.5</v>
      </c>
      <c r="F21" s="37">
        <v>64.8</v>
      </c>
      <c r="G21" s="9">
        <f t="shared" si="4"/>
        <v>64.563392857142858</v>
      </c>
      <c r="H21" s="40">
        <v>71.3</v>
      </c>
      <c r="I21" s="37">
        <v>60.6</v>
      </c>
      <c r="J21" s="9">
        <f t="shared" si="5"/>
        <v>69.038988095238096</v>
      </c>
      <c r="K21" s="40"/>
      <c r="L21" s="37"/>
      <c r="M21" s="9">
        <f t="shared" si="6"/>
        <v>0</v>
      </c>
      <c r="N21" s="40"/>
      <c r="O21" s="37"/>
      <c r="P21" s="9">
        <f t="shared" si="7"/>
        <v>0</v>
      </c>
      <c r="Q21" s="40">
        <v>69.8</v>
      </c>
      <c r="R21" s="37">
        <v>66.2</v>
      </c>
      <c r="S21" s="9">
        <f t="shared" si="8"/>
        <v>69.039285714285711</v>
      </c>
      <c r="U21" s="4"/>
      <c r="V21" s="7"/>
    </row>
    <row r="22" spans="1:22" x14ac:dyDescent="0.25">
      <c r="B22" s="40">
        <v>62.3</v>
      </c>
      <c r="C22" s="37">
        <v>70.400000000000006</v>
      </c>
      <c r="D22" s="9">
        <f t="shared" si="3"/>
        <v>64.011607142857144</v>
      </c>
      <c r="E22" s="37">
        <v>64.2</v>
      </c>
      <c r="F22" s="37">
        <v>62</v>
      </c>
      <c r="G22" s="9">
        <f t="shared" si="4"/>
        <v>63.735119047619044</v>
      </c>
      <c r="H22" s="40">
        <v>59.6</v>
      </c>
      <c r="I22" s="37">
        <v>63.4</v>
      </c>
      <c r="J22" s="9">
        <f t="shared" si="5"/>
        <v>60.402976190476188</v>
      </c>
      <c r="K22" s="40"/>
      <c r="L22" s="37"/>
      <c r="M22" s="9">
        <f t="shared" si="6"/>
        <v>0</v>
      </c>
      <c r="N22" s="40"/>
      <c r="O22" s="37"/>
      <c r="P22" s="9">
        <f t="shared" si="7"/>
        <v>0</v>
      </c>
      <c r="Q22" s="40">
        <v>70.599999999999994</v>
      </c>
      <c r="R22" s="37">
        <v>59.2</v>
      </c>
      <c r="S22" s="9">
        <f t="shared" si="8"/>
        <v>68.191071428571419</v>
      </c>
      <c r="U22" s="4"/>
      <c r="V22" s="7"/>
    </row>
    <row r="23" spans="1:22" x14ac:dyDescent="0.25">
      <c r="B23" s="40">
        <v>66</v>
      </c>
      <c r="C23" s="37">
        <v>62</v>
      </c>
      <c r="D23" s="9">
        <f t="shared" si="3"/>
        <v>65.154761904761898</v>
      </c>
      <c r="E23" s="37">
        <v>61.1</v>
      </c>
      <c r="F23" s="37">
        <v>60.6</v>
      </c>
      <c r="G23" s="9">
        <f t="shared" si="4"/>
        <v>60.994345238095235</v>
      </c>
      <c r="H23" s="40">
        <v>61.1</v>
      </c>
      <c r="I23" s="37">
        <v>62</v>
      </c>
      <c r="J23" s="9">
        <f t="shared" si="5"/>
        <v>61.290178571428569</v>
      </c>
      <c r="K23" s="40"/>
      <c r="L23" s="37"/>
      <c r="M23" s="9">
        <f t="shared" si="6"/>
        <v>0</v>
      </c>
      <c r="N23" s="40"/>
      <c r="O23" s="37"/>
      <c r="P23" s="9">
        <f t="shared" si="7"/>
        <v>0</v>
      </c>
      <c r="Q23" s="40">
        <v>55.5</v>
      </c>
      <c r="R23" s="37">
        <v>59.2</v>
      </c>
      <c r="S23" s="9">
        <f t="shared" si="8"/>
        <v>56.281845238095244</v>
      </c>
      <c r="U23" s="4"/>
      <c r="V23" s="7"/>
    </row>
    <row r="24" spans="1:22" x14ac:dyDescent="0.25">
      <c r="B24" s="40">
        <v>65.3</v>
      </c>
      <c r="C24" s="37">
        <v>55</v>
      </c>
      <c r="D24" s="9">
        <f t="shared" si="3"/>
        <v>63.123511904761898</v>
      </c>
      <c r="E24" s="37">
        <v>68</v>
      </c>
      <c r="F24" s="37">
        <v>67.599999999999994</v>
      </c>
      <c r="G24" s="9">
        <f t="shared" si="4"/>
        <v>67.915476190476184</v>
      </c>
      <c r="H24" s="40">
        <v>58.5</v>
      </c>
      <c r="I24" s="37">
        <v>59.2</v>
      </c>
      <c r="J24" s="9">
        <f t="shared" si="5"/>
        <v>58.64791666666666</v>
      </c>
      <c r="K24" s="40"/>
      <c r="L24" s="37"/>
      <c r="M24" s="9">
        <f t="shared" si="6"/>
        <v>0</v>
      </c>
      <c r="N24" s="40"/>
      <c r="O24" s="37"/>
      <c r="P24" s="9">
        <f t="shared" si="7"/>
        <v>0</v>
      </c>
      <c r="Q24" s="40">
        <v>64.2</v>
      </c>
      <c r="R24" s="37">
        <v>56.3</v>
      </c>
      <c r="S24" s="9">
        <f t="shared" si="8"/>
        <v>62.530654761904756</v>
      </c>
      <c r="U24" s="4"/>
      <c r="V24" s="7"/>
    </row>
    <row r="25" spans="1:22" x14ac:dyDescent="0.25">
      <c r="B25" s="40">
        <v>67.2</v>
      </c>
      <c r="C25" s="37">
        <v>64.8</v>
      </c>
      <c r="D25" s="9">
        <f t="shared" si="3"/>
        <v>66.692857142857136</v>
      </c>
      <c r="E25" s="37">
        <v>72.5</v>
      </c>
      <c r="F25" s="37">
        <v>55</v>
      </c>
      <c r="G25" s="9">
        <f t="shared" si="4"/>
        <v>68.802083333333329</v>
      </c>
      <c r="H25" s="40">
        <v>68</v>
      </c>
      <c r="I25" s="37">
        <v>56.3</v>
      </c>
      <c r="J25" s="9">
        <f t="shared" si="5"/>
        <v>65.527678571428567</v>
      </c>
      <c r="K25" s="40"/>
      <c r="L25" s="37"/>
      <c r="M25" s="9">
        <f t="shared" si="6"/>
        <v>0</v>
      </c>
      <c r="N25" s="40"/>
      <c r="O25" s="37"/>
      <c r="P25" s="9">
        <f t="shared" si="7"/>
        <v>0</v>
      </c>
      <c r="Q25" s="40">
        <v>67.2</v>
      </c>
      <c r="R25" s="37">
        <v>66.2</v>
      </c>
      <c r="S25" s="9">
        <f t="shared" si="8"/>
        <v>66.98869047619047</v>
      </c>
      <c r="U25" s="4"/>
      <c r="V25" s="7"/>
    </row>
    <row r="26" spans="1:22" x14ac:dyDescent="0.25">
      <c r="B26" s="38">
        <v>62.3</v>
      </c>
      <c r="C26" s="39">
        <v>50.7</v>
      </c>
      <c r="D26" s="8">
        <f t="shared" si="3"/>
        <v>59.848809523809521</v>
      </c>
      <c r="E26" s="39">
        <v>62.3</v>
      </c>
      <c r="F26" s="39">
        <v>64.8</v>
      </c>
      <c r="G26" s="8">
        <f t="shared" si="4"/>
        <v>62.828273809523807</v>
      </c>
      <c r="H26" s="38">
        <v>68.3</v>
      </c>
      <c r="I26" s="39">
        <v>66.2</v>
      </c>
      <c r="J26" s="8">
        <f t="shared" si="5"/>
        <v>67.856249999999989</v>
      </c>
      <c r="K26" s="38"/>
      <c r="L26" s="39"/>
      <c r="M26" s="8">
        <f t="shared" si="6"/>
        <v>0</v>
      </c>
      <c r="N26" s="38"/>
      <c r="O26" s="39"/>
      <c r="P26" s="8">
        <f t="shared" si="7"/>
        <v>0</v>
      </c>
      <c r="Q26" s="38">
        <v>62.6</v>
      </c>
      <c r="R26" s="39">
        <v>62</v>
      </c>
      <c r="S26" s="8">
        <f t="shared" si="8"/>
        <v>62.473214285714285</v>
      </c>
      <c r="U26" s="5"/>
      <c r="V26" s="44"/>
    </row>
    <row r="28" spans="1:22" x14ac:dyDescent="0.25">
      <c r="A28" t="s">
        <v>4</v>
      </c>
      <c r="B28" s="18" t="s">
        <v>25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1"/>
    </row>
    <row r="29" spans="1:22" x14ac:dyDescent="0.25">
      <c r="A29" t="s">
        <v>3</v>
      </c>
      <c r="B29" s="81">
        <v>15</v>
      </c>
      <c r="C29" s="82"/>
      <c r="D29" s="83"/>
      <c r="E29" s="76">
        <v>20</v>
      </c>
      <c r="F29" s="77"/>
      <c r="G29" s="78"/>
      <c r="H29" s="81">
        <v>25</v>
      </c>
      <c r="I29" s="82"/>
      <c r="J29" s="83"/>
      <c r="K29" s="76">
        <v>30</v>
      </c>
      <c r="L29" s="77"/>
      <c r="M29" s="78"/>
      <c r="N29" s="81">
        <v>40</v>
      </c>
      <c r="O29" s="82"/>
      <c r="P29" s="83"/>
      <c r="Q29" s="76">
        <v>50</v>
      </c>
      <c r="R29" s="77"/>
      <c r="S29" s="78"/>
    </row>
    <row r="30" spans="1:22" x14ac:dyDescent="0.25">
      <c r="A30" t="s">
        <v>1</v>
      </c>
      <c r="B30" s="4">
        <v>265</v>
      </c>
      <c r="D30" s="7"/>
      <c r="E30" s="4">
        <v>265</v>
      </c>
      <c r="H30" s="4">
        <v>265</v>
      </c>
      <c r="J30" s="7"/>
      <c r="K30" s="4">
        <v>265</v>
      </c>
      <c r="M30" s="7"/>
      <c r="N30" s="4">
        <v>265</v>
      </c>
      <c r="P30" s="7"/>
      <c r="Q30" s="4">
        <v>265</v>
      </c>
      <c r="S30" s="7"/>
    </row>
    <row r="31" spans="1:22" x14ac:dyDescent="0.25">
      <c r="A31" t="s">
        <v>2</v>
      </c>
      <c r="B31" s="5"/>
      <c r="C31" s="2">
        <v>71</v>
      </c>
      <c r="D31" s="32"/>
      <c r="E31" s="5"/>
      <c r="F31" s="2">
        <v>71</v>
      </c>
      <c r="G31" s="33"/>
      <c r="H31" s="5"/>
      <c r="I31" s="2">
        <v>71</v>
      </c>
      <c r="J31" s="32"/>
      <c r="K31" s="5"/>
      <c r="L31" s="2">
        <v>71</v>
      </c>
      <c r="M31" s="32"/>
      <c r="N31" s="5"/>
      <c r="O31" s="2">
        <v>71</v>
      </c>
      <c r="P31" s="32"/>
      <c r="Q31" s="5"/>
      <c r="R31" s="2">
        <v>71</v>
      </c>
      <c r="S31" s="32"/>
    </row>
    <row r="32" spans="1:22" x14ac:dyDescent="0.25">
      <c r="A32" t="s">
        <v>12</v>
      </c>
      <c r="B32" s="26">
        <f t="shared" ref="B32:C32" si="9">AVERAGE(B34:B53)</f>
        <v>63.100000000000009</v>
      </c>
      <c r="C32" s="27">
        <f t="shared" si="9"/>
        <v>61.064999999999984</v>
      </c>
      <c r="D32" s="25">
        <f>AVERAGE(D34:D53)</f>
        <v>62.669985119047624</v>
      </c>
      <c r="E32" s="26">
        <f t="shared" ref="E32:S32" si="10">AVERAGE(E34:E53)</f>
        <v>100</v>
      </c>
      <c r="F32" s="27">
        <f t="shared" si="10"/>
        <v>100</v>
      </c>
      <c r="G32" s="25">
        <f t="shared" si="10"/>
        <v>100</v>
      </c>
      <c r="H32" s="26">
        <f t="shared" si="10"/>
        <v>100</v>
      </c>
      <c r="I32" s="27">
        <f t="shared" si="10"/>
        <v>100</v>
      </c>
      <c r="J32" s="25">
        <f t="shared" si="10"/>
        <v>100</v>
      </c>
      <c r="K32" s="26">
        <f t="shared" si="10"/>
        <v>100</v>
      </c>
      <c r="L32" s="27">
        <f t="shared" si="10"/>
        <v>100</v>
      </c>
      <c r="M32" s="25">
        <f t="shared" si="10"/>
        <v>100</v>
      </c>
      <c r="N32" s="26">
        <f t="shared" si="10"/>
        <v>100</v>
      </c>
      <c r="O32" s="27">
        <f t="shared" si="10"/>
        <v>100</v>
      </c>
      <c r="P32" s="25">
        <f t="shared" si="10"/>
        <v>100</v>
      </c>
      <c r="Q32" s="26">
        <f t="shared" si="10"/>
        <v>64.460000000000008</v>
      </c>
      <c r="R32" s="27">
        <f t="shared" si="10"/>
        <v>62.535000000000011</v>
      </c>
      <c r="S32" s="25">
        <f t="shared" si="10"/>
        <v>64.053229166666668</v>
      </c>
    </row>
    <row r="33" spans="1:22" x14ac:dyDescent="0.25">
      <c r="A33" t="s">
        <v>13</v>
      </c>
      <c r="B33" s="49">
        <f>_xlfn.STDEV.S(B34:B53)</f>
        <v>4.4366891401489683</v>
      </c>
      <c r="C33" s="11">
        <f>_xlfn.STDEV.S(C34:C53)</f>
        <v>6.1286449949139827</v>
      </c>
      <c r="D33" s="50">
        <f t="shared" ref="D33:S33" si="11">_xlfn.STDEV.S(D34:D53)</f>
        <v>3.7744899803919125</v>
      </c>
      <c r="E33" s="34">
        <f t="shared" si="11"/>
        <v>0</v>
      </c>
      <c r="F33" s="3">
        <f t="shared" si="11"/>
        <v>0</v>
      </c>
      <c r="G33" s="36">
        <f t="shared" si="11"/>
        <v>0</v>
      </c>
      <c r="H33" s="34">
        <f t="shared" si="11"/>
        <v>0</v>
      </c>
      <c r="I33" s="3">
        <f t="shared" si="11"/>
        <v>0</v>
      </c>
      <c r="J33" s="36">
        <f t="shared" si="11"/>
        <v>0</v>
      </c>
      <c r="K33" s="35">
        <f t="shared" si="11"/>
        <v>0</v>
      </c>
      <c r="L33" s="33">
        <f t="shared" si="11"/>
        <v>0</v>
      </c>
      <c r="M33" s="36">
        <f t="shared" si="11"/>
        <v>0</v>
      </c>
      <c r="N33" s="34">
        <f t="shared" si="11"/>
        <v>0</v>
      </c>
      <c r="O33" s="3">
        <f t="shared" si="11"/>
        <v>0</v>
      </c>
      <c r="P33" s="36">
        <f t="shared" si="11"/>
        <v>0</v>
      </c>
      <c r="Q33" s="49">
        <f t="shared" si="11"/>
        <v>4.96582001496758</v>
      </c>
      <c r="R33" s="11">
        <f t="shared" si="11"/>
        <v>6.3076624246354456</v>
      </c>
      <c r="S33" s="50">
        <f t="shared" si="11"/>
        <v>4.3657640609516912</v>
      </c>
    </row>
    <row r="34" spans="1:22" x14ac:dyDescent="0.25">
      <c r="B34" s="47">
        <v>67.2</v>
      </c>
      <c r="C34" s="48">
        <v>59.2</v>
      </c>
      <c r="D34" s="42">
        <f>B34*($B$3/336)+C34*($C$4/336)</f>
        <v>65.509523809523813</v>
      </c>
      <c r="E34" s="47">
        <f>100-$U34</f>
        <v>100</v>
      </c>
      <c r="F34" s="48">
        <f>100-$V34</f>
        <v>100</v>
      </c>
      <c r="G34" s="42">
        <f>E34*($B$3/336)+F34*($C$4/336)</f>
        <v>100</v>
      </c>
      <c r="H34" s="47">
        <f>100-$U34</f>
        <v>100</v>
      </c>
      <c r="I34" s="48">
        <f>100-$V34</f>
        <v>100</v>
      </c>
      <c r="J34" s="42">
        <f>H34*($B$3/336)+I34*($C$4/336)</f>
        <v>100</v>
      </c>
      <c r="K34" s="47">
        <f>100-$U34</f>
        <v>100</v>
      </c>
      <c r="L34" s="48">
        <f>100-$V34</f>
        <v>100</v>
      </c>
      <c r="M34" s="42">
        <f>K34*($B$3/336)+L34*($C$4/336)</f>
        <v>100</v>
      </c>
      <c r="N34" s="47">
        <f>100-$U34</f>
        <v>100</v>
      </c>
      <c r="O34" s="48">
        <f>100-$V34</f>
        <v>100</v>
      </c>
      <c r="P34" s="42">
        <f>N34*($B$3/336)+O34*($C$4/336)</f>
        <v>100</v>
      </c>
      <c r="Q34" s="47">
        <v>60</v>
      </c>
      <c r="R34" s="48">
        <v>53.5</v>
      </c>
      <c r="S34" s="42">
        <f>Q34*($B$3/336)+R34*($C$4/336)</f>
        <v>58.626488095238095</v>
      </c>
      <c r="U34" s="41"/>
      <c r="V34" s="43"/>
    </row>
    <row r="35" spans="1:22" x14ac:dyDescent="0.25">
      <c r="B35" s="40">
        <v>56.6</v>
      </c>
      <c r="C35" s="37">
        <v>67.599999999999994</v>
      </c>
      <c r="D35" s="9">
        <f t="shared" ref="D35:D53" si="12">B35*($B$3/336)+C35*($C$4/336)</f>
        <v>58.924404761904754</v>
      </c>
      <c r="E35" s="40">
        <f t="shared" ref="E35:E53" si="13">100-$U35</f>
        <v>100</v>
      </c>
      <c r="F35" s="37">
        <f t="shared" ref="F35:F53" si="14">100-$V35</f>
        <v>100</v>
      </c>
      <c r="G35" s="9">
        <f t="shared" ref="G35:G53" si="15">E35*($B$3/336)+F35*($C$4/336)</f>
        <v>100</v>
      </c>
      <c r="H35" s="40">
        <f t="shared" ref="H35:H53" si="16">100-$U35</f>
        <v>100</v>
      </c>
      <c r="I35" s="37">
        <f t="shared" ref="I35:I53" si="17">100-$V35</f>
        <v>100</v>
      </c>
      <c r="J35" s="9">
        <f t="shared" ref="J35:J53" si="18">H35*($B$3/336)+I35*($C$4/336)</f>
        <v>100</v>
      </c>
      <c r="K35" s="40">
        <f t="shared" ref="K35:K53" si="19">100-$U35</f>
        <v>100</v>
      </c>
      <c r="L35" s="37">
        <f t="shared" ref="L35:L53" si="20">100-$V35</f>
        <v>100</v>
      </c>
      <c r="M35" s="9">
        <f t="shared" ref="M35:M53" si="21">K35*($B$3/336)+L35*($C$4/336)</f>
        <v>100</v>
      </c>
      <c r="N35" s="40">
        <f t="shared" ref="N35:N53" si="22">100-$U35</f>
        <v>100</v>
      </c>
      <c r="O35" s="37">
        <f t="shared" ref="O35:O53" si="23">100-$V35</f>
        <v>100</v>
      </c>
      <c r="P35" s="9">
        <f t="shared" ref="P35:P53" si="24">N35*($B$3/336)+O35*($C$4/336)</f>
        <v>100</v>
      </c>
      <c r="Q35" s="40">
        <v>62.3</v>
      </c>
      <c r="R35" s="37">
        <v>71.8</v>
      </c>
      <c r="S35" s="9">
        <f t="shared" ref="S35:S53" si="25">Q35*($B$3/336)+R35*($C$4/336)</f>
        <v>64.307440476190479</v>
      </c>
      <c r="U35" s="4"/>
      <c r="V35" s="7"/>
    </row>
    <row r="36" spans="1:22" x14ac:dyDescent="0.25">
      <c r="A36" t="s">
        <v>9</v>
      </c>
      <c r="B36" s="40">
        <v>65.7</v>
      </c>
      <c r="C36" s="37">
        <v>71.8</v>
      </c>
      <c r="D36" s="9">
        <f t="shared" si="12"/>
        <v>66.988988095238099</v>
      </c>
      <c r="E36" s="40">
        <f t="shared" si="13"/>
        <v>100</v>
      </c>
      <c r="F36" s="37">
        <f t="shared" si="14"/>
        <v>100</v>
      </c>
      <c r="G36" s="9">
        <f t="shared" si="15"/>
        <v>100</v>
      </c>
      <c r="H36" s="40">
        <f t="shared" si="16"/>
        <v>100</v>
      </c>
      <c r="I36" s="37">
        <f t="shared" si="17"/>
        <v>100</v>
      </c>
      <c r="J36" s="9">
        <f t="shared" si="18"/>
        <v>100</v>
      </c>
      <c r="K36" s="40">
        <f t="shared" si="19"/>
        <v>100</v>
      </c>
      <c r="L36" s="37">
        <f t="shared" si="20"/>
        <v>100</v>
      </c>
      <c r="M36" s="9">
        <f t="shared" si="21"/>
        <v>100</v>
      </c>
      <c r="N36" s="40">
        <f t="shared" si="22"/>
        <v>100</v>
      </c>
      <c r="O36" s="37">
        <f t="shared" si="23"/>
        <v>100</v>
      </c>
      <c r="P36" s="9">
        <f t="shared" si="24"/>
        <v>100</v>
      </c>
      <c r="Q36" s="40">
        <v>70.599999999999994</v>
      </c>
      <c r="R36" s="37">
        <v>63.4</v>
      </c>
      <c r="S36" s="9">
        <f t="shared" si="25"/>
        <v>69.078571428571422</v>
      </c>
      <c r="U36" s="4"/>
      <c r="V36" s="7"/>
    </row>
    <row r="37" spans="1:22" x14ac:dyDescent="0.25">
      <c r="B37" s="40">
        <v>60</v>
      </c>
      <c r="C37" s="37">
        <v>64.8</v>
      </c>
      <c r="D37" s="9">
        <f t="shared" si="12"/>
        <v>61.014285714285712</v>
      </c>
      <c r="E37" s="40">
        <f t="shared" si="13"/>
        <v>100</v>
      </c>
      <c r="F37" s="37">
        <f t="shared" si="14"/>
        <v>100</v>
      </c>
      <c r="G37" s="9">
        <f t="shared" si="15"/>
        <v>100</v>
      </c>
      <c r="H37" s="40">
        <f t="shared" si="16"/>
        <v>100</v>
      </c>
      <c r="I37" s="37">
        <f t="shared" si="17"/>
        <v>100</v>
      </c>
      <c r="J37" s="9">
        <f t="shared" si="18"/>
        <v>100</v>
      </c>
      <c r="K37" s="40">
        <f t="shared" si="19"/>
        <v>100</v>
      </c>
      <c r="L37" s="37">
        <f t="shared" si="20"/>
        <v>100</v>
      </c>
      <c r="M37" s="9">
        <f t="shared" si="21"/>
        <v>100</v>
      </c>
      <c r="N37" s="40">
        <f t="shared" si="22"/>
        <v>100</v>
      </c>
      <c r="O37" s="37">
        <f t="shared" si="23"/>
        <v>100</v>
      </c>
      <c r="P37" s="9">
        <f t="shared" si="24"/>
        <v>100</v>
      </c>
      <c r="Q37" s="40">
        <v>71</v>
      </c>
      <c r="R37" s="37">
        <v>67.7</v>
      </c>
      <c r="S37" s="9">
        <f t="shared" si="25"/>
        <v>70.302678571428572</v>
      </c>
      <c r="U37" s="4"/>
      <c r="V37" s="7"/>
    </row>
    <row r="38" spans="1:22" x14ac:dyDescent="0.25">
      <c r="B38" s="40">
        <v>60.8</v>
      </c>
      <c r="C38" s="37">
        <v>64.8</v>
      </c>
      <c r="D38" s="9">
        <f t="shared" si="12"/>
        <v>61.645238095238092</v>
      </c>
      <c r="E38" s="40">
        <f t="shared" si="13"/>
        <v>100</v>
      </c>
      <c r="F38" s="37">
        <f t="shared" si="14"/>
        <v>100</v>
      </c>
      <c r="G38" s="9">
        <f t="shared" si="15"/>
        <v>100</v>
      </c>
      <c r="H38" s="40">
        <f t="shared" si="16"/>
        <v>100</v>
      </c>
      <c r="I38" s="37">
        <f t="shared" si="17"/>
        <v>100</v>
      </c>
      <c r="J38" s="9">
        <f t="shared" si="18"/>
        <v>100</v>
      </c>
      <c r="K38" s="40">
        <f t="shared" si="19"/>
        <v>100</v>
      </c>
      <c r="L38" s="37">
        <f t="shared" si="20"/>
        <v>100</v>
      </c>
      <c r="M38" s="9">
        <f t="shared" si="21"/>
        <v>100</v>
      </c>
      <c r="N38" s="40">
        <f t="shared" si="22"/>
        <v>100</v>
      </c>
      <c r="O38" s="37">
        <f t="shared" si="23"/>
        <v>100</v>
      </c>
      <c r="P38" s="9">
        <f t="shared" si="24"/>
        <v>100</v>
      </c>
      <c r="Q38" s="40">
        <v>67.900000000000006</v>
      </c>
      <c r="R38" s="37">
        <v>71.8</v>
      </c>
      <c r="S38" s="9">
        <f t="shared" si="25"/>
        <v>68.72410714285715</v>
      </c>
      <c r="U38" s="4"/>
      <c r="V38" s="7"/>
    </row>
    <row r="39" spans="1:22" x14ac:dyDescent="0.25">
      <c r="B39" s="40">
        <v>63</v>
      </c>
      <c r="C39" s="37">
        <v>50.7</v>
      </c>
      <c r="D39" s="9">
        <f t="shared" si="12"/>
        <v>60.400892857142857</v>
      </c>
      <c r="E39" s="40">
        <f t="shared" si="13"/>
        <v>100</v>
      </c>
      <c r="F39" s="37">
        <f t="shared" si="14"/>
        <v>100</v>
      </c>
      <c r="G39" s="9">
        <f t="shared" si="15"/>
        <v>100</v>
      </c>
      <c r="H39" s="40">
        <f t="shared" si="16"/>
        <v>100</v>
      </c>
      <c r="I39" s="37">
        <f t="shared" si="17"/>
        <v>100</v>
      </c>
      <c r="J39" s="9">
        <f t="shared" si="18"/>
        <v>100</v>
      </c>
      <c r="K39" s="40">
        <f t="shared" si="19"/>
        <v>100</v>
      </c>
      <c r="L39" s="37">
        <f t="shared" si="20"/>
        <v>100</v>
      </c>
      <c r="M39" s="9">
        <f t="shared" si="21"/>
        <v>100</v>
      </c>
      <c r="N39" s="40">
        <f t="shared" si="22"/>
        <v>100</v>
      </c>
      <c r="O39" s="37">
        <f t="shared" si="23"/>
        <v>100</v>
      </c>
      <c r="P39" s="9">
        <f t="shared" si="24"/>
        <v>100</v>
      </c>
      <c r="Q39" s="40">
        <v>67.900000000000006</v>
      </c>
      <c r="R39" s="37">
        <v>66.2</v>
      </c>
      <c r="S39" s="9">
        <f t="shared" si="25"/>
        <v>67.540773809523813</v>
      </c>
      <c r="U39" s="4"/>
      <c r="V39" s="7"/>
    </row>
    <row r="40" spans="1:22" x14ac:dyDescent="0.25">
      <c r="B40" s="40">
        <v>57.4</v>
      </c>
      <c r="C40" s="37">
        <v>55</v>
      </c>
      <c r="D40" s="9">
        <f t="shared" si="12"/>
        <v>56.892857142857139</v>
      </c>
      <c r="E40" s="40">
        <f t="shared" si="13"/>
        <v>100</v>
      </c>
      <c r="F40" s="37">
        <f t="shared" si="14"/>
        <v>100</v>
      </c>
      <c r="G40" s="9">
        <f t="shared" si="15"/>
        <v>100</v>
      </c>
      <c r="H40" s="40">
        <f t="shared" si="16"/>
        <v>100</v>
      </c>
      <c r="I40" s="37">
        <f t="shared" si="17"/>
        <v>100</v>
      </c>
      <c r="J40" s="9">
        <f t="shared" si="18"/>
        <v>100</v>
      </c>
      <c r="K40" s="40">
        <f t="shared" si="19"/>
        <v>100</v>
      </c>
      <c r="L40" s="37">
        <f t="shared" si="20"/>
        <v>100</v>
      </c>
      <c r="M40" s="9">
        <f t="shared" si="21"/>
        <v>100</v>
      </c>
      <c r="N40" s="40">
        <f t="shared" si="22"/>
        <v>100</v>
      </c>
      <c r="O40" s="37">
        <f t="shared" si="23"/>
        <v>100</v>
      </c>
      <c r="P40" s="9">
        <f t="shared" si="24"/>
        <v>100</v>
      </c>
      <c r="Q40" s="40">
        <v>61.5</v>
      </c>
      <c r="R40" s="37">
        <v>56.3</v>
      </c>
      <c r="S40" s="9">
        <f t="shared" si="25"/>
        <v>60.401190476190479</v>
      </c>
      <c r="U40" s="4"/>
      <c r="V40" s="7"/>
    </row>
    <row r="41" spans="1:22" x14ac:dyDescent="0.25">
      <c r="B41" s="40">
        <v>66.400000000000006</v>
      </c>
      <c r="C41" s="37">
        <v>60.6</v>
      </c>
      <c r="D41" s="9">
        <f t="shared" si="12"/>
        <v>65.174404761904768</v>
      </c>
      <c r="E41" s="40">
        <f t="shared" si="13"/>
        <v>100</v>
      </c>
      <c r="F41" s="37">
        <f t="shared" si="14"/>
        <v>100</v>
      </c>
      <c r="G41" s="9">
        <f t="shared" si="15"/>
        <v>100</v>
      </c>
      <c r="H41" s="40">
        <f t="shared" si="16"/>
        <v>100</v>
      </c>
      <c r="I41" s="37">
        <f t="shared" si="17"/>
        <v>100</v>
      </c>
      <c r="J41" s="9">
        <f t="shared" si="18"/>
        <v>100</v>
      </c>
      <c r="K41" s="40">
        <f t="shared" si="19"/>
        <v>100</v>
      </c>
      <c r="L41" s="37">
        <f t="shared" si="20"/>
        <v>100</v>
      </c>
      <c r="M41" s="9">
        <f t="shared" si="21"/>
        <v>100</v>
      </c>
      <c r="N41" s="40">
        <f t="shared" si="22"/>
        <v>100</v>
      </c>
      <c r="O41" s="37">
        <f t="shared" si="23"/>
        <v>100</v>
      </c>
      <c r="P41" s="9">
        <f t="shared" si="24"/>
        <v>100</v>
      </c>
      <c r="Q41" s="40">
        <v>64.2</v>
      </c>
      <c r="R41" s="37">
        <v>66.2</v>
      </c>
      <c r="S41" s="9">
        <f t="shared" si="25"/>
        <v>64.622619047619054</v>
      </c>
      <c r="U41" s="4"/>
      <c r="V41" s="7"/>
    </row>
    <row r="42" spans="1:22" x14ac:dyDescent="0.25">
      <c r="B42" s="40">
        <v>63.8</v>
      </c>
      <c r="C42" s="37">
        <v>66.2</v>
      </c>
      <c r="D42" s="9">
        <f t="shared" si="12"/>
        <v>64.30714285714285</v>
      </c>
      <c r="E42" s="40">
        <f t="shared" si="13"/>
        <v>100</v>
      </c>
      <c r="F42" s="37">
        <f t="shared" si="14"/>
        <v>100</v>
      </c>
      <c r="G42" s="9">
        <f t="shared" si="15"/>
        <v>100</v>
      </c>
      <c r="H42" s="40">
        <f t="shared" si="16"/>
        <v>100</v>
      </c>
      <c r="I42" s="37">
        <f t="shared" si="17"/>
        <v>100</v>
      </c>
      <c r="J42" s="9">
        <f t="shared" si="18"/>
        <v>100</v>
      </c>
      <c r="K42" s="40">
        <f t="shared" si="19"/>
        <v>100</v>
      </c>
      <c r="L42" s="37">
        <f t="shared" si="20"/>
        <v>100</v>
      </c>
      <c r="M42" s="9">
        <f t="shared" si="21"/>
        <v>100</v>
      </c>
      <c r="N42" s="40">
        <f t="shared" si="22"/>
        <v>100</v>
      </c>
      <c r="O42" s="37">
        <f t="shared" si="23"/>
        <v>100</v>
      </c>
      <c r="P42" s="9">
        <f t="shared" si="24"/>
        <v>100</v>
      </c>
      <c r="Q42" s="40">
        <v>56.6</v>
      </c>
      <c r="R42" s="37">
        <v>59.2</v>
      </c>
      <c r="S42" s="9">
        <f t="shared" si="25"/>
        <v>57.149404761904762</v>
      </c>
      <c r="U42" s="4"/>
      <c r="V42" s="7"/>
    </row>
    <row r="43" spans="1:22" x14ac:dyDescent="0.25">
      <c r="B43" s="40">
        <v>69.8</v>
      </c>
      <c r="C43" s="37">
        <v>56.3</v>
      </c>
      <c r="D43" s="9">
        <f t="shared" si="12"/>
        <v>66.947321428571428</v>
      </c>
      <c r="E43" s="40">
        <f t="shared" si="13"/>
        <v>100</v>
      </c>
      <c r="F43" s="37">
        <f t="shared" si="14"/>
        <v>100</v>
      </c>
      <c r="G43" s="9">
        <f t="shared" si="15"/>
        <v>100</v>
      </c>
      <c r="H43" s="40">
        <f t="shared" si="16"/>
        <v>100</v>
      </c>
      <c r="I43" s="37">
        <f t="shared" si="17"/>
        <v>100</v>
      </c>
      <c r="J43" s="9">
        <f t="shared" si="18"/>
        <v>100</v>
      </c>
      <c r="K43" s="40">
        <f t="shared" si="19"/>
        <v>100</v>
      </c>
      <c r="L43" s="37">
        <f t="shared" si="20"/>
        <v>100</v>
      </c>
      <c r="M43" s="9">
        <f t="shared" si="21"/>
        <v>100</v>
      </c>
      <c r="N43" s="40">
        <f t="shared" si="22"/>
        <v>100</v>
      </c>
      <c r="O43" s="37">
        <f t="shared" si="23"/>
        <v>100</v>
      </c>
      <c r="P43" s="9">
        <f t="shared" si="24"/>
        <v>100</v>
      </c>
      <c r="Q43" s="40">
        <v>61.5</v>
      </c>
      <c r="R43" s="37">
        <v>73.2</v>
      </c>
      <c r="S43" s="9">
        <f t="shared" si="25"/>
        <v>63.972321428571426</v>
      </c>
      <c r="U43" s="4"/>
      <c r="V43" s="7"/>
    </row>
    <row r="44" spans="1:22" x14ac:dyDescent="0.25">
      <c r="B44" s="40">
        <v>61.1</v>
      </c>
      <c r="C44" s="37">
        <v>69</v>
      </c>
      <c r="D44" s="9">
        <f t="shared" si="12"/>
        <v>62.769345238095241</v>
      </c>
      <c r="E44" s="40">
        <f t="shared" si="13"/>
        <v>100</v>
      </c>
      <c r="F44" s="37">
        <f t="shared" si="14"/>
        <v>100</v>
      </c>
      <c r="G44" s="9">
        <f t="shared" si="15"/>
        <v>100</v>
      </c>
      <c r="H44" s="40">
        <f t="shared" si="16"/>
        <v>100</v>
      </c>
      <c r="I44" s="37">
        <f t="shared" si="17"/>
        <v>100</v>
      </c>
      <c r="J44" s="9">
        <f t="shared" si="18"/>
        <v>100</v>
      </c>
      <c r="K44" s="40">
        <f t="shared" si="19"/>
        <v>100</v>
      </c>
      <c r="L44" s="37">
        <f t="shared" si="20"/>
        <v>100</v>
      </c>
      <c r="M44" s="9">
        <f t="shared" si="21"/>
        <v>100</v>
      </c>
      <c r="N44" s="40">
        <f t="shared" si="22"/>
        <v>100</v>
      </c>
      <c r="O44" s="37">
        <f t="shared" si="23"/>
        <v>100</v>
      </c>
      <c r="P44" s="9">
        <f t="shared" si="24"/>
        <v>100</v>
      </c>
      <c r="Q44" s="40">
        <v>61.5</v>
      </c>
      <c r="R44" s="37">
        <v>54.9</v>
      </c>
      <c r="S44" s="9">
        <f t="shared" si="25"/>
        <v>60.105357142857144</v>
      </c>
      <c r="U44" s="4"/>
      <c r="V44" s="7"/>
    </row>
    <row r="45" spans="1:22" x14ac:dyDescent="0.25">
      <c r="B45" s="40">
        <v>68</v>
      </c>
      <c r="C45" s="37">
        <v>56.3</v>
      </c>
      <c r="D45" s="9">
        <f t="shared" si="12"/>
        <v>65.527678571428567</v>
      </c>
      <c r="E45" s="40">
        <f t="shared" si="13"/>
        <v>100</v>
      </c>
      <c r="F45" s="37">
        <f t="shared" si="14"/>
        <v>100</v>
      </c>
      <c r="G45" s="9">
        <f t="shared" si="15"/>
        <v>100</v>
      </c>
      <c r="H45" s="40">
        <f t="shared" si="16"/>
        <v>100</v>
      </c>
      <c r="I45" s="37">
        <f t="shared" si="17"/>
        <v>100</v>
      </c>
      <c r="J45" s="9">
        <f t="shared" si="18"/>
        <v>100</v>
      </c>
      <c r="K45" s="40">
        <f t="shared" si="19"/>
        <v>100</v>
      </c>
      <c r="L45" s="37">
        <f t="shared" si="20"/>
        <v>100</v>
      </c>
      <c r="M45" s="9">
        <f t="shared" si="21"/>
        <v>100</v>
      </c>
      <c r="N45" s="40">
        <f t="shared" si="22"/>
        <v>100</v>
      </c>
      <c r="O45" s="37">
        <f t="shared" si="23"/>
        <v>100</v>
      </c>
      <c r="P45" s="9">
        <f t="shared" si="24"/>
        <v>100</v>
      </c>
      <c r="Q45" s="40">
        <v>62.6</v>
      </c>
      <c r="R45" s="37">
        <v>60.6</v>
      </c>
      <c r="S45" s="9">
        <f t="shared" si="25"/>
        <v>62.177380952380958</v>
      </c>
      <c r="U45" s="4"/>
      <c r="V45" s="7"/>
    </row>
    <row r="46" spans="1:22" x14ac:dyDescent="0.25">
      <c r="B46" s="40">
        <v>56.2</v>
      </c>
      <c r="C46" s="37">
        <v>62</v>
      </c>
      <c r="D46" s="9">
        <f t="shared" si="12"/>
        <v>57.425595238095234</v>
      </c>
      <c r="E46" s="40">
        <f t="shared" si="13"/>
        <v>100</v>
      </c>
      <c r="F46" s="37">
        <f t="shared" si="14"/>
        <v>100</v>
      </c>
      <c r="G46" s="9">
        <f t="shared" si="15"/>
        <v>100</v>
      </c>
      <c r="H46" s="40">
        <f t="shared" si="16"/>
        <v>100</v>
      </c>
      <c r="I46" s="37">
        <f t="shared" si="17"/>
        <v>100</v>
      </c>
      <c r="J46" s="9">
        <f t="shared" si="18"/>
        <v>100</v>
      </c>
      <c r="K46" s="40">
        <f t="shared" si="19"/>
        <v>100</v>
      </c>
      <c r="L46" s="37">
        <f t="shared" si="20"/>
        <v>100</v>
      </c>
      <c r="M46" s="9">
        <f t="shared" si="21"/>
        <v>100</v>
      </c>
      <c r="N46" s="40">
        <f t="shared" si="22"/>
        <v>100</v>
      </c>
      <c r="O46" s="37">
        <f t="shared" si="23"/>
        <v>100</v>
      </c>
      <c r="P46" s="9">
        <f t="shared" si="24"/>
        <v>100</v>
      </c>
      <c r="Q46" s="40">
        <v>72.099999999999994</v>
      </c>
      <c r="R46" s="37">
        <v>59.2</v>
      </c>
      <c r="S46" s="9">
        <f t="shared" si="25"/>
        <v>69.374107142857142</v>
      </c>
      <c r="U46" s="4"/>
      <c r="V46" s="7"/>
    </row>
    <row r="47" spans="1:22" x14ac:dyDescent="0.25">
      <c r="B47" s="40">
        <v>59.2</v>
      </c>
      <c r="C47" s="37">
        <v>55</v>
      </c>
      <c r="D47" s="9">
        <f t="shared" si="12"/>
        <v>58.3125</v>
      </c>
      <c r="E47" s="40">
        <f t="shared" si="13"/>
        <v>100</v>
      </c>
      <c r="F47" s="37">
        <f t="shared" si="14"/>
        <v>100</v>
      </c>
      <c r="G47" s="9">
        <f t="shared" si="15"/>
        <v>100</v>
      </c>
      <c r="H47" s="40">
        <f t="shared" si="16"/>
        <v>100</v>
      </c>
      <c r="I47" s="37">
        <f t="shared" si="17"/>
        <v>100</v>
      </c>
      <c r="J47" s="9">
        <f t="shared" si="18"/>
        <v>100</v>
      </c>
      <c r="K47" s="40">
        <f t="shared" si="19"/>
        <v>100</v>
      </c>
      <c r="L47" s="37">
        <f t="shared" si="20"/>
        <v>100</v>
      </c>
      <c r="M47" s="9">
        <f t="shared" si="21"/>
        <v>100</v>
      </c>
      <c r="N47" s="40">
        <f t="shared" si="22"/>
        <v>100</v>
      </c>
      <c r="O47" s="37">
        <f t="shared" si="23"/>
        <v>100</v>
      </c>
      <c r="P47" s="9">
        <f t="shared" si="24"/>
        <v>100</v>
      </c>
      <c r="Q47" s="40">
        <v>68.7</v>
      </c>
      <c r="R47" s="37">
        <v>67.599999999999994</v>
      </c>
      <c r="S47" s="9">
        <f t="shared" si="25"/>
        <v>68.467559523809527</v>
      </c>
      <c r="U47" s="4"/>
      <c r="V47" s="7"/>
    </row>
    <row r="48" spans="1:22" x14ac:dyDescent="0.25">
      <c r="B48" s="40">
        <v>68.7</v>
      </c>
      <c r="C48" s="37">
        <v>69</v>
      </c>
      <c r="D48" s="9">
        <f t="shared" si="12"/>
        <v>68.763392857142861</v>
      </c>
      <c r="E48" s="40">
        <f t="shared" si="13"/>
        <v>100</v>
      </c>
      <c r="F48" s="37">
        <f t="shared" si="14"/>
        <v>100</v>
      </c>
      <c r="G48" s="9">
        <f t="shared" si="15"/>
        <v>100</v>
      </c>
      <c r="H48" s="40">
        <f t="shared" si="16"/>
        <v>100</v>
      </c>
      <c r="I48" s="37">
        <f t="shared" si="17"/>
        <v>100</v>
      </c>
      <c r="J48" s="9">
        <f t="shared" si="18"/>
        <v>100</v>
      </c>
      <c r="K48" s="40">
        <f t="shared" si="19"/>
        <v>100</v>
      </c>
      <c r="L48" s="37">
        <f t="shared" si="20"/>
        <v>100</v>
      </c>
      <c r="M48" s="9">
        <f t="shared" si="21"/>
        <v>100</v>
      </c>
      <c r="N48" s="40">
        <f t="shared" si="22"/>
        <v>100</v>
      </c>
      <c r="O48" s="37">
        <f t="shared" si="23"/>
        <v>100</v>
      </c>
      <c r="P48" s="9">
        <f t="shared" si="24"/>
        <v>100</v>
      </c>
      <c r="Q48" s="40">
        <v>64.5</v>
      </c>
      <c r="R48" s="37">
        <v>57.7</v>
      </c>
      <c r="S48" s="9">
        <f t="shared" si="25"/>
        <v>63.063095238095244</v>
      </c>
      <c r="U48" s="4"/>
      <c r="V48" s="7"/>
    </row>
    <row r="49" spans="2:22" x14ac:dyDescent="0.25">
      <c r="B49" s="40">
        <v>59.2</v>
      </c>
      <c r="C49" s="37">
        <v>60.6</v>
      </c>
      <c r="D49" s="9">
        <f t="shared" si="12"/>
        <v>59.495833333333337</v>
      </c>
      <c r="E49" s="40">
        <f t="shared" si="13"/>
        <v>100</v>
      </c>
      <c r="F49" s="37">
        <f t="shared" si="14"/>
        <v>100</v>
      </c>
      <c r="G49" s="9">
        <f t="shared" si="15"/>
        <v>100</v>
      </c>
      <c r="H49" s="40">
        <f t="shared" si="16"/>
        <v>100</v>
      </c>
      <c r="I49" s="37">
        <f t="shared" si="17"/>
        <v>100</v>
      </c>
      <c r="J49" s="9">
        <f t="shared" si="18"/>
        <v>100</v>
      </c>
      <c r="K49" s="40">
        <f t="shared" si="19"/>
        <v>100</v>
      </c>
      <c r="L49" s="37">
        <f t="shared" si="20"/>
        <v>100</v>
      </c>
      <c r="M49" s="9">
        <f t="shared" si="21"/>
        <v>100</v>
      </c>
      <c r="N49" s="40">
        <f t="shared" si="22"/>
        <v>100</v>
      </c>
      <c r="O49" s="37">
        <f t="shared" si="23"/>
        <v>100</v>
      </c>
      <c r="P49" s="9">
        <f t="shared" si="24"/>
        <v>100</v>
      </c>
      <c r="Q49" s="40">
        <v>61.5</v>
      </c>
      <c r="R49" s="37">
        <v>69</v>
      </c>
      <c r="S49" s="9">
        <f t="shared" si="25"/>
        <v>63.084821428571431</v>
      </c>
      <c r="U49" s="4"/>
      <c r="V49" s="7"/>
    </row>
    <row r="50" spans="2:22" x14ac:dyDescent="0.25">
      <c r="B50" s="40">
        <v>64.2</v>
      </c>
      <c r="C50" s="37">
        <v>50.7</v>
      </c>
      <c r="D50" s="9">
        <f t="shared" si="12"/>
        <v>61.347321428571426</v>
      </c>
      <c r="E50" s="40">
        <f t="shared" si="13"/>
        <v>100</v>
      </c>
      <c r="F50" s="37">
        <f t="shared" si="14"/>
        <v>100</v>
      </c>
      <c r="G50" s="9">
        <f t="shared" si="15"/>
        <v>100</v>
      </c>
      <c r="H50" s="40">
        <f t="shared" si="16"/>
        <v>100</v>
      </c>
      <c r="I50" s="37">
        <f t="shared" si="17"/>
        <v>100</v>
      </c>
      <c r="J50" s="9">
        <f t="shared" si="18"/>
        <v>100</v>
      </c>
      <c r="K50" s="40">
        <f t="shared" si="19"/>
        <v>100</v>
      </c>
      <c r="L50" s="37">
        <f t="shared" si="20"/>
        <v>100</v>
      </c>
      <c r="M50" s="9">
        <f t="shared" si="21"/>
        <v>100</v>
      </c>
      <c r="N50" s="40">
        <f t="shared" si="22"/>
        <v>100</v>
      </c>
      <c r="O50" s="37">
        <f t="shared" si="23"/>
        <v>100</v>
      </c>
      <c r="P50" s="9">
        <f t="shared" si="24"/>
        <v>100</v>
      </c>
      <c r="Q50" s="40">
        <v>53.2</v>
      </c>
      <c r="R50" s="37">
        <v>60.6</v>
      </c>
      <c r="S50" s="9">
        <f t="shared" si="25"/>
        <v>54.763690476190476</v>
      </c>
      <c r="U50" s="4"/>
      <c r="V50" s="7"/>
    </row>
    <row r="51" spans="2:22" x14ac:dyDescent="0.25">
      <c r="B51" s="40">
        <v>59.6</v>
      </c>
      <c r="C51" s="37">
        <v>56.3</v>
      </c>
      <c r="D51" s="9">
        <f t="shared" si="12"/>
        <v>58.902678571428567</v>
      </c>
      <c r="E51" s="40">
        <f t="shared" si="13"/>
        <v>100</v>
      </c>
      <c r="F51" s="37">
        <f t="shared" si="14"/>
        <v>100</v>
      </c>
      <c r="G51" s="9">
        <f t="shared" si="15"/>
        <v>100</v>
      </c>
      <c r="H51" s="40">
        <f t="shared" si="16"/>
        <v>100</v>
      </c>
      <c r="I51" s="37">
        <f t="shared" si="17"/>
        <v>100</v>
      </c>
      <c r="J51" s="9">
        <f t="shared" si="18"/>
        <v>100</v>
      </c>
      <c r="K51" s="40">
        <f t="shared" si="19"/>
        <v>100</v>
      </c>
      <c r="L51" s="37">
        <f t="shared" si="20"/>
        <v>100</v>
      </c>
      <c r="M51" s="9">
        <f t="shared" si="21"/>
        <v>100</v>
      </c>
      <c r="N51" s="40">
        <f t="shared" si="22"/>
        <v>100</v>
      </c>
      <c r="O51" s="37">
        <f t="shared" si="23"/>
        <v>100</v>
      </c>
      <c r="P51" s="9">
        <f t="shared" si="24"/>
        <v>100</v>
      </c>
      <c r="Q51" s="40">
        <v>68.3</v>
      </c>
      <c r="R51" s="37">
        <v>54.9</v>
      </c>
      <c r="S51" s="9">
        <f t="shared" si="25"/>
        <v>65.468452380952371</v>
      </c>
      <c r="U51" s="4"/>
      <c r="V51" s="7"/>
    </row>
    <row r="52" spans="2:22" x14ac:dyDescent="0.25">
      <c r="B52" s="40">
        <v>70.2</v>
      </c>
      <c r="C52" s="37">
        <v>64.8</v>
      </c>
      <c r="D52" s="9">
        <f t="shared" si="12"/>
        <v>69.058928571428567</v>
      </c>
      <c r="E52" s="40">
        <f t="shared" si="13"/>
        <v>100</v>
      </c>
      <c r="F52" s="37">
        <f t="shared" si="14"/>
        <v>100</v>
      </c>
      <c r="G52" s="9">
        <f t="shared" si="15"/>
        <v>100</v>
      </c>
      <c r="H52" s="40">
        <f t="shared" si="16"/>
        <v>100</v>
      </c>
      <c r="I52" s="37">
        <f t="shared" si="17"/>
        <v>100</v>
      </c>
      <c r="J52" s="9">
        <f t="shared" si="18"/>
        <v>100</v>
      </c>
      <c r="K52" s="40">
        <f t="shared" si="19"/>
        <v>100</v>
      </c>
      <c r="L52" s="37">
        <f t="shared" si="20"/>
        <v>100</v>
      </c>
      <c r="M52" s="9">
        <f t="shared" si="21"/>
        <v>100</v>
      </c>
      <c r="N52" s="40">
        <f t="shared" si="22"/>
        <v>100</v>
      </c>
      <c r="O52" s="37">
        <f t="shared" si="23"/>
        <v>100</v>
      </c>
      <c r="P52" s="9">
        <f t="shared" si="24"/>
        <v>100</v>
      </c>
      <c r="Q52" s="40">
        <v>69.099999999999994</v>
      </c>
      <c r="R52" s="37">
        <v>62</v>
      </c>
      <c r="S52" s="9">
        <f t="shared" si="25"/>
        <v>67.59970238095238</v>
      </c>
      <c r="U52" s="4"/>
      <c r="V52" s="7"/>
    </row>
    <row r="53" spans="2:22" x14ac:dyDescent="0.25">
      <c r="B53" s="38">
        <v>64.900000000000006</v>
      </c>
      <c r="C53" s="39">
        <v>60.6</v>
      </c>
      <c r="D53" s="8">
        <f t="shared" si="12"/>
        <v>63.991369047619045</v>
      </c>
      <c r="E53" s="38">
        <f t="shared" si="13"/>
        <v>100</v>
      </c>
      <c r="F53" s="39">
        <f t="shared" si="14"/>
        <v>100</v>
      </c>
      <c r="G53" s="8">
        <f t="shared" si="15"/>
        <v>100</v>
      </c>
      <c r="H53" s="38">
        <f t="shared" si="16"/>
        <v>100</v>
      </c>
      <c r="I53" s="39">
        <f t="shared" si="17"/>
        <v>100</v>
      </c>
      <c r="J53" s="8">
        <f t="shared" si="18"/>
        <v>100</v>
      </c>
      <c r="K53" s="38">
        <f t="shared" si="19"/>
        <v>100</v>
      </c>
      <c r="L53" s="39">
        <f t="shared" si="20"/>
        <v>100</v>
      </c>
      <c r="M53" s="8">
        <f t="shared" si="21"/>
        <v>100</v>
      </c>
      <c r="N53" s="38">
        <f t="shared" si="22"/>
        <v>100</v>
      </c>
      <c r="O53" s="39">
        <f t="shared" si="23"/>
        <v>100</v>
      </c>
      <c r="P53" s="8">
        <f t="shared" si="24"/>
        <v>100</v>
      </c>
      <c r="Q53" s="38">
        <v>64.2</v>
      </c>
      <c r="R53" s="39">
        <v>54.9</v>
      </c>
      <c r="S53" s="8">
        <f t="shared" si="25"/>
        <v>62.234821428571422</v>
      </c>
      <c r="U53" s="5"/>
      <c r="V53" s="44"/>
    </row>
  </sheetData>
  <mergeCells count="12">
    <mergeCell ref="Q29:S29"/>
    <mergeCell ref="B2:D2"/>
    <mergeCell ref="E2:G2"/>
    <mergeCell ref="H2:J2"/>
    <mergeCell ref="K2:M2"/>
    <mergeCell ref="N2:P2"/>
    <mergeCell ref="Q2:S2"/>
    <mergeCell ref="B29:D29"/>
    <mergeCell ref="E29:G29"/>
    <mergeCell ref="H29:J29"/>
    <mergeCell ref="K29:M29"/>
    <mergeCell ref="N29:P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0F68-B84E-4A5C-9267-92F819DFAC97}">
  <dimension ref="A1:V54"/>
  <sheetViews>
    <sheetView topLeftCell="A29" workbookViewId="0">
      <selection activeCell="C29" sqref="C29"/>
    </sheetView>
  </sheetViews>
  <sheetFormatPr defaultRowHeight="15" x14ac:dyDescent="0.25"/>
  <cols>
    <col min="1" max="1" width="15.5703125" bestFit="1" customWidth="1"/>
    <col min="2" max="19" width="6.5703125" bestFit="1" customWidth="1"/>
  </cols>
  <sheetData>
    <row r="1" spans="1:22" x14ac:dyDescent="0.25">
      <c r="A1" t="s">
        <v>4</v>
      </c>
      <c r="B1" s="18">
        <v>15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1"/>
    </row>
    <row r="2" spans="1:22" x14ac:dyDescent="0.25">
      <c r="A2" t="s">
        <v>3</v>
      </c>
      <c r="B2" s="81">
        <v>15</v>
      </c>
      <c r="C2" s="82"/>
      <c r="D2" s="83"/>
      <c r="E2" s="76">
        <v>20</v>
      </c>
      <c r="F2" s="77"/>
      <c r="G2" s="78"/>
      <c r="H2" s="81">
        <v>25</v>
      </c>
      <c r="I2" s="82"/>
      <c r="J2" s="83"/>
      <c r="K2" s="76">
        <v>30</v>
      </c>
      <c r="L2" s="77"/>
      <c r="M2" s="78"/>
      <c r="N2" s="81">
        <v>40</v>
      </c>
      <c r="O2" s="82"/>
      <c r="P2" s="83"/>
      <c r="Q2" s="76">
        <v>50</v>
      </c>
      <c r="R2" s="77"/>
      <c r="S2" s="78"/>
    </row>
    <row r="3" spans="1:22" x14ac:dyDescent="0.25">
      <c r="A3" t="s">
        <v>1</v>
      </c>
      <c r="B3" s="4">
        <v>177</v>
      </c>
      <c r="D3" s="7"/>
      <c r="E3" s="4">
        <v>177</v>
      </c>
      <c r="H3" s="4">
        <v>177</v>
      </c>
      <c r="J3" s="7"/>
      <c r="K3" s="4">
        <v>177</v>
      </c>
      <c r="M3" s="7"/>
      <c r="N3" s="4">
        <v>177</v>
      </c>
      <c r="P3" s="7"/>
      <c r="Q3" s="4">
        <v>177</v>
      </c>
      <c r="S3" s="7"/>
    </row>
    <row r="4" spans="1:22" x14ac:dyDescent="0.25">
      <c r="A4" t="s">
        <v>2</v>
      </c>
      <c r="B4" s="5"/>
      <c r="C4" s="2">
        <v>47</v>
      </c>
      <c r="D4" s="32"/>
      <c r="E4" s="5"/>
      <c r="F4" s="2">
        <v>47</v>
      </c>
      <c r="G4" s="33"/>
      <c r="H4" s="5"/>
      <c r="I4" s="2">
        <v>47</v>
      </c>
      <c r="J4" s="32"/>
      <c r="K4" s="5"/>
      <c r="L4" s="2">
        <v>47</v>
      </c>
      <c r="M4" s="32"/>
      <c r="N4" s="5"/>
      <c r="O4" s="2">
        <v>47</v>
      </c>
      <c r="P4" s="32"/>
      <c r="Q4" s="5"/>
      <c r="R4" s="2">
        <v>47</v>
      </c>
      <c r="S4" s="32"/>
    </row>
    <row r="5" spans="1:22" x14ac:dyDescent="0.25">
      <c r="A5" t="s">
        <v>12</v>
      </c>
      <c r="B5" s="26">
        <f t="shared" ref="B5:C5" si="0">AVERAGE(B7:B26)</f>
        <v>65.204999999999998</v>
      </c>
      <c r="C5" s="27">
        <f t="shared" si="0"/>
        <v>61.269999999999996</v>
      </c>
      <c r="D5" s="25">
        <f>AVERAGE(D7:D26)</f>
        <v>64.379352678571436</v>
      </c>
      <c r="E5" s="26" t="e">
        <f t="shared" ref="E5:S5" si="1">AVERAGE(E7:E26)</f>
        <v>#DIV/0!</v>
      </c>
      <c r="F5" s="27" t="e">
        <f t="shared" si="1"/>
        <v>#DIV/0!</v>
      </c>
      <c r="G5" s="25">
        <f t="shared" si="1"/>
        <v>0</v>
      </c>
      <c r="H5" s="26" t="e">
        <f t="shared" si="1"/>
        <v>#DIV/0!</v>
      </c>
      <c r="I5" s="27" t="e">
        <f t="shared" si="1"/>
        <v>#DIV/0!</v>
      </c>
      <c r="J5" s="25">
        <f t="shared" si="1"/>
        <v>0</v>
      </c>
      <c r="K5" s="26">
        <f t="shared" si="1"/>
        <v>67.545000000000002</v>
      </c>
      <c r="L5" s="27">
        <f t="shared" si="1"/>
        <v>62.98</v>
      </c>
      <c r="M5" s="25">
        <f t="shared" si="1"/>
        <v>66.587165178571425</v>
      </c>
      <c r="N5" s="26">
        <f t="shared" si="1"/>
        <v>68.61</v>
      </c>
      <c r="O5" s="27">
        <f t="shared" si="1"/>
        <v>62.555000000000021</v>
      </c>
      <c r="P5" s="25">
        <f t="shared" si="1"/>
        <v>67.339531250000007</v>
      </c>
      <c r="Q5" s="26" t="e">
        <f t="shared" si="1"/>
        <v>#DIV/0!</v>
      </c>
      <c r="R5" s="27" t="e">
        <f t="shared" si="1"/>
        <v>#DIV/0!</v>
      </c>
      <c r="S5" s="25">
        <f t="shared" si="1"/>
        <v>0</v>
      </c>
    </row>
    <row r="6" spans="1:22" x14ac:dyDescent="0.25">
      <c r="A6" t="s">
        <v>13</v>
      </c>
      <c r="B6" s="49">
        <f>_xlfn.STDEV.S(B7:B26)</f>
        <v>4.5568311935286543</v>
      </c>
      <c r="C6" s="11">
        <f>_xlfn.STDEV.S(C7:C26)</f>
        <v>6.1257953296737417</v>
      </c>
      <c r="D6" s="50">
        <f t="shared" ref="D6:S6" si="2">_xlfn.STDEV.S(D7:D26)</f>
        <v>3.398861348836038</v>
      </c>
      <c r="E6" s="34" t="e">
        <f t="shared" si="2"/>
        <v>#DIV/0!</v>
      </c>
      <c r="F6" s="3" t="e">
        <f t="shared" si="2"/>
        <v>#DIV/0!</v>
      </c>
      <c r="G6" s="36">
        <f t="shared" si="2"/>
        <v>0</v>
      </c>
      <c r="H6" s="34" t="e">
        <f t="shared" si="2"/>
        <v>#DIV/0!</v>
      </c>
      <c r="I6" s="3" t="e">
        <f t="shared" si="2"/>
        <v>#DIV/0!</v>
      </c>
      <c r="J6" s="36">
        <f t="shared" si="2"/>
        <v>0</v>
      </c>
      <c r="K6" s="35">
        <f t="shared" si="2"/>
        <v>4.8798700370960049</v>
      </c>
      <c r="L6" s="33">
        <f t="shared" si="2"/>
        <v>6.5996491134797433</v>
      </c>
      <c r="M6" s="36">
        <f t="shared" si="2"/>
        <v>4.2026496462313716</v>
      </c>
      <c r="N6" s="34">
        <f t="shared" si="2"/>
        <v>4.8243788801199425</v>
      </c>
      <c r="O6" s="3">
        <f t="shared" si="2"/>
        <v>9.2705234621975521</v>
      </c>
      <c r="P6" s="36">
        <f t="shared" si="2"/>
        <v>5.1617235750995292</v>
      </c>
      <c r="Q6" s="49" t="e">
        <f t="shared" si="2"/>
        <v>#DIV/0!</v>
      </c>
      <c r="R6" s="11" t="e">
        <f t="shared" si="2"/>
        <v>#DIV/0!</v>
      </c>
      <c r="S6" s="50">
        <f t="shared" si="2"/>
        <v>0</v>
      </c>
    </row>
    <row r="7" spans="1:22" x14ac:dyDescent="0.25">
      <c r="B7" s="47">
        <v>66.7</v>
      </c>
      <c r="C7" s="48">
        <v>57.4</v>
      </c>
      <c r="D7" s="42">
        <f>B7*($B$3/224)+C7*($C$4/224)</f>
        <v>64.74866071428572</v>
      </c>
      <c r="E7" s="47"/>
      <c r="F7" s="48"/>
      <c r="G7" s="42">
        <f>E7*($B$3/224)+F7*($C$4/224)</f>
        <v>0</v>
      </c>
      <c r="H7" s="47"/>
      <c r="I7" s="48"/>
      <c r="J7" s="42">
        <f>H7*($B$3/224)+I7*($C$4/224)</f>
        <v>0</v>
      </c>
      <c r="K7" s="47">
        <v>74.599999999999994</v>
      </c>
      <c r="L7" s="48">
        <v>59.6</v>
      </c>
      <c r="M7" s="42">
        <f>K7*($B$3/224)+L7*($C$4/224)</f>
        <v>71.452678571428564</v>
      </c>
      <c r="N7" s="47">
        <v>71.8</v>
      </c>
      <c r="O7" s="48">
        <v>55.3</v>
      </c>
      <c r="P7" s="42">
        <f>N7*($B$3/224)+O7*($C$4/224)</f>
        <v>68.337946428571428</v>
      </c>
      <c r="Q7" s="47"/>
      <c r="R7" s="48"/>
      <c r="S7" s="42">
        <f>Q7*($B$3/224)+R7*($C$4/224)</f>
        <v>0</v>
      </c>
      <c r="U7" s="41"/>
      <c r="V7" s="43"/>
    </row>
    <row r="8" spans="1:22" x14ac:dyDescent="0.25">
      <c r="B8" s="40">
        <v>62.7</v>
      </c>
      <c r="C8" s="37">
        <v>63.8</v>
      </c>
      <c r="D8" s="9">
        <f t="shared" ref="D8:D25" si="3">B8*($B$3/224)+C8*($C$4/224)</f>
        <v>62.930803571428577</v>
      </c>
      <c r="E8" s="40"/>
      <c r="F8" s="37"/>
      <c r="G8" s="9">
        <f t="shared" ref="G8:G25" si="4">E8*($B$3/224)+F8*($C$4/224)</f>
        <v>0</v>
      </c>
      <c r="H8" s="40"/>
      <c r="I8" s="37"/>
      <c r="J8" s="9">
        <f t="shared" ref="J8:J25" si="5">H8*($B$3/224)+I8*($C$4/224)</f>
        <v>0</v>
      </c>
      <c r="K8" s="40">
        <v>71.2</v>
      </c>
      <c r="L8" s="37">
        <v>55.3</v>
      </c>
      <c r="M8" s="9">
        <f t="shared" ref="M8:M25" si="6">K8*($B$3/224)+L8*($C$4/224)</f>
        <v>67.863839285714292</v>
      </c>
      <c r="N8" s="40">
        <v>74</v>
      </c>
      <c r="O8" s="37">
        <v>72.3</v>
      </c>
      <c r="P8" s="9">
        <f t="shared" ref="P8:P25" si="7">N8*($B$3/224)+O8*($C$4/224)</f>
        <v>73.643303571428575</v>
      </c>
      <c r="Q8" s="40"/>
      <c r="R8" s="37"/>
      <c r="S8" s="9">
        <f t="shared" ref="S8:S25" si="8">Q8*($B$3/224)+R8*($C$4/224)</f>
        <v>0</v>
      </c>
      <c r="U8" s="4"/>
      <c r="V8" s="7"/>
    </row>
    <row r="9" spans="1:22" x14ac:dyDescent="0.25">
      <c r="A9" t="s">
        <v>6</v>
      </c>
      <c r="B9" s="40">
        <v>66.7</v>
      </c>
      <c r="C9" s="37">
        <v>57.4</v>
      </c>
      <c r="D9" s="9">
        <f t="shared" si="3"/>
        <v>64.74866071428572</v>
      </c>
      <c r="E9" s="40"/>
      <c r="F9" s="37"/>
      <c r="G9" s="9">
        <f t="shared" si="4"/>
        <v>0</v>
      </c>
      <c r="H9" s="40"/>
      <c r="I9" s="37"/>
      <c r="J9" s="9">
        <f t="shared" si="5"/>
        <v>0</v>
      </c>
      <c r="K9" s="40">
        <v>65</v>
      </c>
      <c r="L9" s="37">
        <v>68.099999999999994</v>
      </c>
      <c r="M9" s="9">
        <f t="shared" si="6"/>
        <v>65.650446428571428</v>
      </c>
      <c r="N9" s="40">
        <v>62.1</v>
      </c>
      <c r="O9" s="37">
        <v>55.3</v>
      </c>
      <c r="P9" s="9">
        <f t="shared" si="7"/>
        <v>60.67321428571428</v>
      </c>
      <c r="Q9" s="40"/>
      <c r="R9" s="37"/>
      <c r="S9" s="9">
        <f t="shared" si="8"/>
        <v>0</v>
      </c>
      <c r="U9" s="4"/>
      <c r="V9" s="7"/>
    </row>
    <row r="10" spans="1:22" x14ac:dyDescent="0.25">
      <c r="B10" s="40">
        <v>70.599999999999994</v>
      </c>
      <c r="C10" s="37">
        <v>61.7</v>
      </c>
      <c r="D10" s="9">
        <f t="shared" si="3"/>
        <v>68.732589285714283</v>
      </c>
      <c r="E10" s="40"/>
      <c r="F10" s="37"/>
      <c r="G10" s="9">
        <f t="shared" si="4"/>
        <v>0</v>
      </c>
      <c r="H10" s="40"/>
      <c r="I10" s="37"/>
      <c r="J10" s="9">
        <f t="shared" si="5"/>
        <v>0</v>
      </c>
      <c r="K10" s="40">
        <v>58.8</v>
      </c>
      <c r="L10" s="37">
        <v>70.2</v>
      </c>
      <c r="M10" s="9">
        <f t="shared" si="6"/>
        <v>61.191964285714285</v>
      </c>
      <c r="N10" s="40">
        <v>66.099999999999994</v>
      </c>
      <c r="O10" s="37">
        <v>61.7</v>
      </c>
      <c r="P10" s="9">
        <f t="shared" si="7"/>
        <v>65.176785714285714</v>
      </c>
      <c r="Q10" s="40"/>
      <c r="R10" s="37"/>
      <c r="S10" s="9">
        <f t="shared" si="8"/>
        <v>0</v>
      </c>
      <c r="U10" s="4"/>
      <c r="V10" s="7"/>
    </row>
    <row r="11" spans="1:22" x14ac:dyDescent="0.25">
      <c r="B11" s="40">
        <v>65.5</v>
      </c>
      <c r="C11" s="37">
        <v>59.6</v>
      </c>
      <c r="D11" s="9">
        <f t="shared" si="3"/>
        <v>64.262053571428567</v>
      </c>
      <c r="E11" s="40"/>
      <c r="F11" s="37"/>
      <c r="G11" s="9">
        <f t="shared" si="4"/>
        <v>0</v>
      </c>
      <c r="H11" s="40"/>
      <c r="I11" s="37"/>
      <c r="J11" s="9">
        <f t="shared" si="5"/>
        <v>0</v>
      </c>
      <c r="K11" s="40">
        <v>68.900000000000006</v>
      </c>
      <c r="L11" s="37">
        <v>59.6</v>
      </c>
      <c r="M11" s="9">
        <f t="shared" si="6"/>
        <v>66.948660714285722</v>
      </c>
      <c r="N11" s="40">
        <v>56.5</v>
      </c>
      <c r="O11" s="37">
        <v>63.8</v>
      </c>
      <c r="P11" s="9">
        <f t="shared" si="7"/>
        <v>58.031696428571429</v>
      </c>
      <c r="Q11" s="40"/>
      <c r="R11" s="37"/>
      <c r="S11" s="9">
        <f t="shared" si="8"/>
        <v>0</v>
      </c>
      <c r="U11" s="4"/>
      <c r="V11" s="7"/>
    </row>
    <row r="12" spans="1:22" x14ac:dyDescent="0.25">
      <c r="B12" s="40">
        <v>62.1</v>
      </c>
      <c r="C12" s="37">
        <v>59.6</v>
      </c>
      <c r="D12" s="9">
        <f t="shared" si="3"/>
        <v>61.575446428571425</v>
      </c>
      <c r="E12" s="40"/>
      <c r="F12" s="37"/>
      <c r="G12" s="9">
        <f t="shared" si="4"/>
        <v>0</v>
      </c>
      <c r="H12" s="40"/>
      <c r="I12" s="37"/>
      <c r="J12" s="9">
        <f t="shared" si="5"/>
        <v>0</v>
      </c>
      <c r="K12" s="40">
        <v>66.099999999999994</v>
      </c>
      <c r="L12" s="37">
        <v>57.4</v>
      </c>
      <c r="M12" s="9">
        <f t="shared" si="6"/>
        <v>64.274553571428569</v>
      </c>
      <c r="N12" s="40">
        <v>70.599999999999994</v>
      </c>
      <c r="O12" s="37">
        <v>59.6</v>
      </c>
      <c r="P12" s="9">
        <f t="shared" si="7"/>
        <v>68.291964285714272</v>
      </c>
      <c r="Q12" s="40"/>
      <c r="R12" s="37"/>
      <c r="S12" s="9">
        <f t="shared" si="8"/>
        <v>0</v>
      </c>
      <c r="U12" s="4"/>
      <c r="V12" s="7"/>
    </row>
    <row r="13" spans="1:22" x14ac:dyDescent="0.25">
      <c r="B13" s="40">
        <v>67.2</v>
      </c>
      <c r="C13" s="37">
        <v>57.4</v>
      </c>
      <c r="D13" s="9">
        <f t="shared" si="3"/>
        <v>65.143749999999997</v>
      </c>
      <c r="E13" s="40"/>
      <c r="F13" s="37"/>
      <c r="G13" s="9">
        <f t="shared" si="4"/>
        <v>0</v>
      </c>
      <c r="H13" s="40"/>
      <c r="I13" s="37"/>
      <c r="J13" s="9">
        <f t="shared" si="5"/>
        <v>0</v>
      </c>
      <c r="K13" s="40">
        <v>68.400000000000006</v>
      </c>
      <c r="L13" s="37">
        <v>66</v>
      </c>
      <c r="M13" s="9">
        <f t="shared" si="6"/>
        <v>67.896428571428572</v>
      </c>
      <c r="N13" s="40">
        <v>67.2</v>
      </c>
      <c r="O13" s="37">
        <v>51.1</v>
      </c>
      <c r="P13" s="9">
        <f t="shared" si="7"/>
        <v>63.821875000000006</v>
      </c>
      <c r="Q13" s="40"/>
      <c r="R13" s="37"/>
      <c r="S13" s="9">
        <f t="shared" si="8"/>
        <v>0</v>
      </c>
      <c r="U13" s="4"/>
      <c r="V13" s="7"/>
    </row>
    <row r="14" spans="1:22" x14ac:dyDescent="0.25">
      <c r="B14" s="40">
        <v>59.9</v>
      </c>
      <c r="C14" s="37">
        <v>63.8</v>
      </c>
      <c r="D14" s="9">
        <f t="shared" si="3"/>
        <v>60.718303571428571</v>
      </c>
      <c r="E14" s="40"/>
      <c r="F14" s="37"/>
      <c r="G14" s="9">
        <f t="shared" si="4"/>
        <v>0</v>
      </c>
      <c r="H14" s="40"/>
      <c r="I14" s="37"/>
      <c r="J14" s="9">
        <f t="shared" si="5"/>
        <v>0</v>
      </c>
      <c r="K14" s="40">
        <v>77.400000000000006</v>
      </c>
      <c r="L14" s="37">
        <v>70.2</v>
      </c>
      <c r="M14" s="9">
        <f t="shared" si="6"/>
        <v>75.88928571428572</v>
      </c>
      <c r="N14" s="40">
        <v>68.400000000000006</v>
      </c>
      <c r="O14" s="37">
        <v>68.099999999999994</v>
      </c>
      <c r="P14" s="9">
        <f t="shared" si="7"/>
        <v>68.337053571428569</v>
      </c>
      <c r="Q14" s="40"/>
      <c r="R14" s="37"/>
      <c r="S14" s="9">
        <f t="shared" si="8"/>
        <v>0</v>
      </c>
      <c r="U14" s="4"/>
      <c r="V14" s="7"/>
    </row>
    <row r="15" spans="1:22" x14ac:dyDescent="0.25">
      <c r="B15" s="40">
        <v>70.099999999999994</v>
      </c>
      <c r="C15" s="37">
        <v>57.4</v>
      </c>
      <c r="D15" s="9">
        <f t="shared" si="3"/>
        <v>67.435267857142847</v>
      </c>
      <c r="E15" s="40"/>
      <c r="F15" s="37"/>
      <c r="G15" s="9">
        <f t="shared" si="4"/>
        <v>0</v>
      </c>
      <c r="H15" s="40"/>
      <c r="I15" s="37"/>
      <c r="J15" s="9">
        <f t="shared" si="5"/>
        <v>0</v>
      </c>
      <c r="K15" s="40">
        <v>66.7</v>
      </c>
      <c r="L15" s="37">
        <v>53.2</v>
      </c>
      <c r="M15" s="9">
        <f t="shared" si="6"/>
        <v>63.867410714285718</v>
      </c>
      <c r="N15" s="40">
        <v>69.5</v>
      </c>
      <c r="O15" s="37">
        <v>68.099999999999994</v>
      </c>
      <c r="P15" s="9">
        <f t="shared" si="7"/>
        <v>69.206249999999997</v>
      </c>
      <c r="Q15" s="40"/>
      <c r="R15" s="37"/>
      <c r="S15" s="9">
        <f t="shared" si="8"/>
        <v>0</v>
      </c>
      <c r="U15" s="4"/>
      <c r="V15" s="7"/>
    </row>
    <row r="16" spans="1:22" x14ac:dyDescent="0.25">
      <c r="B16" s="40">
        <v>59.3</v>
      </c>
      <c r="C16" s="37">
        <v>76.599999999999994</v>
      </c>
      <c r="D16" s="9">
        <f t="shared" si="3"/>
        <v>62.929910714285711</v>
      </c>
      <c r="E16" s="40"/>
      <c r="F16" s="37"/>
      <c r="G16" s="9">
        <f t="shared" si="4"/>
        <v>0</v>
      </c>
      <c r="H16" s="40"/>
      <c r="I16" s="37"/>
      <c r="J16" s="9">
        <f t="shared" si="5"/>
        <v>0</v>
      </c>
      <c r="K16" s="40">
        <v>62.7</v>
      </c>
      <c r="L16" s="37">
        <v>59.6</v>
      </c>
      <c r="M16" s="9">
        <f t="shared" si="6"/>
        <v>62.049553571428575</v>
      </c>
      <c r="N16" s="40">
        <v>74.599999999999994</v>
      </c>
      <c r="O16" s="37">
        <v>74.5</v>
      </c>
      <c r="P16" s="9">
        <f t="shared" si="7"/>
        <v>74.579017857142844</v>
      </c>
      <c r="Q16" s="40"/>
      <c r="R16" s="37"/>
      <c r="S16" s="9">
        <f t="shared" si="8"/>
        <v>0</v>
      </c>
      <c r="U16" s="4"/>
      <c r="V16" s="7"/>
    </row>
    <row r="17" spans="1:22" x14ac:dyDescent="0.25">
      <c r="B17" s="40">
        <v>54.2</v>
      </c>
      <c r="C17" s="37">
        <v>66</v>
      </c>
      <c r="D17" s="9">
        <f t="shared" si="3"/>
        <v>56.675892857142856</v>
      </c>
      <c r="E17" s="40"/>
      <c r="F17" s="37"/>
      <c r="G17" s="9">
        <f t="shared" si="4"/>
        <v>0</v>
      </c>
      <c r="H17" s="40"/>
      <c r="I17" s="37"/>
      <c r="J17" s="9">
        <f t="shared" si="5"/>
        <v>0</v>
      </c>
      <c r="K17" s="40">
        <v>75.099999999999994</v>
      </c>
      <c r="L17" s="37">
        <v>72.3</v>
      </c>
      <c r="M17" s="9">
        <f t="shared" si="6"/>
        <v>74.512499999999989</v>
      </c>
      <c r="N17" s="40">
        <v>63.8</v>
      </c>
      <c r="O17" s="37">
        <v>53.2</v>
      </c>
      <c r="P17" s="9">
        <f t="shared" si="7"/>
        <v>61.575892857142854</v>
      </c>
      <c r="Q17" s="40"/>
      <c r="R17" s="37"/>
      <c r="S17" s="9">
        <f t="shared" si="8"/>
        <v>0</v>
      </c>
      <c r="U17" s="4"/>
      <c r="V17" s="7"/>
    </row>
    <row r="18" spans="1:22" x14ac:dyDescent="0.25">
      <c r="B18" s="40">
        <v>71.8</v>
      </c>
      <c r="C18" s="37">
        <v>53.2</v>
      </c>
      <c r="D18" s="9">
        <f t="shared" si="3"/>
        <v>67.897321428571416</v>
      </c>
      <c r="E18" s="40"/>
      <c r="F18" s="37"/>
      <c r="G18" s="9">
        <f t="shared" si="4"/>
        <v>0</v>
      </c>
      <c r="H18" s="40"/>
      <c r="I18" s="37"/>
      <c r="J18" s="9">
        <f t="shared" si="5"/>
        <v>0</v>
      </c>
      <c r="K18" s="40">
        <v>63.3</v>
      </c>
      <c r="L18" s="37">
        <v>68.099999999999994</v>
      </c>
      <c r="M18" s="9">
        <f t="shared" si="6"/>
        <v>64.30714285714285</v>
      </c>
      <c r="N18" s="40">
        <v>71.8</v>
      </c>
      <c r="O18" s="37">
        <v>78.7</v>
      </c>
      <c r="P18" s="9">
        <f t="shared" si="7"/>
        <v>73.247767857142847</v>
      </c>
      <c r="Q18" s="40"/>
      <c r="R18" s="37"/>
      <c r="S18" s="9">
        <f t="shared" si="8"/>
        <v>0</v>
      </c>
      <c r="U18" s="4"/>
      <c r="V18" s="7"/>
    </row>
    <row r="19" spans="1:22" x14ac:dyDescent="0.25">
      <c r="B19" s="40">
        <v>64.400000000000006</v>
      </c>
      <c r="C19" s="37">
        <v>63.8</v>
      </c>
      <c r="D19" s="9">
        <f t="shared" si="3"/>
        <v>64.274107142857147</v>
      </c>
      <c r="E19" s="40"/>
      <c r="F19" s="37"/>
      <c r="G19" s="9">
        <f t="shared" si="4"/>
        <v>0</v>
      </c>
      <c r="H19" s="40"/>
      <c r="I19" s="37"/>
      <c r="J19" s="9">
        <f t="shared" si="5"/>
        <v>0</v>
      </c>
      <c r="K19" s="40">
        <v>67.8</v>
      </c>
      <c r="L19" s="37">
        <v>61.7</v>
      </c>
      <c r="M19" s="9">
        <f t="shared" si="6"/>
        <v>66.520089285714278</v>
      </c>
      <c r="N19" s="40">
        <v>66.7</v>
      </c>
      <c r="O19" s="37">
        <v>57.4</v>
      </c>
      <c r="P19" s="9">
        <f t="shared" si="7"/>
        <v>64.74866071428572</v>
      </c>
      <c r="Q19" s="40"/>
      <c r="R19" s="37"/>
      <c r="S19" s="9">
        <f t="shared" si="8"/>
        <v>0</v>
      </c>
      <c r="U19" s="4"/>
      <c r="V19" s="7"/>
    </row>
    <row r="20" spans="1:22" x14ac:dyDescent="0.25">
      <c r="B20" s="40">
        <v>71.2</v>
      </c>
      <c r="C20" s="37">
        <v>72.3</v>
      </c>
      <c r="D20" s="9">
        <f t="shared" si="3"/>
        <v>71.430803571428569</v>
      </c>
      <c r="E20" s="40"/>
      <c r="F20" s="37"/>
      <c r="G20" s="9">
        <f t="shared" si="4"/>
        <v>0</v>
      </c>
      <c r="H20" s="40"/>
      <c r="I20" s="37"/>
      <c r="J20" s="9">
        <f t="shared" si="5"/>
        <v>0</v>
      </c>
      <c r="K20" s="40">
        <v>64.400000000000006</v>
      </c>
      <c r="L20" s="37">
        <v>53.2</v>
      </c>
      <c r="M20" s="9">
        <f t="shared" si="6"/>
        <v>62.050000000000004</v>
      </c>
      <c r="N20" s="40">
        <v>62.7</v>
      </c>
      <c r="O20" s="37">
        <v>53.2</v>
      </c>
      <c r="P20" s="9">
        <f t="shared" si="7"/>
        <v>60.706696428571433</v>
      </c>
      <c r="Q20" s="40"/>
      <c r="R20" s="37"/>
      <c r="S20" s="9">
        <f t="shared" si="8"/>
        <v>0</v>
      </c>
      <c r="U20" s="4"/>
      <c r="V20" s="7"/>
    </row>
    <row r="21" spans="1:22" x14ac:dyDescent="0.25">
      <c r="B21" s="40">
        <v>65</v>
      </c>
      <c r="C21" s="37">
        <v>55.3</v>
      </c>
      <c r="D21" s="9">
        <f t="shared" si="3"/>
        <v>62.964732142857137</v>
      </c>
      <c r="E21" s="40"/>
      <c r="F21" s="37"/>
      <c r="G21" s="9">
        <f t="shared" si="4"/>
        <v>0</v>
      </c>
      <c r="H21" s="40"/>
      <c r="I21" s="37"/>
      <c r="J21" s="9">
        <f t="shared" si="5"/>
        <v>0</v>
      </c>
      <c r="K21" s="40">
        <v>66.099999999999994</v>
      </c>
      <c r="L21" s="37">
        <v>70.2</v>
      </c>
      <c r="M21" s="9">
        <f t="shared" si="6"/>
        <v>66.960267857142853</v>
      </c>
      <c r="N21" s="40">
        <v>69.5</v>
      </c>
      <c r="O21" s="37">
        <v>51.1</v>
      </c>
      <c r="P21" s="9">
        <f t="shared" si="7"/>
        <v>65.63928571428572</v>
      </c>
      <c r="Q21" s="40"/>
      <c r="R21" s="37"/>
      <c r="S21" s="9">
        <f t="shared" si="8"/>
        <v>0</v>
      </c>
      <c r="U21" s="4"/>
      <c r="V21" s="7"/>
    </row>
    <row r="22" spans="1:22" x14ac:dyDescent="0.25">
      <c r="B22" s="40">
        <v>63.3</v>
      </c>
      <c r="C22" s="37">
        <v>53.2</v>
      </c>
      <c r="D22" s="9">
        <f t="shared" si="3"/>
        <v>61.180803571428569</v>
      </c>
      <c r="E22" s="40"/>
      <c r="F22" s="37"/>
      <c r="G22" s="9">
        <f t="shared" si="4"/>
        <v>0</v>
      </c>
      <c r="H22" s="40"/>
      <c r="I22" s="37"/>
      <c r="J22" s="9">
        <f t="shared" si="5"/>
        <v>0</v>
      </c>
      <c r="K22" s="40">
        <v>66.7</v>
      </c>
      <c r="L22" s="37">
        <v>61.7</v>
      </c>
      <c r="M22" s="9">
        <f t="shared" si="6"/>
        <v>65.650892857142864</v>
      </c>
      <c r="N22" s="40">
        <v>70.599999999999994</v>
      </c>
      <c r="O22" s="37">
        <v>59.6</v>
      </c>
      <c r="P22" s="9">
        <f t="shared" si="7"/>
        <v>68.291964285714272</v>
      </c>
      <c r="Q22" s="40"/>
      <c r="R22" s="37"/>
      <c r="S22" s="9">
        <f t="shared" si="8"/>
        <v>0</v>
      </c>
      <c r="U22" s="4"/>
      <c r="V22" s="7"/>
    </row>
    <row r="23" spans="1:22" x14ac:dyDescent="0.25">
      <c r="B23" s="40">
        <v>66.099999999999994</v>
      </c>
      <c r="C23" s="37">
        <v>59.6</v>
      </c>
      <c r="D23" s="9">
        <f t="shared" si="3"/>
        <v>64.736160714285717</v>
      </c>
      <c r="E23" s="40"/>
      <c r="F23" s="37"/>
      <c r="G23" s="9">
        <f t="shared" si="4"/>
        <v>0</v>
      </c>
      <c r="H23" s="40"/>
      <c r="I23" s="37"/>
      <c r="J23" s="9">
        <f t="shared" si="5"/>
        <v>0</v>
      </c>
      <c r="K23" s="40">
        <v>68.900000000000006</v>
      </c>
      <c r="L23" s="37">
        <v>74.5</v>
      </c>
      <c r="M23" s="9">
        <f t="shared" si="6"/>
        <v>70.075000000000003</v>
      </c>
      <c r="N23" s="40">
        <v>75.099999999999994</v>
      </c>
      <c r="O23" s="37">
        <v>80.900000000000006</v>
      </c>
      <c r="P23" s="9">
        <f t="shared" si="7"/>
        <v>76.316964285714278</v>
      </c>
      <c r="Q23" s="40"/>
      <c r="R23" s="37"/>
      <c r="S23" s="9">
        <f t="shared" si="8"/>
        <v>0</v>
      </c>
      <c r="U23" s="4"/>
      <c r="V23" s="7"/>
    </row>
    <row r="24" spans="1:22" x14ac:dyDescent="0.25">
      <c r="B24" s="40">
        <v>60.5</v>
      </c>
      <c r="C24" s="37">
        <v>66</v>
      </c>
      <c r="D24" s="9">
        <f t="shared" si="3"/>
        <v>61.654017857142854</v>
      </c>
      <c r="E24" s="40"/>
      <c r="F24" s="37"/>
      <c r="G24" s="9">
        <f t="shared" si="4"/>
        <v>0</v>
      </c>
      <c r="H24" s="40"/>
      <c r="I24" s="37"/>
      <c r="J24" s="9">
        <f t="shared" si="5"/>
        <v>0</v>
      </c>
      <c r="K24" s="40">
        <v>72.3</v>
      </c>
      <c r="L24" s="37">
        <v>55.3</v>
      </c>
      <c r="M24" s="9">
        <f t="shared" si="6"/>
        <v>68.733035714285705</v>
      </c>
      <c r="N24" s="40">
        <v>73.400000000000006</v>
      </c>
      <c r="O24" s="37">
        <v>63.8</v>
      </c>
      <c r="P24" s="9">
        <f t="shared" si="7"/>
        <v>71.385714285714286</v>
      </c>
      <c r="Q24" s="40"/>
      <c r="R24" s="37"/>
      <c r="S24" s="9">
        <f t="shared" si="8"/>
        <v>0</v>
      </c>
      <c r="U24" s="4"/>
      <c r="V24" s="7"/>
    </row>
    <row r="25" spans="1:22" x14ac:dyDescent="0.25">
      <c r="B25" s="40">
        <v>70.099999999999994</v>
      </c>
      <c r="C25" s="37">
        <v>66</v>
      </c>
      <c r="D25" s="9">
        <f t="shared" si="3"/>
        <v>69.239732142857136</v>
      </c>
      <c r="E25" s="40"/>
      <c r="F25" s="37"/>
      <c r="G25" s="9">
        <f t="shared" si="4"/>
        <v>0</v>
      </c>
      <c r="H25" s="40"/>
      <c r="I25" s="37"/>
      <c r="J25" s="9">
        <f t="shared" si="5"/>
        <v>0</v>
      </c>
      <c r="K25" s="40">
        <v>67.2</v>
      </c>
      <c r="L25" s="37">
        <v>63.8</v>
      </c>
      <c r="M25" s="9">
        <f t="shared" si="6"/>
        <v>66.486607142857139</v>
      </c>
      <c r="N25" s="40">
        <v>72.3</v>
      </c>
      <c r="O25" s="37">
        <v>70.2</v>
      </c>
      <c r="P25" s="9">
        <f t="shared" si="7"/>
        <v>71.859375</v>
      </c>
      <c r="Q25" s="40"/>
      <c r="R25" s="37"/>
      <c r="S25" s="9">
        <f t="shared" si="8"/>
        <v>0</v>
      </c>
      <c r="U25" s="4"/>
      <c r="V25" s="7"/>
    </row>
    <row r="26" spans="1:22" x14ac:dyDescent="0.25">
      <c r="B26" s="38">
        <v>66.7</v>
      </c>
      <c r="C26" s="39">
        <v>55.3</v>
      </c>
      <c r="D26" s="8">
        <f>B26*($B$3/224)+C26*($C$4/224)</f>
        <v>64.308035714285722</v>
      </c>
      <c r="E26" s="38"/>
      <c r="F26" s="39"/>
      <c r="G26" s="8">
        <f>E26*($B$3/224)+F26*($C$4/224)</f>
        <v>0</v>
      </c>
      <c r="H26" s="38"/>
      <c r="I26" s="39"/>
      <c r="J26" s="8">
        <f>H26*($B$3/224)+I26*($C$4/224)</f>
        <v>0</v>
      </c>
      <c r="K26" s="38">
        <v>59.3</v>
      </c>
      <c r="L26" s="39">
        <v>59.6</v>
      </c>
      <c r="M26" s="8">
        <f>K26*($B$3/224)+L26*($C$4/224)</f>
        <v>59.362946428571426</v>
      </c>
      <c r="N26" s="38">
        <v>65.5</v>
      </c>
      <c r="O26" s="39">
        <v>53.2</v>
      </c>
      <c r="P26" s="8">
        <f>N26*($B$3/224)+O26*($C$4/224)</f>
        <v>62.919196428571425</v>
      </c>
      <c r="Q26" s="38"/>
      <c r="R26" s="39"/>
      <c r="S26" s="8">
        <f>Q26*($B$3/224)+R26*($C$4/224)</f>
        <v>0</v>
      </c>
      <c r="U26" s="5"/>
      <c r="V26" s="44"/>
    </row>
    <row r="27" spans="1:22" x14ac:dyDescent="0.25">
      <c r="B27" s="37"/>
      <c r="C27" s="37"/>
      <c r="D27" s="11"/>
      <c r="E27" s="37"/>
      <c r="F27" s="37"/>
      <c r="G27" s="11"/>
      <c r="H27" s="37"/>
      <c r="I27" s="37"/>
      <c r="J27" s="11"/>
      <c r="K27" s="37"/>
      <c r="L27" s="37"/>
      <c r="M27" s="11"/>
      <c r="N27" s="37"/>
      <c r="O27" s="37"/>
      <c r="P27" s="11"/>
      <c r="Q27" s="37"/>
      <c r="R27" s="37"/>
      <c r="S27" s="11"/>
      <c r="U27" s="12"/>
      <c r="V27" s="12"/>
    </row>
    <row r="28" spans="1:22" x14ac:dyDescent="0.25">
      <c r="A28" t="s">
        <v>26</v>
      </c>
    </row>
    <row r="29" spans="1:22" x14ac:dyDescent="0.25">
      <c r="A29" t="s">
        <v>4</v>
      </c>
      <c r="B29" s="18">
        <v>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</row>
    <row r="30" spans="1:22" x14ac:dyDescent="0.25">
      <c r="A30" t="s">
        <v>3</v>
      </c>
      <c r="B30" s="81">
        <v>15</v>
      </c>
      <c r="C30" s="82"/>
      <c r="D30" s="83"/>
      <c r="E30" s="76">
        <v>20</v>
      </c>
      <c r="F30" s="77"/>
      <c r="G30" s="78"/>
      <c r="H30" s="81">
        <v>25</v>
      </c>
      <c r="I30" s="82"/>
      <c r="J30" s="83"/>
      <c r="K30" s="76">
        <v>30</v>
      </c>
      <c r="L30" s="77"/>
      <c r="M30" s="78"/>
      <c r="N30" s="81">
        <v>40</v>
      </c>
      <c r="O30" s="82"/>
      <c r="P30" s="83"/>
      <c r="Q30" s="76">
        <v>100</v>
      </c>
      <c r="R30" s="77"/>
      <c r="S30" s="78"/>
    </row>
    <row r="31" spans="1:22" x14ac:dyDescent="0.25">
      <c r="A31" t="s">
        <v>1</v>
      </c>
      <c r="B31" s="4">
        <v>88</v>
      </c>
      <c r="D31" s="7"/>
      <c r="E31" s="4">
        <v>88</v>
      </c>
      <c r="H31" s="4">
        <v>88</v>
      </c>
      <c r="K31" s="4">
        <v>88</v>
      </c>
      <c r="M31" s="7"/>
      <c r="N31" s="4">
        <v>88</v>
      </c>
      <c r="P31" s="7"/>
      <c r="Q31" s="4">
        <v>88</v>
      </c>
      <c r="S31" s="7"/>
    </row>
    <row r="32" spans="1:22" x14ac:dyDescent="0.25">
      <c r="A32" t="s">
        <v>2</v>
      </c>
      <c r="B32" s="5"/>
      <c r="C32" s="2">
        <v>24</v>
      </c>
      <c r="D32" s="32"/>
      <c r="E32" s="5"/>
      <c r="F32" s="2">
        <v>24</v>
      </c>
      <c r="G32" s="33"/>
      <c r="H32" s="5"/>
      <c r="I32" s="2">
        <v>24</v>
      </c>
      <c r="J32" s="2"/>
      <c r="K32" s="5"/>
      <c r="L32" s="2">
        <v>24</v>
      </c>
      <c r="M32" s="32"/>
      <c r="N32" s="5"/>
      <c r="O32" s="2">
        <v>24</v>
      </c>
      <c r="P32" s="32"/>
      <c r="Q32" s="5"/>
      <c r="R32" s="2">
        <v>24</v>
      </c>
      <c r="S32" s="32"/>
    </row>
    <row r="33" spans="1:22" x14ac:dyDescent="0.25">
      <c r="A33" t="s">
        <v>12</v>
      </c>
      <c r="B33" s="26" t="e">
        <f t="shared" ref="B33:C33" si="9">AVERAGE(B35:B54)</f>
        <v>#DIV/0!</v>
      </c>
      <c r="C33" s="27" t="e">
        <f t="shared" si="9"/>
        <v>#DIV/0!</v>
      </c>
      <c r="D33" s="25">
        <f>AVERAGE(D35:D54)</f>
        <v>0</v>
      </c>
      <c r="E33" s="26">
        <f t="shared" ref="E33:S33" si="10">AVERAGE(E35:E54)</f>
        <v>69.615000000000009</v>
      </c>
      <c r="F33" s="27">
        <f t="shared" si="10"/>
        <v>67.914999999999992</v>
      </c>
      <c r="G33" s="25">
        <f t="shared" si="10"/>
        <v>69.250714285714281</v>
      </c>
      <c r="H33" s="26" t="e">
        <f t="shared" si="10"/>
        <v>#DIV/0!</v>
      </c>
      <c r="I33" s="27" t="e">
        <f t="shared" si="10"/>
        <v>#DIV/0!</v>
      </c>
      <c r="J33" s="25">
        <f t="shared" si="10"/>
        <v>0</v>
      </c>
      <c r="K33" s="26" t="e">
        <f t="shared" si="10"/>
        <v>#DIV/0!</v>
      </c>
      <c r="L33" s="27" t="e">
        <f t="shared" si="10"/>
        <v>#DIV/0!</v>
      </c>
      <c r="M33" s="25">
        <f t="shared" si="10"/>
        <v>0</v>
      </c>
      <c r="N33" s="26">
        <f t="shared" si="10"/>
        <v>71.075000000000017</v>
      </c>
      <c r="O33" s="27">
        <f t="shared" si="10"/>
        <v>69.984999999999985</v>
      </c>
      <c r="P33" s="25">
        <f t="shared" si="10"/>
        <v>70.841428571428565</v>
      </c>
      <c r="Q33" s="26">
        <f t="shared" si="10"/>
        <v>82.275000000000006</v>
      </c>
      <c r="R33" s="27">
        <f t="shared" si="10"/>
        <v>74.17</v>
      </c>
      <c r="S33" s="25">
        <f t="shared" si="10"/>
        <v>80.538214285714304</v>
      </c>
    </row>
    <row r="34" spans="1:22" x14ac:dyDescent="0.25">
      <c r="A34" t="s">
        <v>13</v>
      </c>
      <c r="B34" s="49" t="e">
        <f>_xlfn.STDEV.S(B35:B54)</f>
        <v>#DIV/0!</v>
      </c>
      <c r="C34" s="11" t="e">
        <f>_xlfn.STDEV.S(C35:C54)</f>
        <v>#DIV/0!</v>
      </c>
      <c r="D34" s="50">
        <f t="shared" ref="D34:S34" si="11">_xlfn.STDEV.S(D35:D54)</f>
        <v>0</v>
      </c>
      <c r="E34" s="34">
        <f t="shared" si="11"/>
        <v>11.654331699776675</v>
      </c>
      <c r="F34" s="3">
        <f t="shared" si="11"/>
        <v>14.566265099447017</v>
      </c>
      <c r="G34" s="36">
        <f t="shared" si="11"/>
        <v>11.426703301264245</v>
      </c>
      <c r="H34" s="34" t="e">
        <f t="shared" si="11"/>
        <v>#DIV/0!</v>
      </c>
      <c r="I34" s="3" t="e">
        <f t="shared" si="11"/>
        <v>#DIV/0!</v>
      </c>
      <c r="J34" s="36">
        <f t="shared" si="11"/>
        <v>0</v>
      </c>
      <c r="K34" s="35" t="e">
        <f t="shared" si="11"/>
        <v>#DIV/0!</v>
      </c>
      <c r="L34" s="33" t="e">
        <f t="shared" si="11"/>
        <v>#DIV/0!</v>
      </c>
      <c r="M34" s="36">
        <f t="shared" si="11"/>
        <v>0</v>
      </c>
      <c r="N34" s="49">
        <f t="shared" si="11"/>
        <v>13.230462258702262</v>
      </c>
      <c r="O34" s="11">
        <f t="shared" si="11"/>
        <v>11.031069757734356</v>
      </c>
      <c r="P34" s="50">
        <f t="shared" si="11"/>
        <v>12.051978279565898</v>
      </c>
      <c r="Q34" s="49">
        <f t="shared" si="11"/>
        <v>14.647251403734757</v>
      </c>
      <c r="R34" s="11">
        <f t="shared" si="11"/>
        <v>18.760740081911802</v>
      </c>
      <c r="S34" s="50">
        <f t="shared" si="11"/>
        <v>14.815039618544059</v>
      </c>
    </row>
    <row r="35" spans="1:22" x14ac:dyDescent="0.25">
      <c r="B35" s="47"/>
      <c r="C35" s="48"/>
      <c r="D35" s="42">
        <f>B35*($B$31/112)+C35*($C$32/112)</f>
        <v>0</v>
      </c>
      <c r="E35" s="47">
        <v>98.9</v>
      </c>
      <c r="F35" s="48">
        <v>100</v>
      </c>
      <c r="G35" s="42">
        <f>E35*($B$31/112)+F35*($C$32/112)</f>
        <v>99.135714285714286</v>
      </c>
      <c r="H35" s="47"/>
      <c r="I35" s="48"/>
      <c r="J35" s="42">
        <f>H35*($B$31/112)+I35*($C$32/112)</f>
        <v>0</v>
      </c>
      <c r="K35" s="47"/>
      <c r="L35" s="48"/>
      <c r="M35" s="42">
        <f>K35*($B$31/112)+L35*($C$32/112)</f>
        <v>0</v>
      </c>
      <c r="N35" s="47">
        <v>78.400000000000006</v>
      </c>
      <c r="O35" s="48">
        <v>83.3</v>
      </c>
      <c r="P35" s="42">
        <f>N35*($B$31/112)+O35*($C$32/112)</f>
        <v>79.45</v>
      </c>
      <c r="Q35" s="47">
        <v>100</v>
      </c>
      <c r="R35" s="48">
        <v>100</v>
      </c>
      <c r="S35" s="42">
        <f>Q35*($B$31/112)+R35*($C$32/112)</f>
        <v>100</v>
      </c>
      <c r="U35" s="41"/>
      <c r="V35" s="43"/>
    </row>
    <row r="36" spans="1:22" x14ac:dyDescent="0.25">
      <c r="B36" s="40"/>
      <c r="C36" s="37"/>
      <c r="D36" s="9">
        <f t="shared" ref="D36:D54" si="12">B36*($B$31/112)+C36*($C$32/112)</f>
        <v>0</v>
      </c>
      <c r="E36" s="40">
        <v>84.1</v>
      </c>
      <c r="F36" s="37">
        <v>87.5</v>
      </c>
      <c r="G36" s="9">
        <f t="shared" ref="G36:G54" si="13">E36*($B$31/112)+F36*($C$32/112)</f>
        <v>84.828571428571422</v>
      </c>
      <c r="H36" s="40"/>
      <c r="I36" s="37"/>
      <c r="J36" s="9">
        <f t="shared" ref="J36:J54" si="14">H36*($B$31/112)+I36*($C$32/112)</f>
        <v>0</v>
      </c>
      <c r="K36" s="40"/>
      <c r="L36" s="37"/>
      <c r="M36" s="9">
        <f t="shared" ref="M36:M54" si="15">K36*($B$31/112)+L36*($C$32/112)</f>
        <v>0</v>
      </c>
      <c r="N36" s="40">
        <v>95.5</v>
      </c>
      <c r="O36" s="37">
        <v>100</v>
      </c>
      <c r="P36" s="9">
        <f t="shared" ref="P36:P54" si="16">N36*($B$31/112)+O36*($C$32/112)</f>
        <v>96.464285714285708</v>
      </c>
      <c r="Q36" s="40">
        <v>95.5</v>
      </c>
      <c r="R36" s="37">
        <v>91.7</v>
      </c>
      <c r="S36" s="9">
        <f t="shared" ref="S36:S54" si="17">Q36*($B$31/112)+R36*($C$32/112)</f>
        <v>94.685714285714283</v>
      </c>
      <c r="U36" s="4"/>
      <c r="V36" s="7"/>
    </row>
    <row r="37" spans="1:22" x14ac:dyDescent="0.25">
      <c r="A37" t="s">
        <v>6</v>
      </c>
      <c r="B37" s="40"/>
      <c r="C37" s="37"/>
      <c r="D37" s="9">
        <f t="shared" si="12"/>
        <v>0</v>
      </c>
      <c r="E37" s="40">
        <v>65.900000000000006</v>
      </c>
      <c r="F37" s="37">
        <v>75</v>
      </c>
      <c r="G37" s="9">
        <f t="shared" si="13"/>
        <v>67.849999999999994</v>
      </c>
      <c r="H37" s="40"/>
      <c r="I37" s="37"/>
      <c r="J37" s="9">
        <f t="shared" si="14"/>
        <v>0</v>
      </c>
      <c r="K37" s="40"/>
      <c r="L37" s="37"/>
      <c r="M37" s="9">
        <f t="shared" si="15"/>
        <v>0</v>
      </c>
      <c r="N37" s="40">
        <v>68.2</v>
      </c>
      <c r="O37" s="37">
        <v>70.8</v>
      </c>
      <c r="P37" s="9">
        <f t="shared" si="16"/>
        <v>68.757142857142867</v>
      </c>
      <c r="Q37" s="40">
        <v>92</v>
      </c>
      <c r="R37" s="37">
        <v>83.3</v>
      </c>
      <c r="S37" s="9">
        <f t="shared" si="17"/>
        <v>90.135714285714272</v>
      </c>
      <c r="U37" s="4"/>
      <c r="V37" s="7"/>
    </row>
    <row r="38" spans="1:22" x14ac:dyDescent="0.25">
      <c r="B38" s="40"/>
      <c r="C38" s="37"/>
      <c r="D38" s="9">
        <f t="shared" si="12"/>
        <v>0</v>
      </c>
      <c r="E38" s="40">
        <v>52.3</v>
      </c>
      <c r="F38" s="37">
        <v>75</v>
      </c>
      <c r="G38" s="9">
        <f t="shared" si="13"/>
        <v>57.164285714285711</v>
      </c>
      <c r="H38" s="40"/>
      <c r="I38" s="37"/>
      <c r="J38" s="9">
        <f t="shared" si="14"/>
        <v>0</v>
      </c>
      <c r="K38" s="40"/>
      <c r="L38" s="37"/>
      <c r="M38" s="9">
        <f t="shared" si="15"/>
        <v>0</v>
      </c>
      <c r="N38" s="40">
        <v>68.2</v>
      </c>
      <c r="O38" s="37">
        <v>62.5</v>
      </c>
      <c r="P38" s="9">
        <f t="shared" si="16"/>
        <v>66.978571428571428</v>
      </c>
      <c r="Q38" s="40">
        <v>70.5</v>
      </c>
      <c r="R38" s="37">
        <v>75</v>
      </c>
      <c r="S38" s="9">
        <f t="shared" si="17"/>
        <v>71.464285714285708</v>
      </c>
      <c r="U38" s="4"/>
      <c r="V38" s="7"/>
    </row>
    <row r="39" spans="1:22" x14ac:dyDescent="0.25">
      <c r="B39" s="40"/>
      <c r="C39" s="37"/>
      <c r="D39" s="9">
        <f t="shared" si="12"/>
        <v>0</v>
      </c>
      <c r="E39" s="40">
        <v>56.8</v>
      </c>
      <c r="F39" s="37">
        <v>54.2</v>
      </c>
      <c r="G39" s="9">
        <f t="shared" si="13"/>
        <v>56.24285714285714</v>
      </c>
      <c r="H39" s="40"/>
      <c r="I39" s="37"/>
      <c r="J39" s="9">
        <f t="shared" si="14"/>
        <v>0</v>
      </c>
      <c r="K39" s="40"/>
      <c r="L39" s="37"/>
      <c r="M39" s="9">
        <f t="shared" si="15"/>
        <v>0</v>
      </c>
      <c r="N39" s="40">
        <v>65.900000000000006</v>
      </c>
      <c r="O39" s="37">
        <v>58.3</v>
      </c>
      <c r="P39" s="9">
        <f t="shared" si="16"/>
        <v>64.271428571428572</v>
      </c>
      <c r="Q39" s="40">
        <v>100</v>
      </c>
      <c r="R39" s="37">
        <v>100</v>
      </c>
      <c r="S39" s="9">
        <f t="shared" si="17"/>
        <v>100</v>
      </c>
      <c r="U39" s="4"/>
      <c r="V39" s="7"/>
    </row>
    <row r="40" spans="1:22" x14ac:dyDescent="0.25">
      <c r="B40" s="40"/>
      <c r="C40" s="37"/>
      <c r="D40" s="9">
        <f t="shared" si="12"/>
        <v>0</v>
      </c>
      <c r="E40" s="40">
        <v>58</v>
      </c>
      <c r="F40" s="37">
        <v>70.8</v>
      </c>
      <c r="G40" s="9">
        <f t="shared" si="13"/>
        <v>60.74285714285714</v>
      </c>
      <c r="H40" s="40"/>
      <c r="I40" s="37"/>
      <c r="J40" s="9">
        <f t="shared" si="14"/>
        <v>0</v>
      </c>
      <c r="K40" s="40"/>
      <c r="L40" s="37"/>
      <c r="M40" s="9">
        <f t="shared" si="15"/>
        <v>0</v>
      </c>
      <c r="N40" s="40">
        <v>56.8</v>
      </c>
      <c r="O40" s="37">
        <v>58.3</v>
      </c>
      <c r="P40" s="9">
        <f t="shared" si="16"/>
        <v>57.121428571428567</v>
      </c>
      <c r="Q40" s="40">
        <v>59.1</v>
      </c>
      <c r="R40" s="37">
        <v>62.5</v>
      </c>
      <c r="S40" s="9">
        <f t="shared" si="17"/>
        <v>59.828571428571422</v>
      </c>
      <c r="U40" s="4"/>
      <c r="V40" s="7"/>
    </row>
    <row r="41" spans="1:22" x14ac:dyDescent="0.25">
      <c r="B41" s="40"/>
      <c r="C41" s="37"/>
      <c r="D41" s="9">
        <f t="shared" si="12"/>
        <v>0</v>
      </c>
      <c r="E41" s="40">
        <v>68.2</v>
      </c>
      <c r="F41" s="37">
        <v>58.3</v>
      </c>
      <c r="G41" s="9">
        <f t="shared" si="13"/>
        <v>66.078571428571436</v>
      </c>
      <c r="H41" s="40"/>
      <c r="I41" s="37"/>
      <c r="J41" s="9">
        <f t="shared" si="14"/>
        <v>0</v>
      </c>
      <c r="K41" s="40"/>
      <c r="L41" s="37"/>
      <c r="M41" s="9">
        <f t="shared" si="15"/>
        <v>0</v>
      </c>
      <c r="N41" s="40">
        <v>65.900000000000006</v>
      </c>
      <c r="O41" s="37">
        <v>75</v>
      </c>
      <c r="P41" s="9">
        <f t="shared" si="16"/>
        <v>67.849999999999994</v>
      </c>
      <c r="Q41" s="40">
        <v>71.599999999999994</v>
      </c>
      <c r="R41" s="37">
        <v>45.8</v>
      </c>
      <c r="S41" s="9">
        <f t="shared" si="17"/>
        <v>66.071428571428569</v>
      </c>
      <c r="U41" s="4"/>
      <c r="V41" s="7"/>
    </row>
    <row r="42" spans="1:22" x14ac:dyDescent="0.25">
      <c r="B42" s="40"/>
      <c r="C42" s="37"/>
      <c r="D42" s="9">
        <f t="shared" si="12"/>
        <v>0</v>
      </c>
      <c r="E42" s="40">
        <v>58</v>
      </c>
      <c r="F42" s="37">
        <v>41.7</v>
      </c>
      <c r="G42" s="9">
        <f t="shared" si="13"/>
        <v>54.507142857142853</v>
      </c>
      <c r="H42" s="40"/>
      <c r="I42" s="37"/>
      <c r="J42" s="9">
        <f t="shared" si="14"/>
        <v>0</v>
      </c>
      <c r="K42" s="40"/>
      <c r="L42" s="37"/>
      <c r="M42" s="9">
        <f t="shared" si="15"/>
        <v>0</v>
      </c>
      <c r="N42" s="40">
        <v>85.2</v>
      </c>
      <c r="O42" s="37">
        <v>62.5</v>
      </c>
      <c r="P42" s="9">
        <f t="shared" si="16"/>
        <v>80.335714285714289</v>
      </c>
      <c r="Q42" s="40">
        <v>83</v>
      </c>
      <c r="R42" s="37">
        <v>50</v>
      </c>
      <c r="S42" s="9">
        <f t="shared" si="17"/>
        <v>75.928571428571416</v>
      </c>
      <c r="U42" s="4"/>
      <c r="V42" s="7"/>
    </row>
    <row r="43" spans="1:22" x14ac:dyDescent="0.25">
      <c r="B43" s="40"/>
      <c r="C43" s="37"/>
      <c r="D43" s="9">
        <f t="shared" si="12"/>
        <v>0</v>
      </c>
      <c r="E43" s="40">
        <v>69.3</v>
      </c>
      <c r="F43" s="37">
        <v>79.2</v>
      </c>
      <c r="G43" s="9">
        <f t="shared" si="13"/>
        <v>71.421428571428564</v>
      </c>
      <c r="H43" s="40"/>
      <c r="I43" s="37"/>
      <c r="J43" s="9">
        <f t="shared" si="14"/>
        <v>0</v>
      </c>
      <c r="K43" s="40"/>
      <c r="L43" s="37"/>
      <c r="M43" s="9">
        <f t="shared" si="15"/>
        <v>0</v>
      </c>
      <c r="N43" s="40">
        <v>65.900000000000006</v>
      </c>
      <c r="O43" s="37">
        <v>58.3</v>
      </c>
      <c r="P43" s="9">
        <f t="shared" si="16"/>
        <v>64.271428571428572</v>
      </c>
      <c r="Q43" s="40">
        <v>88.6</v>
      </c>
      <c r="R43" s="37">
        <v>87.5</v>
      </c>
      <c r="S43" s="9">
        <f t="shared" si="17"/>
        <v>88.364285714285714</v>
      </c>
      <c r="U43" s="4"/>
      <c r="V43" s="7"/>
    </row>
    <row r="44" spans="1:22" x14ac:dyDescent="0.25">
      <c r="B44" s="40"/>
      <c r="C44" s="37"/>
      <c r="D44" s="9">
        <f t="shared" si="12"/>
        <v>0</v>
      </c>
      <c r="E44" s="40">
        <v>86.4</v>
      </c>
      <c r="F44" s="37">
        <v>87.5</v>
      </c>
      <c r="G44" s="9">
        <f t="shared" si="13"/>
        <v>86.635714285714286</v>
      </c>
      <c r="H44" s="40"/>
      <c r="I44" s="37"/>
      <c r="J44" s="9">
        <f t="shared" si="14"/>
        <v>0</v>
      </c>
      <c r="K44" s="40"/>
      <c r="L44" s="37"/>
      <c r="M44" s="9">
        <f t="shared" si="15"/>
        <v>0</v>
      </c>
      <c r="N44" s="40">
        <v>72.7</v>
      </c>
      <c r="O44" s="37">
        <v>70.8</v>
      </c>
      <c r="P44" s="9">
        <f t="shared" si="16"/>
        <v>72.292857142857144</v>
      </c>
      <c r="Q44" s="40">
        <v>85.2</v>
      </c>
      <c r="R44" s="37">
        <v>75</v>
      </c>
      <c r="S44" s="9">
        <f t="shared" si="17"/>
        <v>83.01428571428572</v>
      </c>
      <c r="U44" s="4"/>
      <c r="V44" s="7"/>
    </row>
    <row r="45" spans="1:22" x14ac:dyDescent="0.25">
      <c r="B45" s="40"/>
      <c r="C45" s="37"/>
      <c r="D45" s="9">
        <f t="shared" si="12"/>
        <v>0</v>
      </c>
      <c r="E45" s="40">
        <v>71.599999999999994</v>
      </c>
      <c r="F45" s="37">
        <v>58.3</v>
      </c>
      <c r="G45" s="9">
        <f t="shared" si="13"/>
        <v>68.75</v>
      </c>
      <c r="H45" s="40"/>
      <c r="I45" s="37"/>
      <c r="J45" s="9">
        <f t="shared" si="14"/>
        <v>0</v>
      </c>
      <c r="K45" s="40"/>
      <c r="L45" s="37"/>
      <c r="M45" s="9">
        <f t="shared" si="15"/>
        <v>0</v>
      </c>
      <c r="N45" s="40">
        <v>52.3</v>
      </c>
      <c r="O45" s="37">
        <v>62.5</v>
      </c>
      <c r="P45" s="9">
        <f t="shared" si="16"/>
        <v>54.48571428571428</v>
      </c>
      <c r="Q45" s="40">
        <v>76.099999999999994</v>
      </c>
      <c r="R45" s="37">
        <v>50</v>
      </c>
      <c r="S45" s="9">
        <f t="shared" si="17"/>
        <v>70.507142857142853</v>
      </c>
      <c r="U45" s="4"/>
      <c r="V45" s="7"/>
    </row>
    <row r="46" spans="1:22" x14ac:dyDescent="0.25">
      <c r="B46" s="40"/>
      <c r="C46" s="37"/>
      <c r="D46" s="9">
        <f t="shared" si="12"/>
        <v>0</v>
      </c>
      <c r="E46" s="40">
        <v>83</v>
      </c>
      <c r="F46" s="37">
        <v>75</v>
      </c>
      <c r="G46" s="9">
        <f t="shared" si="13"/>
        <v>81.285714285714278</v>
      </c>
      <c r="H46" s="40"/>
      <c r="I46" s="37"/>
      <c r="J46" s="9">
        <f t="shared" si="14"/>
        <v>0</v>
      </c>
      <c r="K46" s="40"/>
      <c r="L46" s="37"/>
      <c r="M46" s="9">
        <f t="shared" si="15"/>
        <v>0</v>
      </c>
      <c r="N46" s="40">
        <v>81.8</v>
      </c>
      <c r="O46" s="37">
        <v>75</v>
      </c>
      <c r="P46" s="9">
        <f t="shared" si="16"/>
        <v>80.342857142857142</v>
      </c>
      <c r="Q46" s="40">
        <v>77.3</v>
      </c>
      <c r="R46" s="37">
        <v>66.7</v>
      </c>
      <c r="S46" s="9">
        <f t="shared" si="17"/>
        <v>75.028571428571425</v>
      </c>
      <c r="U46" s="4"/>
      <c r="V46" s="7"/>
    </row>
    <row r="47" spans="1:22" x14ac:dyDescent="0.25">
      <c r="B47" s="40"/>
      <c r="C47" s="37"/>
      <c r="D47" s="9">
        <f t="shared" si="12"/>
        <v>0</v>
      </c>
      <c r="E47" s="40">
        <v>67</v>
      </c>
      <c r="F47" s="37">
        <v>62.5</v>
      </c>
      <c r="G47" s="9">
        <f t="shared" si="13"/>
        <v>66.035714285714278</v>
      </c>
      <c r="H47" s="40"/>
      <c r="I47" s="37"/>
      <c r="J47" s="9">
        <f t="shared" si="14"/>
        <v>0</v>
      </c>
      <c r="K47" s="40"/>
      <c r="L47" s="37"/>
      <c r="M47" s="9">
        <f t="shared" si="15"/>
        <v>0</v>
      </c>
      <c r="N47" s="40">
        <v>55.7</v>
      </c>
      <c r="O47" s="37">
        <v>62.5</v>
      </c>
      <c r="P47" s="9">
        <f t="shared" si="16"/>
        <v>57.157142857142858</v>
      </c>
      <c r="Q47" s="40">
        <v>100</v>
      </c>
      <c r="R47" s="37">
        <v>100</v>
      </c>
      <c r="S47" s="9">
        <f t="shared" si="17"/>
        <v>100</v>
      </c>
      <c r="U47" s="4"/>
      <c r="V47" s="7"/>
    </row>
    <row r="48" spans="1:22" x14ac:dyDescent="0.25">
      <c r="B48" s="40"/>
      <c r="C48" s="37"/>
      <c r="D48" s="9">
        <f t="shared" si="12"/>
        <v>0</v>
      </c>
      <c r="E48" s="40">
        <v>68.2</v>
      </c>
      <c r="F48" s="37">
        <v>45.8</v>
      </c>
      <c r="G48" s="9">
        <f t="shared" si="13"/>
        <v>63.400000000000006</v>
      </c>
      <c r="H48" s="40"/>
      <c r="I48" s="37"/>
      <c r="J48" s="9">
        <f t="shared" si="14"/>
        <v>0</v>
      </c>
      <c r="K48" s="40"/>
      <c r="L48" s="37"/>
      <c r="M48" s="9">
        <f t="shared" si="15"/>
        <v>0</v>
      </c>
      <c r="N48" s="40">
        <v>54.5</v>
      </c>
      <c r="O48" s="37">
        <v>75</v>
      </c>
      <c r="P48" s="9">
        <f t="shared" si="16"/>
        <v>58.892857142857139</v>
      </c>
      <c r="Q48" s="40">
        <v>98.9</v>
      </c>
      <c r="R48" s="37">
        <v>95.8</v>
      </c>
      <c r="S48" s="9">
        <f t="shared" si="17"/>
        <v>98.23571428571428</v>
      </c>
      <c r="U48" s="4"/>
      <c r="V48" s="7"/>
    </row>
    <row r="49" spans="2:22" x14ac:dyDescent="0.25">
      <c r="B49" s="40"/>
      <c r="C49" s="37"/>
      <c r="D49" s="9">
        <f t="shared" si="12"/>
        <v>0</v>
      </c>
      <c r="E49" s="40">
        <v>73.900000000000006</v>
      </c>
      <c r="F49" s="37">
        <v>75</v>
      </c>
      <c r="G49" s="9">
        <f t="shared" si="13"/>
        <v>74.135714285714286</v>
      </c>
      <c r="H49" s="40"/>
      <c r="I49" s="37"/>
      <c r="J49" s="9">
        <f t="shared" si="14"/>
        <v>0</v>
      </c>
      <c r="K49" s="40"/>
      <c r="L49" s="37"/>
      <c r="M49" s="9">
        <f t="shared" si="15"/>
        <v>0</v>
      </c>
      <c r="N49" s="40">
        <v>71.599999999999994</v>
      </c>
      <c r="O49" s="37">
        <v>62.5</v>
      </c>
      <c r="P49" s="9">
        <f t="shared" si="16"/>
        <v>69.649999999999991</v>
      </c>
      <c r="Q49" s="40">
        <v>96.6</v>
      </c>
      <c r="R49" s="37">
        <v>91.7</v>
      </c>
      <c r="S49" s="9">
        <f t="shared" si="17"/>
        <v>95.549999999999983</v>
      </c>
      <c r="U49" s="4"/>
      <c r="V49" s="7"/>
    </row>
    <row r="50" spans="2:22" x14ac:dyDescent="0.25">
      <c r="B50" s="40"/>
      <c r="C50" s="37"/>
      <c r="D50" s="9">
        <f t="shared" si="12"/>
        <v>0</v>
      </c>
      <c r="E50" s="40">
        <v>69.3</v>
      </c>
      <c r="F50" s="37">
        <v>54.2</v>
      </c>
      <c r="G50" s="9">
        <f t="shared" si="13"/>
        <v>66.064285714285717</v>
      </c>
      <c r="H50" s="40"/>
      <c r="I50" s="37"/>
      <c r="J50" s="9">
        <f t="shared" si="14"/>
        <v>0</v>
      </c>
      <c r="K50" s="40"/>
      <c r="L50" s="37"/>
      <c r="M50" s="9">
        <f t="shared" si="15"/>
        <v>0</v>
      </c>
      <c r="N50" s="40">
        <v>60.2</v>
      </c>
      <c r="O50" s="37">
        <v>62.5</v>
      </c>
      <c r="P50" s="9">
        <f t="shared" si="16"/>
        <v>60.69285714285715</v>
      </c>
      <c r="Q50" s="40">
        <v>81.8</v>
      </c>
      <c r="R50" s="37">
        <v>50</v>
      </c>
      <c r="S50" s="9">
        <f t="shared" si="17"/>
        <v>74.98571428571428</v>
      </c>
      <c r="U50" s="4"/>
      <c r="V50" s="7"/>
    </row>
    <row r="51" spans="2:22" x14ac:dyDescent="0.25">
      <c r="B51" s="40"/>
      <c r="C51" s="37"/>
      <c r="D51" s="9">
        <f t="shared" si="12"/>
        <v>0</v>
      </c>
      <c r="E51" s="40">
        <v>70.5</v>
      </c>
      <c r="F51" s="37">
        <v>66.7</v>
      </c>
      <c r="G51" s="9">
        <f t="shared" si="13"/>
        <v>69.685714285714283</v>
      </c>
      <c r="H51" s="40"/>
      <c r="I51" s="37"/>
      <c r="J51" s="9">
        <f t="shared" si="14"/>
        <v>0</v>
      </c>
      <c r="K51" s="40"/>
      <c r="L51" s="37"/>
      <c r="M51" s="9">
        <f t="shared" si="15"/>
        <v>0</v>
      </c>
      <c r="N51" s="40">
        <v>60.2</v>
      </c>
      <c r="O51" s="37">
        <v>70.8</v>
      </c>
      <c r="P51" s="9">
        <f t="shared" si="16"/>
        <v>62.471428571428575</v>
      </c>
      <c r="Q51" s="40">
        <v>72.7</v>
      </c>
      <c r="R51" s="37">
        <v>66.7</v>
      </c>
      <c r="S51" s="9">
        <f t="shared" si="17"/>
        <v>71.414285714285711</v>
      </c>
      <c r="U51" s="4"/>
      <c r="V51" s="7"/>
    </row>
    <row r="52" spans="2:22" x14ac:dyDescent="0.25">
      <c r="B52" s="40"/>
      <c r="C52" s="37"/>
      <c r="D52" s="9">
        <f t="shared" si="12"/>
        <v>0</v>
      </c>
      <c r="E52" s="40">
        <v>70.5</v>
      </c>
      <c r="F52" s="37">
        <v>58.3</v>
      </c>
      <c r="G52" s="9">
        <f t="shared" si="13"/>
        <v>67.885714285714286</v>
      </c>
      <c r="H52" s="40"/>
      <c r="I52" s="37"/>
      <c r="J52" s="9">
        <f t="shared" si="14"/>
        <v>0</v>
      </c>
      <c r="K52" s="40"/>
      <c r="L52" s="37"/>
      <c r="M52" s="9">
        <f t="shared" si="15"/>
        <v>0</v>
      </c>
      <c r="N52" s="40">
        <v>86.4</v>
      </c>
      <c r="O52" s="37">
        <v>83.3</v>
      </c>
      <c r="P52" s="9">
        <f t="shared" si="16"/>
        <v>85.73571428571428</v>
      </c>
      <c r="Q52" s="40">
        <v>60.2</v>
      </c>
      <c r="R52" s="37">
        <v>54.2</v>
      </c>
      <c r="S52" s="9">
        <f t="shared" si="17"/>
        <v>58.914285714285718</v>
      </c>
      <c r="U52" s="4"/>
      <c r="V52" s="7"/>
    </row>
    <row r="53" spans="2:22" x14ac:dyDescent="0.25">
      <c r="B53" s="40"/>
      <c r="C53" s="37"/>
      <c r="D53" s="9">
        <f t="shared" si="12"/>
        <v>0</v>
      </c>
      <c r="E53" s="40">
        <v>53.4</v>
      </c>
      <c r="F53" s="37">
        <v>62.5</v>
      </c>
      <c r="G53" s="9">
        <f t="shared" si="13"/>
        <v>55.349999999999994</v>
      </c>
      <c r="H53" s="40"/>
      <c r="I53" s="37"/>
      <c r="J53" s="9">
        <f t="shared" si="14"/>
        <v>0</v>
      </c>
      <c r="K53" s="40"/>
      <c r="L53" s="37"/>
      <c r="M53" s="9">
        <f t="shared" si="15"/>
        <v>0</v>
      </c>
      <c r="N53" s="40">
        <v>79.5</v>
      </c>
      <c r="O53" s="37">
        <v>62.5</v>
      </c>
      <c r="P53" s="9">
        <f t="shared" si="16"/>
        <v>75.857142857142861</v>
      </c>
      <c r="Q53" s="40">
        <v>84.1</v>
      </c>
      <c r="R53" s="37">
        <v>75</v>
      </c>
      <c r="S53" s="9">
        <f t="shared" si="17"/>
        <v>82.149999999999991</v>
      </c>
      <c r="U53" s="4"/>
      <c r="V53" s="7"/>
    </row>
    <row r="54" spans="2:22" x14ac:dyDescent="0.25">
      <c r="B54" s="38"/>
      <c r="C54" s="39"/>
      <c r="D54" s="8">
        <f t="shared" si="12"/>
        <v>0</v>
      </c>
      <c r="E54" s="38">
        <v>67</v>
      </c>
      <c r="F54" s="39">
        <v>70.8</v>
      </c>
      <c r="G54" s="8">
        <f t="shared" si="13"/>
        <v>67.814285714285717</v>
      </c>
      <c r="H54" s="38"/>
      <c r="I54" s="39"/>
      <c r="J54" s="8">
        <f t="shared" si="14"/>
        <v>0</v>
      </c>
      <c r="K54" s="38"/>
      <c r="L54" s="39"/>
      <c r="M54" s="8">
        <f t="shared" si="15"/>
        <v>0</v>
      </c>
      <c r="N54" s="38">
        <v>96.6</v>
      </c>
      <c r="O54" s="39">
        <v>83.3</v>
      </c>
      <c r="P54" s="8">
        <f t="shared" si="16"/>
        <v>93.749999999999986</v>
      </c>
      <c r="Q54" s="38">
        <v>52.3</v>
      </c>
      <c r="R54" s="39">
        <v>62.5</v>
      </c>
      <c r="S54" s="8">
        <f t="shared" si="17"/>
        <v>54.48571428571428</v>
      </c>
      <c r="U54" s="5"/>
      <c r="V54" s="44"/>
    </row>
  </sheetData>
  <mergeCells count="12">
    <mergeCell ref="Q30:S30"/>
    <mergeCell ref="B2:D2"/>
    <mergeCell ref="E2:G2"/>
    <mergeCell ref="H2:J2"/>
    <mergeCell ref="K2:M2"/>
    <mergeCell ref="N2:P2"/>
    <mergeCell ref="Q2:S2"/>
    <mergeCell ref="B30:D30"/>
    <mergeCell ref="E30:G30"/>
    <mergeCell ref="H30:J30"/>
    <mergeCell ref="K30:M30"/>
    <mergeCell ref="N30:P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7ADF-A23D-46E8-A5B0-9B3DDCEB0BCE}">
  <dimension ref="A1:DO94"/>
  <sheetViews>
    <sheetView tabSelected="1" topLeftCell="A73" workbookViewId="0">
      <selection activeCell="A38" sqref="A38:U77"/>
    </sheetView>
  </sheetViews>
  <sheetFormatPr defaultRowHeight="15" x14ac:dyDescent="0.25"/>
  <cols>
    <col min="1" max="1" width="32" customWidth="1"/>
    <col min="2" max="119" width="4.5703125" bestFit="1" customWidth="1"/>
  </cols>
  <sheetData>
    <row r="1" spans="1:22" x14ac:dyDescent="0.25">
      <c r="A1" t="s">
        <v>24</v>
      </c>
      <c r="B1" t="s">
        <v>27</v>
      </c>
      <c r="G1" t="s">
        <v>56</v>
      </c>
      <c r="I1" t="s">
        <v>56</v>
      </c>
    </row>
    <row r="2" spans="1:22" x14ac:dyDescent="0.25">
      <c r="B2" t="s">
        <v>23</v>
      </c>
    </row>
    <row r="3" spans="1:22" x14ac:dyDescent="0.25">
      <c r="A3" t="s">
        <v>21</v>
      </c>
      <c r="B3" s="41">
        <v>0</v>
      </c>
      <c r="C3" s="10">
        <v>0</v>
      </c>
      <c r="D3" s="10">
        <v>1</v>
      </c>
      <c r="E3" s="10">
        <v>1</v>
      </c>
      <c r="F3" s="10">
        <v>0</v>
      </c>
      <c r="G3" s="10">
        <v>1</v>
      </c>
      <c r="H3" s="10">
        <v>1</v>
      </c>
      <c r="I3" s="10">
        <v>1</v>
      </c>
      <c r="J3" s="10">
        <v>1</v>
      </c>
      <c r="K3" s="43">
        <v>0</v>
      </c>
    </row>
    <row r="4" spans="1:22" x14ac:dyDescent="0.25">
      <c r="A4" t="s">
        <v>22</v>
      </c>
      <c r="B4" s="5">
        <v>1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44">
        <v>1</v>
      </c>
    </row>
    <row r="5" spans="1:22" x14ac:dyDescent="0.25">
      <c r="B5" t="s">
        <v>15</v>
      </c>
    </row>
    <row r="6" spans="1:22" x14ac:dyDescent="0.25">
      <c r="A6" s="58" t="s">
        <v>32</v>
      </c>
      <c r="B6" s="59">
        <v>7.71300594577011E-3</v>
      </c>
      <c r="C6" s="60">
        <v>1.1836139832320999E-2</v>
      </c>
      <c r="D6" s="60">
        <v>0.61356973595871001</v>
      </c>
      <c r="E6" s="60">
        <v>0.78034844529077996</v>
      </c>
      <c r="F6" s="60">
        <v>0.19364234648854201</v>
      </c>
      <c r="G6" s="60">
        <v>0.99990228779303103</v>
      </c>
      <c r="H6" s="60">
        <v>0.84753820172515004</v>
      </c>
      <c r="I6" s="60">
        <v>0.84799487359739101</v>
      </c>
      <c r="J6" s="51">
        <v>0.28061018870999499</v>
      </c>
      <c r="K6" s="61">
        <v>2.5570895911557301E-3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58"/>
      <c r="B7" s="62">
        <v>0.99228699405423004</v>
      </c>
      <c r="C7" s="63">
        <v>0.98816386016767899</v>
      </c>
      <c r="D7" s="63">
        <v>0.38643026404129099</v>
      </c>
      <c r="E7" s="63">
        <v>0.21965155470921999</v>
      </c>
      <c r="F7" s="63">
        <v>0.80635765351145805</v>
      </c>
      <c r="G7" s="63">
        <v>9.7712206969621104E-5</v>
      </c>
      <c r="H7" s="63">
        <v>0.15246179827485001</v>
      </c>
      <c r="I7" s="63">
        <v>0.15200512640260899</v>
      </c>
      <c r="J7" s="52">
        <v>0.71938981129000501</v>
      </c>
      <c r="K7" s="64">
        <v>0.99744291040884403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</row>
    <row r="9" spans="1:22" x14ac:dyDescent="0.25">
      <c r="A9" s="58" t="s">
        <v>33</v>
      </c>
      <c r="B9" s="59">
        <v>4.1179240937722197E-2</v>
      </c>
      <c r="C9" s="60">
        <v>3.8783731940512198E-2</v>
      </c>
      <c r="D9" s="60">
        <v>0.94212535584488999</v>
      </c>
      <c r="E9" s="60">
        <v>0.85895010441145503</v>
      </c>
      <c r="F9" s="24">
        <v>0.98312348018706697</v>
      </c>
      <c r="G9" s="60">
        <v>0.99622093822448599</v>
      </c>
      <c r="H9" s="60">
        <v>0.91362570010101096</v>
      </c>
      <c r="I9" s="60">
        <v>0.91402439215465203</v>
      </c>
      <c r="J9" s="60">
        <v>0.56924530685032304</v>
      </c>
      <c r="K9" s="61">
        <v>4.13548743578746E-5</v>
      </c>
    </row>
    <row r="10" spans="1:22" x14ac:dyDescent="0.25">
      <c r="A10" s="58"/>
      <c r="B10" s="62">
        <v>0.95882075906227804</v>
      </c>
      <c r="C10" s="63">
        <v>0.96121626805948801</v>
      </c>
      <c r="D10" s="63">
        <v>5.78746441551099E-2</v>
      </c>
      <c r="E10" s="63">
        <v>0.141049895588545</v>
      </c>
      <c r="F10" s="53">
        <v>1.6876519812933401E-2</v>
      </c>
      <c r="G10" s="63">
        <v>3.779061775514E-3</v>
      </c>
      <c r="H10" s="63">
        <v>8.6374299898988899E-2</v>
      </c>
      <c r="I10" s="63">
        <v>8.5975607845348398E-2</v>
      </c>
      <c r="J10" s="63">
        <v>0.43075469314967701</v>
      </c>
      <c r="K10" s="64">
        <v>0.99995864512564203</v>
      </c>
    </row>
    <row r="11" spans="1:22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</row>
    <row r="12" spans="1:22" x14ac:dyDescent="0.25">
      <c r="A12" s="58" t="s">
        <v>34</v>
      </c>
      <c r="B12" s="59">
        <v>6.3559570585839596E-5</v>
      </c>
      <c r="C12" s="60">
        <v>1.2644454556043001E-3</v>
      </c>
      <c r="D12" s="60">
        <v>0.958279030725668</v>
      </c>
      <c r="E12" s="60">
        <v>0.92522732233379001</v>
      </c>
      <c r="F12" s="60">
        <v>3.9992411031112901E-3</v>
      </c>
      <c r="G12" s="60">
        <v>0.99994363057888502</v>
      </c>
      <c r="H12" s="60">
        <v>0.99052179584850997</v>
      </c>
      <c r="I12" s="60">
        <v>0.99113256133861205</v>
      </c>
      <c r="J12" s="60">
        <v>0.58945100308218701</v>
      </c>
      <c r="K12" s="61">
        <v>1.32924934106172E-4</v>
      </c>
    </row>
    <row r="13" spans="1:22" x14ac:dyDescent="0.25">
      <c r="A13" s="58"/>
      <c r="B13" s="62">
        <v>0.99993644042941399</v>
      </c>
      <c r="C13" s="63">
        <v>0.998735554544396</v>
      </c>
      <c r="D13" s="63">
        <v>4.1720969274332102E-2</v>
      </c>
      <c r="E13" s="63">
        <v>7.4772677666209694E-2</v>
      </c>
      <c r="F13" s="63">
        <v>0.99600075889688899</v>
      </c>
      <c r="G13" s="63">
        <v>5.6369421115468602E-5</v>
      </c>
      <c r="H13" s="63">
        <v>9.4782041514904197E-3</v>
      </c>
      <c r="I13" s="63">
        <v>8.8674386613880399E-3</v>
      </c>
      <c r="J13" s="63">
        <v>0.41054899691781299</v>
      </c>
      <c r="K13" s="64">
        <v>0.99986707506589401</v>
      </c>
    </row>
    <row r="14" spans="1:22" x14ac:dyDescent="0.25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</row>
    <row r="15" spans="1:22" x14ac:dyDescent="0.25">
      <c r="A15" s="58" t="s">
        <v>35</v>
      </c>
      <c r="B15" s="59">
        <v>1.5657715975051599E-9</v>
      </c>
      <c r="C15" s="60">
        <v>1.08864304178128E-7</v>
      </c>
      <c r="D15" s="60">
        <v>0.99999937431868302</v>
      </c>
      <c r="E15" s="60">
        <v>0.99999870316055295</v>
      </c>
      <c r="F15" s="60">
        <v>6.7800568046432702E-7</v>
      </c>
      <c r="G15" s="60">
        <v>0.99999999999995703</v>
      </c>
      <c r="H15" s="60">
        <v>0.99999999770385595</v>
      </c>
      <c r="I15" s="60">
        <v>0.99999998690917802</v>
      </c>
      <c r="J15" s="60">
        <v>0.99999690880194103</v>
      </c>
      <c r="K15" s="61">
        <v>5.3019296502773297E-12</v>
      </c>
    </row>
    <row r="16" spans="1:22" x14ac:dyDescent="0.25">
      <c r="A16" s="58"/>
      <c r="B16" s="62">
        <v>0.99999999843422904</v>
      </c>
      <c r="C16" s="63">
        <v>0.99999989113569598</v>
      </c>
      <c r="D16" s="63">
        <v>6.2568131693008599E-7</v>
      </c>
      <c r="E16" s="63">
        <v>1.29683944666183E-6</v>
      </c>
      <c r="F16" s="63">
        <v>0.99999932199431996</v>
      </c>
      <c r="G16" s="63">
        <v>4.3181099919741099E-14</v>
      </c>
      <c r="H16" s="63">
        <v>2.2961444504811301E-9</v>
      </c>
      <c r="I16" s="63">
        <v>1.30908218825527E-8</v>
      </c>
      <c r="J16" s="63">
        <v>3.0911980587665899E-6</v>
      </c>
      <c r="K16" s="64">
        <v>0.99999999999469802</v>
      </c>
    </row>
    <row r="18" spans="1:11" x14ac:dyDescent="0.25">
      <c r="A18" t="s">
        <v>44</v>
      </c>
      <c r="B18" s="56">
        <v>0.999999999999995</v>
      </c>
      <c r="C18" s="46">
        <v>8.8657722184279096E-5</v>
      </c>
      <c r="D18" s="46">
        <v>0.62748395502837095</v>
      </c>
      <c r="E18" s="24">
        <v>7.2588796086309399E-4</v>
      </c>
      <c r="F18" s="46">
        <v>1.7550626378796499E-4</v>
      </c>
      <c r="G18" s="24">
        <v>3.66727906033533E-16</v>
      </c>
      <c r="H18" s="46">
        <v>0.98471703946780698</v>
      </c>
      <c r="I18" s="46">
        <v>0.99968710871608801</v>
      </c>
      <c r="J18" s="24">
        <v>1.04249359712558E-10</v>
      </c>
      <c r="K18" s="42">
        <v>8.8045098875481995E-4</v>
      </c>
    </row>
    <row r="19" spans="1:11" x14ac:dyDescent="0.25">
      <c r="B19" s="57">
        <v>4.8141362643922999E-15</v>
      </c>
      <c r="C19" s="3">
        <v>0.99991134227781597</v>
      </c>
      <c r="D19" s="3">
        <v>0.37251604497162899</v>
      </c>
      <c r="E19" s="53">
        <v>0.99927411203913696</v>
      </c>
      <c r="F19" s="3">
        <v>0.99982449373621196</v>
      </c>
      <c r="G19" s="53">
        <v>1</v>
      </c>
      <c r="H19" s="3">
        <v>1.52829605321933E-2</v>
      </c>
      <c r="I19" s="3">
        <v>3.1289128391198098E-4</v>
      </c>
      <c r="J19" s="53">
        <v>0.99999999989575095</v>
      </c>
      <c r="K19" s="8">
        <v>0.999119549011245</v>
      </c>
    </row>
    <row r="21" spans="1:11" x14ac:dyDescent="0.25">
      <c r="A21" t="s">
        <v>45</v>
      </c>
      <c r="B21" s="56">
        <v>0.99999761454903602</v>
      </c>
      <c r="C21" s="46">
        <v>3.8284979708885899E-4</v>
      </c>
      <c r="D21" s="46">
        <v>0.73780613953969498</v>
      </c>
      <c r="E21" s="24">
        <v>4.6604874068953104E-6</v>
      </c>
      <c r="F21" s="46">
        <v>1.41611096523471E-5</v>
      </c>
      <c r="G21" s="24">
        <v>1.03816107367156E-4</v>
      </c>
      <c r="H21" s="46">
        <v>0.97193910981936904</v>
      </c>
      <c r="I21" s="46">
        <v>0.97882502624072498</v>
      </c>
      <c r="J21" s="24">
        <v>6.8985137599127597E-3</v>
      </c>
      <c r="K21" s="42">
        <v>4.06640330983251E-2</v>
      </c>
    </row>
    <row r="22" spans="1:11" x14ac:dyDescent="0.25">
      <c r="B22" s="57">
        <v>2.3854509637275102E-6</v>
      </c>
      <c r="C22" s="3">
        <v>0.99961715020291098</v>
      </c>
      <c r="D22" s="3">
        <v>0.26219386046030502</v>
      </c>
      <c r="E22" s="53">
        <v>0.99999533951259301</v>
      </c>
      <c r="F22" s="3">
        <v>0.99998583889034798</v>
      </c>
      <c r="G22" s="53">
        <v>0.99989618389263302</v>
      </c>
      <c r="H22" s="3">
        <v>2.8060890180631098E-2</v>
      </c>
      <c r="I22" s="3">
        <v>2.1174973759275E-2</v>
      </c>
      <c r="J22" s="53">
        <v>0.99310148624008698</v>
      </c>
      <c r="K22" s="8">
        <v>0.959335966901675</v>
      </c>
    </row>
    <row r="24" spans="1:11" x14ac:dyDescent="0.25">
      <c r="A24" t="s">
        <v>49</v>
      </c>
      <c r="B24" s="56">
        <v>1</v>
      </c>
      <c r="C24" s="46">
        <v>3.4339135934386202E-5</v>
      </c>
      <c r="D24" s="46">
        <v>0.99345369704552</v>
      </c>
      <c r="E24" s="46">
        <v>0.99999999516734095</v>
      </c>
      <c r="F24" s="24">
        <v>0.99999991779774</v>
      </c>
      <c r="G24" s="24">
        <v>2.9090888718769102E-10</v>
      </c>
      <c r="H24" s="46">
        <v>0.97490200404961302</v>
      </c>
      <c r="I24" s="46">
        <v>0.99892355588618698</v>
      </c>
      <c r="J24" s="24">
        <v>8.4524093987849099E-11</v>
      </c>
      <c r="K24" s="42">
        <v>6.8229956498279195E-5</v>
      </c>
    </row>
    <row r="25" spans="1:11" x14ac:dyDescent="0.25">
      <c r="B25" s="57">
        <v>4.0469944183996799E-18</v>
      </c>
      <c r="C25" s="3">
        <v>0.99996566086406602</v>
      </c>
      <c r="D25" s="3">
        <v>6.5463029544801203E-3</v>
      </c>
      <c r="E25" s="3">
        <v>4.8326593449509499E-9</v>
      </c>
      <c r="F25" s="53">
        <v>8.2202259508671406E-8</v>
      </c>
      <c r="G25" s="53">
        <v>0.99999999970909104</v>
      </c>
      <c r="H25" s="3">
        <v>2.5097995950386601E-2</v>
      </c>
      <c r="I25" s="3">
        <v>1.0764441138131E-3</v>
      </c>
      <c r="J25" s="53">
        <v>0.99999999991547595</v>
      </c>
      <c r="K25" s="8">
        <v>0.99993177004350198</v>
      </c>
    </row>
    <row r="27" spans="1:11" x14ac:dyDescent="0.25">
      <c r="A27" t="s">
        <v>48</v>
      </c>
      <c r="B27" s="56">
        <v>1</v>
      </c>
      <c r="C27" s="46">
        <v>3.5952011073327799E-3</v>
      </c>
      <c r="D27" s="24">
        <v>0.41710435193681999</v>
      </c>
      <c r="E27" s="24">
        <v>5.4319681751645299E-17</v>
      </c>
      <c r="F27" s="46">
        <v>1.6627658048943501E-9</v>
      </c>
      <c r="G27" s="24">
        <v>7.6877195688905201E-25</v>
      </c>
      <c r="H27" s="46">
        <v>0.93248317984624496</v>
      </c>
      <c r="I27" s="46">
        <v>0.99540918817614499</v>
      </c>
      <c r="J27" s="24">
        <v>2.8079432828828399E-13</v>
      </c>
      <c r="K27" s="42">
        <v>4.3400564129615002E-2</v>
      </c>
    </row>
    <row r="28" spans="1:11" x14ac:dyDescent="0.25">
      <c r="B28" s="57">
        <v>4.0125635720646501E-16</v>
      </c>
      <c r="C28" s="3">
        <v>0.99640479889266698</v>
      </c>
      <c r="D28" s="53">
        <v>0.58289564806317995</v>
      </c>
      <c r="E28" s="53">
        <v>1</v>
      </c>
      <c r="F28" s="3">
        <v>0.99999999833723396</v>
      </c>
      <c r="G28" s="53">
        <v>1</v>
      </c>
      <c r="H28" s="3">
        <v>6.7516820153754806E-2</v>
      </c>
      <c r="I28" s="3">
        <v>4.5908118238549003E-3</v>
      </c>
      <c r="J28" s="53">
        <v>0.999999999999719</v>
      </c>
      <c r="K28" s="8">
        <v>0.95659943587038498</v>
      </c>
    </row>
    <row r="30" spans="1:11" x14ac:dyDescent="0.25">
      <c r="A30" t="s">
        <v>47</v>
      </c>
      <c r="B30" s="56">
        <v>1</v>
      </c>
      <c r="C30" s="46">
        <v>4.2687396641106202E-7</v>
      </c>
      <c r="D30" s="24">
        <v>0.35048262101510902</v>
      </c>
      <c r="E30" s="24">
        <v>8.6777608129700801E-15</v>
      </c>
      <c r="F30" s="46">
        <v>6.16270670966945E-16</v>
      </c>
      <c r="G30" s="24">
        <v>1.4082604326297801E-20</v>
      </c>
      <c r="H30" s="46">
        <v>0.98980232276926605</v>
      </c>
      <c r="I30" s="46">
        <v>0.99961518364259105</v>
      </c>
      <c r="J30" s="24">
        <v>4.9476831334996802E-13</v>
      </c>
      <c r="K30" s="42">
        <v>1.7284279401521699E-8</v>
      </c>
    </row>
    <row r="31" spans="1:11" x14ac:dyDescent="0.25">
      <c r="B31" s="57">
        <v>2.1802201950692402E-19</v>
      </c>
      <c r="C31" s="3">
        <v>0.99999957312603405</v>
      </c>
      <c r="D31" s="53">
        <v>0.64951737898489104</v>
      </c>
      <c r="E31" s="53">
        <v>0.99999999999999101</v>
      </c>
      <c r="F31" s="3">
        <v>0.999999999999999</v>
      </c>
      <c r="G31" s="53">
        <v>1</v>
      </c>
      <c r="H31" s="3">
        <v>1.01976772307345E-2</v>
      </c>
      <c r="I31" s="3">
        <v>3.8481635740885198E-4</v>
      </c>
      <c r="J31" s="53">
        <v>0.99999999999950495</v>
      </c>
      <c r="K31" s="8">
        <v>0.99999998271572099</v>
      </c>
    </row>
    <row r="33" spans="1:119" x14ac:dyDescent="0.25">
      <c r="A33" t="s">
        <v>46</v>
      </c>
      <c r="B33" s="56">
        <v>0.99999999862561195</v>
      </c>
      <c r="C33" s="46">
        <v>3.0825681640124499E-7</v>
      </c>
      <c r="D33" s="24">
        <v>0.13353303179843401</v>
      </c>
      <c r="E33" s="24">
        <v>3.3833692204844997E-11</v>
      </c>
      <c r="F33" s="46">
        <v>9.0248740178498605E-12</v>
      </c>
      <c r="G33" s="24">
        <v>3.82005635989953E-16</v>
      </c>
      <c r="H33" s="46">
        <v>0.99409176947012801</v>
      </c>
      <c r="I33" s="46">
        <v>0.99961149907817404</v>
      </c>
      <c r="J33" s="24">
        <v>1.6013473033773199E-11</v>
      </c>
      <c r="K33" s="42">
        <v>2.2216088887811901E-12</v>
      </c>
    </row>
    <row r="34" spans="1:119" x14ac:dyDescent="0.25">
      <c r="B34" s="57">
        <v>1.37438843629747E-9</v>
      </c>
      <c r="C34" s="3">
        <v>0.99999969174318404</v>
      </c>
      <c r="D34" s="53">
        <v>0.86646696820156599</v>
      </c>
      <c r="E34" s="53">
        <v>0.99999999996616595</v>
      </c>
      <c r="F34" s="3">
        <v>0.999999999990975</v>
      </c>
      <c r="G34" s="53">
        <v>1</v>
      </c>
      <c r="H34" s="3">
        <v>5.9082305298719696E-3</v>
      </c>
      <c r="I34" s="3">
        <v>3.8850092182636498E-4</v>
      </c>
      <c r="J34" s="53">
        <v>0.99999999998398703</v>
      </c>
      <c r="K34" s="8">
        <v>0.999999999997778</v>
      </c>
    </row>
    <row r="36" spans="1:119" s="69" customFormat="1" x14ac:dyDescent="0.25">
      <c r="A36" s="69" t="s">
        <v>55</v>
      </c>
      <c r="B36" s="56">
        <v>0.87645808489395405</v>
      </c>
      <c r="C36" s="24">
        <v>0.723551358481755</v>
      </c>
      <c r="D36" s="24">
        <v>0.424642866177524</v>
      </c>
      <c r="E36" s="24">
        <v>0.287460668914644</v>
      </c>
      <c r="F36" s="27">
        <v>0.43893697173916602</v>
      </c>
      <c r="G36" s="24">
        <v>8.3657166005087907E-3</v>
      </c>
      <c r="H36" s="27">
        <v>0.92212657036449297</v>
      </c>
      <c r="I36" s="27">
        <v>0.88192516336964599</v>
      </c>
      <c r="J36" s="24">
        <v>0.44496251029350198</v>
      </c>
      <c r="K36" s="70">
        <v>0.26878048898544799</v>
      </c>
    </row>
    <row r="37" spans="1:119" s="69" customFormat="1" x14ac:dyDescent="0.25">
      <c r="B37" s="57">
        <v>0.12354191510604599</v>
      </c>
      <c r="C37" s="53">
        <v>0.276448641518245</v>
      </c>
      <c r="D37" s="53">
        <v>0.575357133822476</v>
      </c>
      <c r="E37" s="53">
        <v>0.71253933108535605</v>
      </c>
      <c r="F37" s="33">
        <v>0.56106302826083398</v>
      </c>
      <c r="G37" s="53">
        <v>0.991634283399491</v>
      </c>
      <c r="H37" s="33">
        <v>7.7873429635507405E-2</v>
      </c>
      <c r="I37" s="33">
        <v>0.11807483663035399</v>
      </c>
      <c r="J37" s="53">
        <v>0.55503748970649802</v>
      </c>
      <c r="K37" s="32">
        <v>0.73121951101455196</v>
      </c>
    </row>
    <row r="38" spans="1:119" s="69" customFormat="1" x14ac:dyDescent="0.25">
      <c r="A38" t="s">
        <v>24</v>
      </c>
      <c r="B38" t="s">
        <v>27</v>
      </c>
    </row>
    <row r="39" spans="1:119" s="69" customFormat="1" x14ac:dyDescent="0.25">
      <c r="A39"/>
      <c r="B39" t="s">
        <v>71</v>
      </c>
      <c r="C39" s="71"/>
      <c r="D39" s="71"/>
      <c r="E39" s="71"/>
      <c r="F39" s="71"/>
      <c r="G39" s="71"/>
      <c r="H39" s="71"/>
      <c r="I39" s="71"/>
      <c r="J39" s="71"/>
      <c r="K39" s="71"/>
      <c r="L39" t="s">
        <v>72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</row>
    <row r="40" spans="1:119" s="69" customFormat="1" x14ac:dyDescent="0.25">
      <c r="A40" s="69" t="s">
        <v>58</v>
      </c>
      <c r="B40" s="41">
        <v>0</v>
      </c>
      <c r="C40" s="10">
        <v>0</v>
      </c>
      <c r="D40" s="10">
        <v>1</v>
      </c>
      <c r="E40" s="10">
        <v>1</v>
      </c>
      <c r="F40" s="10">
        <v>0</v>
      </c>
      <c r="G40" s="73">
        <v>1</v>
      </c>
      <c r="H40" s="10">
        <v>1</v>
      </c>
      <c r="I40" s="73">
        <v>1</v>
      </c>
      <c r="J40" s="10">
        <v>1</v>
      </c>
      <c r="K40" s="43">
        <v>0</v>
      </c>
      <c r="L40" s="66">
        <v>0</v>
      </c>
      <c r="M40" s="66">
        <v>0</v>
      </c>
      <c r="N40" s="66">
        <v>1</v>
      </c>
      <c r="O40" s="66">
        <v>1</v>
      </c>
      <c r="P40" s="66">
        <v>0</v>
      </c>
      <c r="Q40" s="84">
        <v>1</v>
      </c>
      <c r="R40" s="66">
        <v>1</v>
      </c>
      <c r="S40" s="84">
        <v>1</v>
      </c>
      <c r="T40" s="66">
        <v>1</v>
      </c>
      <c r="U40" s="67">
        <v>0</v>
      </c>
    </row>
    <row r="41" spans="1:119" s="69" customFormat="1" x14ac:dyDescent="0.25">
      <c r="A41" s="86" t="s">
        <v>70</v>
      </c>
      <c r="B41" s="5">
        <v>1</v>
      </c>
      <c r="C41" s="2">
        <v>1</v>
      </c>
      <c r="D41" s="2">
        <v>0</v>
      </c>
      <c r="E41" s="2">
        <v>0</v>
      </c>
      <c r="F41" s="2">
        <v>1</v>
      </c>
      <c r="G41" s="74">
        <v>0</v>
      </c>
      <c r="H41" s="2">
        <v>0</v>
      </c>
      <c r="I41" s="74">
        <v>0</v>
      </c>
      <c r="J41" s="2">
        <v>0</v>
      </c>
      <c r="K41" s="44">
        <v>1</v>
      </c>
      <c r="L41" s="16">
        <v>1</v>
      </c>
      <c r="M41" s="16">
        <v>1</v>
      </c>
      <c r="N41" s="16">
        <v>0</v>
      </c>
      <c r="O41" s="16">
        <v>0</v>
      </c>
      <c r="P41" s="16">
        <v>1</v>
      </c>
      <c r="Q41" s="85">
        <v>0</v>
      </c>
      <c r="R41" s="16">
        <v>0</v>
      </c>
      <c r="S41" s="85">
        <v>0</v>
      </c>
      <c r="T41" s="16">
        <v>0</v>
      </c>
      <c r="U41" s="68">
        <v>1</v>
      </c>
    </row>
    <row r="42" spans="1:119" s="69" customFormat="1" x14ac:dyDescent="0.25"/>
    <row r="43" spans="1:119" s="69" customFormat="1" x14ac:dyDescent="0.25">
      <c r="A43" t="s">
        <v>57</v>
      </c>
      <c r="B43" s="56">
        <v>0.97634536894619905</v>
      </c>
      <c r="C43" s="46">
        <v>0.351271629589542</v>
      </c>
      <c r="D43" s="46">
        <v>0.60781248880768202</v>
      </c>
      <c r="E43" s="24">
        <v>8.8987494618570206E-3</v>
      </c>
      <c r="F43" s="46">
        <v>0.161089028020898</v>
      </c>
      <c r="G43" s="88">
        <v>1.2637587809305299E-3</v>
      </c>
      <c r="H43" s="46">
        <v>0.98767835399812998</v>
      </c>
      <c r="I43" s="88">
        <v>0.97703856093444597</v>
      </c>
      <c r="J43" s="46">
        <v>0.81023287481369499</v>
      </c>
      <c r="K43" s="46">
        <v>0.28945872091385899</v>
      </c>
      <c r="L43" s="24">
        <v>0.99628069251914697</v>
      </c>
      <c r="M43" s="46">
        <v>4.5667793035764501E-2</v>
      </c>
      <c r="N43" s="24">
        <v>0.47516376091587798</v>
      </c>
      <c r="O43" s="24">
        <v>1.64616074474669E-4</v>
      </c>
      <c r="P43" s="46">
        <v>6.03646519822062E-3</v>
      </c>
      <c r="Q43" s="88">
        <v>1.2762465765956099E-4</v>
      </c>
      <c r="R43" s="46">
        <v>0.99254419967145802</v>
      </c>
      <c r="S43" s="88">
        <v>0.98847692587207103</v>
      </c>
      <c r="T43" s="46">
        <v>0.88597614358285603</v>
      </c>
      <c r="U43" s="25">
        <v>0.64890387909804803</v>
      </c>
    </row>
    <row r="44" spans="1:119" s="69" customFormat="1" x14ac:dyDescent="0.25">
      <c r="A44"/>
      <c r="B44" s="57">
        <v>2.36546310538008E-2</v>
      </c>
      <c r="C44" s="3">
        <v>0.64872837041045806</v>
      </c>
      <c r="D44" s="3">
        <v>0.39218751119231898</v>
      </c>
      <c r="E44" s="53">
        <v>0.99110125053814302</v>
      </c>
      <c r="F44" s="3">
        <v>0.83891097197910203</v>
      </c>
      <c r="G44" s="89">
        <v>0.99873624121907001</v>
      </c>
      <c r="H44" s="3">
        <v>1.2321646001869999E-2</v>
      </c>
      <c r="I44" s="89">
        <v>2.2961439065554201E-2</v>
      </c>
      <c r="J44" s="3">
        <v>0.18976712518630501</v>
      </c>
      <c r="K44" s="3">
        <v>0.71054127908614095</v>
      </c>
      <c r="L44" s="53">
        <v>3.7193074808525199E-3</v>
      </c>
      <c r="M44" s="3">
        <v>0.95433220696423604</v>
      </c>
      <c r="N44" s="53">
        <v>0.52483623908412202</v>
      </c>
      <c r="O44" s="53">
        <v>0.99983538392552496</v>
      </c>
      <c r="P44" s="3">
        <v>0.99396353480178001</v>
      </c>
      <c r="Q44" s="89">
        <v>0.99987237534234097</v>
      </c>
      <c r="R44" s="3">
        <v>7.4558003285422302E-3</v>
      </c>
      <c r="S44" s="89">
        <v>1.15230741279292E-2</v>
      </c>
      <c r="T44" s="3">
        <v>0.11402385641714401</v>
      </c>
      <c r="U44" s="36">
        <v>0.35109612090195202</v>
      </c>
    </row>
    <row r="46" spans="1:119" x14ac:dyDescent="0.25">
      <c r="A46" t="s">
        <v>59</v>
      </c>
      <c r="B46" s="56">
        <v>0.998253605987242</v>
      </c>
      <c r="C46" s="24">
        <v>0.57690929355240095</v>
      </c>
      <c r="D46" s="46">
        <v>0.60654062519413798</v>
      </c>
      <c r="E46" s="24">
        <v>5.99184077996665E-2</v>
      </c>
      <c r="F46" s="46">
        <v>0.47251539740666898</v>
      </c>
      <c r="G46" s="88">
        <v>0.83777307155533298</v>
      </c>
      <c r="H46" s="46">
        <v>0.91896384906721995</v>
      </c>
      <c r="I46" s="88">
        <v>0.87235540573512105</v>
      </c>
      <c r="J46" s="46">
        <v>0.79916571376321599</v>
      </c>
      <c r="K46" s="46">
        <v>2.2235635821449499E-2</v>
      </c>
      <c r="L46" s="24">
        <v>0.99995659431817596</v>
      </c>
      <c r="M46" s="46">
        <v>0.43180511398621002</v>
      </c>
      <c r="N46" s="46">
        <v>0.71656501836608999</v>
      </c>
      <c r="O46" s="24">
        <v>0.105656872317862</v>
      </c>
      <c r="P46" s="46">
        <v>0.102760611562122</v>
      </c>
      <c r="Q46" s="90">
        <v>0.41840068684166298</v>
      </c>
      <c r="R46" s="46">
        <v>0.95197677728089203</v>
      </c>
      <c r="S46" s="88">
        <v>0.91277698561454201</v>
      </c>
      <c r="T46" s="46">
        <v>0.92460559780950902</v>
      </c>
      <c r="U46" s="42">
        <v>3.3205163943673898E-3</v>
      </c>
    </row>
    <row r="47" spans="1:119" x14ac:dyDescent="0.25">
      <c r="B47" s="57">
        <v>1.74639401275777E-3</v>
      </c>
      <c r="C47" s="53">
        <v>0.423090706447599</v>
      </c>
      <c r="D47" s="3">
        <v>0.39345937480586202</v>
      </c>
      <c r="E47" s="53">
        <v>0.94008159220033405</v>
      </c>
      <c r="F47" s="3">
        <v>0.52748460259333096</v>
      </c>
      <c r="G47" s="89">
        <v>0.16222692844466699</v>
      </c>
      <c r="H47" s="3">
        <v>8.1036150932779896E-2</v>
      </c>
      <c r="I47" s="89">
        <v>0.12764459426487901</v>
      </c>
      <c r="J47" s="3">
        <v>0.20083428623678401</v>
      </c>
      <c r="K47" s="3">
        <v>0.97776436417855095</v>
      </c>
      <c r="L47" s="53">
        <v>4.3405681823765303E-5</v>
      </c>
      <c r="M47" s="3">
        <v>0.56819488601378998</v>
      </c>
      <c r="N47" s="3">
        <v>0.28343498163391001</v>
      </c>
      <c r="O47" s="53">
        <v>0.89434312768213797</v>
      </c>
      <c r="P47" s="3">
        <v>0.89723938843787798</v>
      </c>
      <c r="Q47" s="91">
        <v>0.58159931315833702</v>
      </c>
      <c r="R47" s="3">
        <v>4.8023222719107798E-2</v>
      </c>
      <c r="S47" s="89">
        <v>8.7223014385458097E-2</v>
      </c>
      <c r="T47" s="3">
        <v>7.5394402190491094E-2</v>
      </c>
      <c r="U47" s="8">
        <v>0.99667948360563297</v>
      </c>
    </row>
    <row r="49" spans="1:21" x14ac:dyDescent="0.25">
      <c r="A49" t="s">
        <v>60</v>
      </c>
      <c r="B49" s="45">
        <v>0.93646153177559299</v>
      </c>
      <c r="C49" s="24">
        <v>0.530842741895169</v>
      </c>
      <c r="D49" s="46">
        <v>0.87363154762094497</v>
      </c>
      <c r="E49" s="24">
        <v>0.48938918569199702</v>
      </c>
      <c r="F49" s="24">
        <v>0.65135728064240195</v>
      </c>
      <c r="G49" s="88">
        <v>0.40648697406448597</v>
      </c>
      <c r="H49" s="46">
        <v>0.95821417479000304</v>
      </c>
      <c r="I49" s="88">
        <v>0.95614831878892703</v>
      </c>
      <c r="J49" s="46">
        <v>0.90974970145401002</v>
      </c>
      <c r="K49" s="24">
        <v>0.85323885589233095</v>
      </c>
      <c r="L49" s="24">
        <v>0.62401929137591505</v>
      </c>
      <c r="M49" s="46">
        <v>0.247487760510847</v>
      </c>
      <c r="N49" s="24">
        <v>0.47490745699336401</v>
      </c>
      <c r="O49" s="24">
        <v>0.28168733255864897</v>
      </c>
      <c r="P49" s="46">
        <v>0.48343084212037002</v>
      </c>
      <c r="Q49" s="88">
        <v>0.154834513521448</v>
      </c>
      <c r="R49" s="46">
        <v>0.55882280945459994</v>
      </c>
      <c r="S49" s="88">
        <v>0.54562840124543499</v>
      </c>
      <c r="T49" s="46">
        <v>0.537910387364123</v>
      </c>
      <c r="U49" s="42">
        <v>0.36549160492360899</v>
      </c>
    </row>
    <row r="50" spans="1:21" x14ac:dyDescent="0.25">
      <c r="B50" s="34">
        <v>6.3538468224406799E-2</v>
      </c>
      <c r="C50" s="53">
        <v>0.469157258104831</v>
      </c>
      <c r="D50" s="3">
        <v>0.126368452379055</v>
      </c>
      <c r="E50" s="53">
        <v>0.51061081430800304</v>
      </c>
      <c r="F50" s="53">
        <v>0.348642719357598</v>
      </c>
      <c r="G50" s="89">
        <v>0.59351302593551403</v>
      </c>
      <c r="H50" s="3">
        <v>4.1785825209997199E-2</v>
      </c>
      <c r="I50" s="89">
        <v>4.3851681211072899E-2</v>
      </c>
      <c r="J50" s="3">
        <v>9.0250298545990301E-2</v>
      </c>
      <c r="K50" s="53">
        <v>0.14676114410766899</v>
      </c>
      <c r="L50" s="53">
        <v>0.375980708624085</v>
      </c>
      <c r="M50" s="3">
        <v>0.75251223948915302</v>
      </c>
      <c r="N50" s="53">
        <v>0.52509254300663599</v>
      </c>
      <c r="O50" s="53">
        <v>0.71831266744135103</v>
      </c>
      <c r="P50" s="3">
        <v>0.51656915787962998</v>
      </c>
      <c r="Q50" s="89">
        <v>0.84516548647855205</v>
      </c>
      <c r="R50" s="3">
        <v>0.4411771905454</v>
      </c>
      <c r="S50" s="89">
        <v>0.45437159875456501</v>
      </c>
      <c r="T50" s="3">
        <v>0.462089612635877</v>
      </c>
      <c r="U50" s="8">
        <v>0.63450839507639101</v>
      </c>
    </row>
    <row r="52" spans="1:21" x14ac:dyDescent="0.25">
      <c r="A52" t="s">
        <v>61</v>
      </c>
      <c r="B52" s="56">
        <v>0.855732134272984</v>
      </c>
      <c r="C52" s="24">
        <v>0.898303050391286</v>
      </c>
      <c r="D52" s="46">
        <v>0.748355705552876</v>
      </c>
      <c r="E52" s="24">
        <v>5.6678289922665097E-2</v>
      </c>
      <c r="F52" s="46">
        <v>0.21339824924610301</v>
      </c>
      <c r="G52" s="88">
        <v>2.3515222938855801E-2</v>
      </c>
      <c r="H52" s="46">
        <v>0.99227132425757802</v>
      </c>
      <c r="I52" s="88">
        <v>0.98558764533767496</v>
      </c>
      <c r="J52" s="46">
        <v>0.81776450433648895</v>
      </c>
      <c r="K52" s="46">
        <v>0.426692133455019</v>
      </c>
      <c r="L52" s="24">
        <v>0.89590511609957202</v>
      </c>
      <c r="M52" s="46">
        <v>0.43700334245168698</v>
      </c>
      <c r="N52" s="24">
        <v>0.477951010265872</v>
      </c>
      <c r="O52" s="24">
        <v>0.14558656367793801</v>
      </c>
      <c r="P52" s="46">
        <v>0.244251159458902</v>
      </c>
      <c r="Q52" s="88">
        <v>0.18114418695354301</v>
      </c>
      <c r="R52" s="46">
        <v>0.95895616702089104</v>
      </c>
      <c r="S52" s="88">
        <v>0.94419005784044396</v>
      </c>
      <c r="T52" s="46">
        <v>0.59285864320113302</v>
      </c>
      <c r="U52" s="42">
        <v>0.14304562608257801</v>
      </c>
    </row>
    <row r="53" spans="1:21" x14ac:dyDescent="0.25">
      <c r="B53" s="57">
        <v>0.144267865727016</v>
      </c>
      <c r="C53" s="53">
        <v>0.101696949608714</v>
      </c>
      <c r="D53" s="3">
        <v>0.251644294447124</v>
      </c>
      <c r="E53" s="53">
        <v>0.94332171007733501</v>
      </c>
      <c r="F53" s="3">
        <v>0.78660175075389704</v>
      </c>
      <c r="G53" s="89">
        <v>0.976484777061144</v>
      </c>
      <c r="H53" s="3">
        <v>7.7286757424217803E-3</v>
      </c>
      <c r="I53" s="89">
        <v>1.44123546623254E-2</v>
      </c>
      <c r="J53" s="3">
        <v>0.18223549566351099</v>
      </c>
      <c r="K53" s="3">
        <v>0.573307866544981</v>
      </c>
      <c r="L53" s="53">
        <v>0.104094883900428</v>
      </c>
      <c r="M53" s="3">
        <v>0.56299665754831296</v>
      </c>
      <c r="N53" s="53">
        <v>0.52204898973412805</v>
      </c>
      <c r="O53" s="53">
        <v>0.85441343632206301</v>
      </c>
      <c r="P53" s="3">
        <v>0.75574884054109803</v>
      </c>
      <c r="Q53" s="89">
        <v>0.81885581304645705</v>
      </c>
      <c r="R53" s="3">
        <v>4.1043832979109102E-2</v>
      </c>
      <c r="S53" s="89">
        <v>5.5809942159556598E-2</v>
      </c>
      <c r="T53" s="3">
        <v>0.40714135679886698</v>
      </c>
      <c r="U53" s="8">
        <v>0.85695437391742202</v>
      </c>
    </row>
    <row r="55" spans="1:21" x14ac:dyDescent="0.25">
      <c r="A55" t="s">
        <v>62</v>
      </c>
      <c r="B55" s="56">
        <v>0.60737342836366104</v>
      </c>
      <c r="C55" s="24">
        <v>0.606669021208468</v>
      </c>
      <c r="D55" s="46">
        <v>0.59175190579630199</v>
      </c>
      <c r="E55" s="24">
        <v>9.9152567691327201E-2</v>
      </c>
      <c r="F55" s="46">
        <v>0.30169393976103998</v>
      </c>
      <c r="G55" s="88">
        <v>0.229107692233917</v>
      </c>
      <c r="H55" s="46">
        <v>0.98647770713620297</v>
      </c>
      <c r="I55" s="88">
        <v>0.98011764893422404</v>
      </c>
      <c r="J55" s="46">
        <v>0.62084151121109699</v>
      </c>
      <c r="K55" s="46">
        <v>0.27171999871049402</v>
      </c>
      <c r="L55" s="24">
        <v>0.95706082826656702</v>
      </c>
      <c r="M55" s="46">
        <v>0.31609318069412601</v>
      </c>
      <c r="N55" s="46">
        <v>0.66860911233466402</v>
      </c>
      <c r="O55" s="24">
        <v>2.5674984936760702E-2</v>
      </c>
      <c r="P55" s="46">
        <v>0.142490470722237</v>
      </c>
      <c r="Q55" s="88">
        <v>1.6164665630329599E-2</v>
      </c>
      <c r="R55" s="46">
        <v>0.93413017605636794</v>
      </c>
      <c r="S55" s="88">
        <v>0.91540643461584903</v>
      </c>
      <c r="T55" s="46">
        <v>0.76096729138414798</v>
      </c>
      <c r="U55" s="42">
        <v>0.32902446407060199</v>
      </c>
    </row>
    <row r="56" spans="1:21" x14ac:dyDescent="0.25">
      <c r="B56" s="57">
        <v>0.39262657163633902</v>
      </c>
      <c r="C56" s="53">
        <v>0.393330978791532</v>
      </c>
      <c r="D56" s="3">
        <v>0.40824809420369801</v>
      </c>
      <c r="E56" s="53">
        <v>0.90084743230867304</v>
      </c>
      <c r="F56" s="3">
        <v>0.69830606023896002</v>
      </c>
      <c r="G56" s="89">
        <v>0.77089230776608297</v>
      </c>
      <c r="H56" s="3">
        <v>1.3522292863796999E-2</v>
      </c>
      <c r="I56" s="89">
        <v>1.98823510657762E-2</v>
      </c>
      <c r="J56" s="3">
        <v>0.37915848878890301</v>
      </c>
      <c r="K56" s="3">
        <v>0.72828000128950598</v>
      </c>
      <c r="L56" s="53">
        <v>4.2939171733432799E-2</v>
      </c>
      <c r="M56" s="3">
        <v>0.68390681930587405</v>
      </c>
      <c r="N56" s="3">
        <v>0.33139088766533598</v>
      </c>
      <c r="O56" s="53">
        <v>0.97432501506323899</v>
      </c>
      <c r="P56" s="3">
        <v>0.85750952927776303</v>
      </c>
      <c r="Q56" s="89">
        <v>0.98383533436966997</v>
      </c>
      <c r="R56" s="3">
        <v>6.5869823943631695E-2</v>
      </c>
      <c r="S56" s="89">
        <v>8.4593565384151206E-2</v>
      </c>
      <c r="T56" s="3">
        <v>0.23903270861585199</v>
      </c>
      <c r="U56" s="8">
        <v>0.67097553592939796</v>
      </c>
    </row>
    <row r="58" spans="1:21" x14ac:dyDescent="0.25">
      <c r="A58" t="s">
        <v>63</v>
      </c>
      <c r="B58" s="56">
        <v>0.69846896308872397</v>
      </c>
      <c r="C58" s="24">
        <v>0.59357421344658101</v>
      </c>
      <c r="D58" s="46">
        <v>0.74738505090601504</v>
      </c>
      <c r="E58" s="24">
        <v>6.6809583763759303E-4</v>
      </c>
      <c r="F58" s="46">
        <v>0.12679129649673701</v>
      </c>
      <c r="G58" s="88">
        <v>1.04605110211734E-4</v>
      </c>
      <c r="H58" s="46">
        <v>0.96281843531056499</v>
      </c>
      <c r="I58" s="88">
        <v>0.94989401910258697</v>
      </c>
      <c r="J58" s="46">
        <v>0.70776495503552805</v>
      </c>
      <c r="K58" s="46">
        <v>0.39850111284401502</v>
      </c>
      <c r="L58" s="24">
        <v>0.97645243149944405</v>
      </c>
      <c r="M58" s="46">
        <v>0.45047259023264902</v>
      </c>
      <c r="N58" s="46">
        <v>0.69782362849475199</v>
      </c>
      <c r="O58" s="24">
        <v>1.16091802743623E-2</v>
      </c>
      <c r="P58" s="46">
        <v>9.4619753645827601E-2</v>
      </c>
      <c r="Q58" s="88">
        <v>1.04476151571848E-3</v>
      </c>
      <c r="R58" s="46">
        <v>0.95933439642789697</v>
      </c>
      <c r="S58" s="88">
        <v>0.94128088696798495</v>
      </c>
      <c r="T58" s="46">
        <v>0.73618214388744796</v>
      </c>
      <c r="U58" s="42">
        <v>0.108847899479459</v>
      </c>
    </row>
    <row r="59" spans="1:21" x14ac:dyDescent="0.25">
      <c r="B59" s="57">
        <v>0.30153103691127697</v>
      </c>
      <c r="C59" s="53">
        <v>0.40642578655341899</v>
      </c>
      <c r="D59" s="3">
        <v>0.25261494909398502</v>
      </c>
      <c r="E59" s="53">
        <v>0.99933190416236195</v>
      </c>
      <c r="F59" s="3">
        <v>0.87320870350326296</v>
      </c>
      <c r="G59" s="89">
        <v>0.99989539488978796</v>
      </c>
      <c r="H59" s="3">
        <v>3.71815646894346E-2</v>
      </c>
      <c r="I59" s="89">
        <v>5.0105980897413097E-2</v>
      </c>
      <c r="J59" s="3">
        <v>0.292235044964472</v>
      </c>
      <c r="K59" s="3">
        <v>0.60149888715598498</v>
      </c>
      <c r="L59" s="53">
        <v>2.35475685005564E-2</v>
      </c>
      <c r="M59" s="3">
        <v>0.54952740976735104</v>
      </c>
      <c r="N59" s="3">
        <v>0.30217637150524701</v>
      </c>
      <c r="O59" s="53">
        <v>0.98839081972563803</v>
      </c>
      <c r="P59" s="3">
        <v>0.90538024635417302</v>
      </c>
      <c r="Q59" s="89">
        <v>0.99895523848428203</v>
      </c>
      <c r="R59" s="3">
        <v>4.0665603572102797E-2</v>
      </c>
      <c r="S59" s="89">
        <v>5.8719113032014603E-2</v>
      </c>
      <c r="T59" s="3">
        <v>0.26381785611255198</v>
      </c>
      <c r="U59" s="8">
        <v>0.89115210052054095</v>
      </c>
    </row>
    <row r="61" spans="1:21" x14ac:dyDescent="0.25">
      <c r="A61" t="s">
        <v>64</v>
      </c>
      <c r="B61" s="56">
        <v>0.92559681526402804</v>
      </c>
      <c r="C61" s="24">
        <v>0.60602491292064598</v>
      </c>
      <c r="D61" s="46">
        <v>0.71408236848945195</v>
      </c>
      <c r="E61" s="24">
        <v>6.2471453468957501E-2</v>
      </c>
      <c r="F61" s="46">
        <v>0.224525416790442</v>
      </c>
      <c r="G61" s="88">
        <v>0.34150669826424901</v>
      </c>
      <c r="H61" s="46">
        <v>0.97255736580101004</v>
      </c>
      <c r="I61" s="88">
        <v>0.96134900727380701</v>
      </c>
      <c r="J61" s="46">
        <v>0.70914683305225801</v>
      </c>
      <c r="K61" s="46">
        <v>0.31842366167943598</v>
      </c>
      <c r="L61" s="24">
        <v>0.84949229018394001</v>
      </c>
      <c r="M61" s="46">
        <v>0.44915621683041701</v>
      </c>
      <c r="N61" s="46">
        <v>0.68175217532552401</v>
      </c>
      <c r="O61" s="24">
        <v>6.4404910972268303E-2</v>
      </c>
      <c r="P61" s="46">
        <v>0.220796296996568</v>
      </c>
      <c r="Q61" s="88">
        <v>0.50973911451229004</v>
      </c>
      <c r="R61" s="46">
        <v>0.92336269342923005</v>
      </c>
      <c r="S61" s="88">
        <v>0.89051548787374502</v>
      </c>
      <c r="T61" s="46">
        <v>0.75175238968187097</v>
      </c>
      <c r="U61" s="42">
        <v>0.17278977024417799</v>
      </c>
    </row>
    <row r="62" spans="1:21" x14ac:dyDescent="0.25">
      <c r="B62" s="57">
        <v>7.4403184735971795E-2</v>
      </c>
      <c r="C62" s="53">
        <v>0.39397508707935402</v>
      </c>
      <c r="D62" s="3">
        <v>0.285917631510548</v>
      </c>
      <c r="E62" s="53">
        <v>0.93752854653104301</v>
      </c>
      <c r="F62" s="3">
        <v>0.77547458320955798</v>
      </c>
      <c r="G62" s="89">
        <v>0.65849330173575105</v>
      </c>
      <c r="H62" s="3">
        <v>2.7442634198990099E-2</v>
      </c>
      <c r="I62" s="89">
        <v>3.8650992726193399E-2</v>
      </c>
      <c r="J62" s="3">
        <v>0.29085316694774299</v>
      </c>
      <c r="K62" s="3">
        <v>0.68157633832056397</v>
      </c>
      <c r="L62" s="53">
        <v>0.15050770981605999</v>
      </c>
      <c r="M62" s="3">
        <v>0.55084378316958404</v>
      </c>
      <c r="N62" s="3">
        <v>0.31824782467447599</v>
      </c>
      <c r="O62" s="53">
        <v>0.93559508902773203</v>
      </c>
      <c r="P62" s="3">
        <v>0.779203703003432</v>
      </c>
      <c r="Q62" s="89">
        <v>0.49026088548771002</v>
      </c>
      <c r="R62" s="3">
        <v>7.6637306570770197E-2</v>
      </c>
      <c r="S62" s="89">
        <v>0.109484512126255</v>
      </c>
      <c r="T62" s="3">
        <v>0.248247610318129</v>
      </c>
      <c r="U62" s="8">
        <v>0.82721022975582204</v>
      </c>
    </row>
    <row r="64" spans="1:21" x14ac:dyDescent="0.25">
      <c r="A64" t="s">
        <v>65</v>
      </c>
      <c r="B64" s="45">
        <v>0.40252401023836099</v>
      </c>
      <c r="C64" s="24">
        <v>0.71753413658613896</v>
      </c>
      <c r="D64" s="46">
        <v>0.60353136069855995</v>
      </c>
      <c r="E64" s="24">
        <v>8.0579153421292501E-2</v>
      </c>
      <c r="F64" s="46">
        <v>0.18791928669785599</v>
      </c>
      <c r="G64" s="88">
        <v>0.122646781579722</v>
      </c>
      <c r="H64" s="46">
        <v>0.95108178346641004</v>
      </c>
      <c r="I64" s="88">
        <v>0.93763041528943702</v>
      </c>
      <c r="J64" s="46">
        <v>0.73874328519522403</v>
      </c>
      <c r="K64" s="46">
        <v>0.29738527220958999</v>
      </c>
      <c r="L64" s="24">
        <v>0.91921487510869504</v>
      </c>
      <c r="M64" s="46">
        <v>0.35471210796643499</v>
      </c>
      <c r="N64" s="46">
        <v>0.51533564218973604</v>
      </c>
      <c r="O64" s="24">
        <v>4.8207130113899099E-2</v>
      </c>
      <c r="P64" s="46">
        <v>0.214923258592779</v>
      </c>
      <c r="Q64" s="88">
        <v>1.04733391689419E-2</v>
      </c>
      <c r="R64" s="46">
        <v>0.90636600191277805</v>
      </c>
      <c r="S64" s="88">
        <v>0.88830275835882799</v>
      </c>
      <c r="T64" s="46">
        <v>0.66723968288775204</v>
      </c>
      <c r="U64" s="42">
        <v>0.47572245107497502</v>
      </c>
    </row>
    <row r="65" spans="1:21" x14ac:dyDescent="0.25">
      <c r="B65" s="34">
        <v>0.59747598976163896</v>
      </c>
      <c r="C65" s="53">
        <v>0.28246586341386098</v>
      </c>
      <c r="D65" s="3">
        <v>0.39646863930144</v>
      </c>
      <c r="E65" s="53">
        <v>0.91942084657870804</v>
      </c>
      <c r="F65" s="3">
        <v>0.81208071330214504</v>
      </c>
      <c r="G65" s="89">
        <v>0.87735321842027802</v>
      </c>
      <c r="H65" s="3">
        <v>4.8918216533590402E-2</v>
      </c>
      <c r="I65" s="89">
        <v>6.2369584710562698E-2</v>
      </c>
      <c r="J65" s="3">
        <v>0.26125671480477602</v>
      </c>
      <c r="K65" s="3">
        <v>0.70261472779041101</v>
      </c>
      <c r="L65" s="53">
        <v>8.0785124891304599E-2</v>
      </c>
      <c r="M65" s="3">
        <v>0.64528789203356496</v>
      </c>
      <c r="N65" s="3">
        <v>0.48466435781026401</v>
      </c>
      <c r="O65" s="53">
        <v>0.95179286988610101</v>
      </c>
      <c r="P65" s="3">
        <v>0.78507674140722095</v>
      </c>
      <c r="Q65" s="89">
        <v>0.989526660831058</v>
      </c>
      <c r="R65" s="3">
        <v>9.3633998087222503E-2</v>
      </c>
      <c r="S65" s="89">
        <v>0.11169724164117199</v>
      </c>
      <c r="T65" s="3">
        <v>0.33276031711224802</v>
      </c>
      <c r="U65" s="8">
        <v>0.52427754892502498</v>
      </c>
    </row>
    <row r="67" spans="1:21" x14ac:dyDescent="0.25">
      <c r="A67" t="s">
        <v>66</v>
      </c>
      <c r="B67" s="56">
        <v>0.83602101839774701</v>
      </c>
      <c r="C67" s="24">
        <v>0.71597046768979999</v>
      </c>
      <c r="D67" s="46">
        <v>0.71613034790103902</v>
      </c>
      <c r="E67" s="24">
        <v>2.4202471089449999E-2</v>
      </c>
      <c r="F67" s="46">
        <v>8.6631250063513396E-2</v>
      </c>
      <c r="G67" s="88">
        <v>5.72467656647579E-2</v>
      </c>
      <c r="H67" s="46">
        <v>0.95621229712169098</v>
      </c>
      <c r="I67" s="88">
        <v>0.94151513535375597</v>
      </c>
      <c r="J67" s="46">
        <v>0.74779463386251899</v>
      </c>
      <c r="K67" s="46">
        <v>0.36587185688198498</v>
      </c>
      <c r="L67" s="24">
        <v>0.93596405556045004</v>
      </c>
      <c r="M67" s="46">
        <v>0.49412985828998202</v>
      </c>
      <c r="N67" s="46">
        <v>0.78239178038240598</v>
      </c>
      <c r="O67" s="24">
        <v>4.1968787818741297E-2</v>
      </c>
      <c r="P67" s="46">
        <v>0.116290418075219</v>
      </c>
      <c r="Q67" s="88">
        <v>5.4617924310132002E-2</v>
      </c>
      <c r="R67" s="46">
        <v>0.97680091113011003</v>
      </c>
      <c r="S67" s="88">
        <v>0.97083581183955103</v>
      </c>
      <c r="T67" s="46">
        <v>0.870148371987156</v>
      </c>
      <c r="U67" s="42">
        <v>0.42261096961931399</v>
      </c>
    </row>
    <row r="68" spans="1:21" x14ac:dyDescent="0.25">
      <c r="B68" s="57">
        <v>0.16397898160225299</v>
      </c>
      <c r="C68" s="53">
        <v>0.28402953231020001</v>
      </c>
      <c r="D68" s="3">
        <v>0.28386965209896098</v>
      </c>
      <c r="E68" s="53">
        <v>0.97579752891055005</v>
      </c>
      <c r="F68" s="3">
        <v>0.91336874993648698</v>
      </c>
      <c r="G68" s="89">
        <v>0.94275323433524205</v>
      </c>
      <c r="H68" s="3">
        <v>4.3787702878309298E-2</v>
      </c>
      <c r="I68" s="89">
        <v>5.8484864646243799E-2</v>
      </c>
      <c r="J68" s="3">
        <v>0.25220536613748101</v>
      </c>
      <c r="K68" s="3">
        <v>0.63412814311801502</v>
      </c>
      <c r="L68" s="53">
        <v>6.40359444395497E-2</v>
      </c>
      <c r="M68" s="3">
        <v>0.50587014171001798</v>
      </c>
      <c r="N68" s="3">
        <v>0.217608219617594</v>
      </c>
      <c r="O68" s="53">
        <v>0.95803121218125897</v>
      </c>
      <c r="P68" s="3">
        <v>0.883709581924781</v>
      </c>
      <c r="Q68" s="89">
        <v>0.94538207568986798</v>
      </c>
      <c r="R68" s="3">
        <v>2.3199088869889899E-2</v>
      </c>
      <c r="S68" s="89">
        <v>2.9164188160448801E-2</v>
      </c>
      <c r="T68" s="3">
        <v>0.129851628012844</v>
      </c>
      <c r="U68" s="8">
        <v>0.57738903038068601</v>
      </c>
    </row>
    <row r="70" spans="1:21" x14ac:dyDescent="0.25">
      <c r="A70" t="s">
        <v>67</v>
      </c>
      <c r="B70" s="45">
        <v>0.28900074995179897</v>
      </c>
      <c r="C70" s="24">
        <v>0.75270972321358498</v>
      </c>
      <c r="D70" s="46">
        <v>0.65970754923017605</v>
      </c>
      <c r="E70" s="24">
        <v>0.15793300727214499</v>
      </c>
      <c r="F70" s="46">
        <v>0.22981977175851101</v>
      </c>
      <c r="G70" s="90">
        <v>0.25221087262066799</v>
      </c>
      <c r="H70" s="46">
        <v>0.84775418638628897</v>
      </c>
      <c r="I70" s="90">
        <v>0.83018365805002903</v>
      </c>
      <c r="J70" s="46">
        <v>0.67544740775854595</v>
      </c>
      <c r="K70" s="46">
        <v>0.39609055977056201</v>
      </c>
      <c r="L70" s="24">
        <v>0.61604369842306905</v>
      </c>
      <c r="M70" s="24">
        <v>0.71805781811545599</v>
      </c>
      <c r="N70" s="46">
        <v>0.64974158752986899</v>
      </c>
      <c r="O70" s="24">
        <v>0.11923596997874999</v>
      </c>
      <c r="P70" s="46">
        <v>0.30947870030722402</v>
      </c>
      <c r="Q70" s="90">
        <v>0.24640190447252699</v>
      </c>
      <c r="R70" s="46">
        <v>0.85368544822357695</v>
      </c>
      <c r="S70" s="90">
        <v>0.83869617776080096</v>
      </c>
      <c r="T70" s="46">
        <v>0.66482977539437205</v>
      </c>
      <c r="U70" s="42">
        <v>0.481151182648767</v>
      </c>
    </row>
    <row r="71" spans="1:21" x14ac:dyDescent="0.25">
      <c r="B71" s="34">
        <v>0.71099925004820197</v>
      </c>
      <c r="C71" s="53">
        <v>0.24729027678641499</v>
      </c>
      <c r="D71" s="3">
        <v>0.34029245076982401</v>
      </c>
      <c r="E71" s="53">
        <v>0.84206699272785501</v>
      </c>
      <c r="F71" s="3">
        <v>0.77018022824148902</v>
      </c>
      <c r="G71" s="91">
        <v>0.74778912737933301</v>
      </c>
      <c r="H71" s="3">
        <v>0.15224581361371101</v>
      </c>
      <c r="I71" s="91">
        <v>0.169816341949972</v>
      </c>
      <c r="J71" s="3">
        <v>0.324552592241454</v>
      </c>
      <c r="K71" s="3">
        <v>0.60390944022943904</v>
      </c>
      <c r="L71" s="53">
        <v>0.383956301576931</v>
      </c>
      <c r="M71" s="53">
        <v>0.28194218188454401</v>
      </c>
      <c r="N71" s="3">
        <v>0.35025841247013201</v>
      </c>
      <c r="O71" s="53">
        <v>0.88076403002125103</v>
      </c>
      <c r="P71" s="3">
        <v>0.69052129969277698</v>
      </c>
      <c r="Q71" s="91">
        <v>0.75359809552747303</v>
      </c>
      <c r="R71" s="3">
        <v>0.146314551776423</v>
      </c>
      <c r="S71" s="91">
        <v>0.16130382223919901</v>
      </c>
      <c r="T71" s="3">
        <v>0.33517022460562801</v>
      </c>
      <c r="U71" s="8">
        <v>0.518848817351233</v>
      </c>
    </row>
    <row r="73" spans="1:21" x14ac:dyDescent="0.25">
      <c r="A73" t="s">
        <v>68</v>
      </c>
      <c r="B73" s="56">
        <v>0.79809260467469201</v>
      </c>
      <c r="C73" s="24">
        <v>0.74042575748242501</v>
      </c>
      <c r="D73" s="46">
        <v>0.75761269983332602</v>
      </c>
      <c r="E73" s="24">
        <v>5.2034819274329097E-2</v>
      </c>
      <c r="F73" s="46">
        <v>0.130213852462022</v>
      </c>
      <c r="G73" s="88">
        <v>0.159016718692613</v>
      </c>
      <c r="H73" s="46">
        <v>0.98766228648515098</v>
      </c>
      <c r="I73" s="88">
        <v>0.98686696858350298</v>
      </c>
      <c r="J73" s="46">
        <v>0.77894168045351497</v>
      </c>
      <c r="K73" s="46">
        <v>0.39675883057361</v>
      </c>
      <c r="L73" s="24">
        <v>0.99159230604985804</v>
      </c>
      <c r="M73" s="46">
        <v>0.44940664793419899</v>
      </c>
      <c r="N73" s="46">
        <v>0.63618626700443104</v>
      </c>
      <c r="O73" s="24">
        <v>3.32220577120537E-2</v>
      </c>
      <c r="P73" s="46">
        <v>5.7340924766902501E-2</v>
      </c>
      <c r="Q73" s="88">
        <v>0.12905184344659601</v>
      </c>
      <c r="R73" s="46">
        <v>0.911552782847733</v>
      </c>
      <c r="S73" s="88">
        <v>0.89799207374881995</v>
      </c>
      <c r="T73" s="46">
        <v>0.83576420947971997</v>
      </c>
      <c r="U73" s="42">
        <v>0.31450585626759298</v>
      </c>
    </row>
    <row r="74" spans="1:21" x14ac:dyDescent="0.25">
      <c r="B74" s="57">
        <v>0.20190739532530899</v>
      </c>
      <c r="C74" s="53">
        <v>0.25957424251757499</v>
      </c>
      <c r="D74" s="3">
        <v>0.24238730016667501</v>
      </c>
      <c r="E74" s="53">
        <v>0.94796518072567104</v>
      </c>
      <c r="F74" s="3">
        <v>0.869786147537978</v>
      </c>
      <c r="G74" s="89">
        <v>0.84098328130738698</v>
      </c>
      <c r="H74" s="3">
        <v>1.2337713514848501E-2</v>
      </c>
      <c r="I74" s="89">
        <v>1.3133031416496899E-2</v>
      </c>
      <c r="J74" s="3">
        <v>0.221058319546485</v>
      </c>
      <c r="K74" s="3">
        <v>0.60324116942639106</v>
      </c>
      <c r="L74" s="53">
        <v>8.4076939501418792E-3</v>
      </c>
      <c r="M74" s="3">
        <v>0.55059335206580096</v>
      </c>
      <c r="N74" s="3">
        <v>0.36381373299556902</v>
      </c>
      <c r="O74" s="53">
        <v>0.966777942287946</v>
      </c>
      <c r="P74" s="3">
        <v>0.942659075233097</v>
      </c>
      <c r="Q74" s="89">
        <v>0.87094815655340396</v>
      </c>
      <c r="R74" s="3">
        <v>8.8447217152266999E-2</v>
      </c>
      <c r="S74" s="89">
        <v>0.10200792625118001</v>
      </c>
      <c r="T74" s="3">
        <v>0.16423579052028001</v>
      </c>
      <c r="U74" s="8">
        <v>0.68549414373240702</v>
      </c>
    </row>
    <row r="76" spans="1:21" x14ac:dyDescent="0.25">
      <c r="A76" t="s">
        <v>69</v>
      </c>
      <c r="B76" s="56">
        <v>0.71721453332933205</v>
      </c>
      <c r="C76" s="24">
        <v>0.73520998704959595</v>
      </c>
      <c r="D76" s="46">
        <v>0.72285288891593302</v>
      </c>
      <c r="E76" s="24">
        <v>3.7301490895399997E-2</v>
      </c>
      <c r="F76" s="46">
        <v>0.18151255464073601</v>
      </c>
      <c r="G76" s="88">
        <v>4.0903929457372003E-3</v>
      </c>
      <c r="H76" s="46">
        <v>0.96417761317667905</v>
      </c>
      <c r="I76" s="88">
        <v>0.95733911587084197</v>
      </c>
      <c r="J76" s="46">
        <v>0.77394112247194902</v>
      </c>
      <c r="K76" s="24">
        <v>0.49762972560128899</v>
      </c>
      <c r="L76" s="24">
        <v>0.967157487775402</v>
      </c>
      <c r="M76" s="24">
        <v>0.51519441408961797</v>
      </c>
      <c r="N76" s="46">
        <v>0.61104401740865399</v>
      </c>
      <c r="O76" s="24">
        <v>6.9379534620516006E-2</v>
      </c>
      <c r="P76" s="46">
        <v>0.17263698003390199</v>
      </c>
      <c r="Q76" s="88">
        <v>3.76607296146814E-2</v>
      </c>
      <c r="R76" s="46">
        <v>0.90380623100623103</v>
      </c>
      <c r="S76" s="88">
        <v>0.88377253965536595</v>
      </c>
      <c r="T76" s="46">
        <v>0.81349810408443302</v>
      </c>
      <c r="U76" s="42">
        <v>0.38825980556491202</v>
      </c>
    </row>
    <row r="77" spans="1:21" x14ac:dyDescent="0.25">
      <c r="B77" s="57">
        <v>0.28278546667066801</v>
      </c>
      <c r="C77" s="53">
        <v>0.264790012950404</v>
      </c>
      <c r="D77" s="3">
        <v>0.27714711108406698</v>
      </c>
      <c r="E77" s="53">
        <v>0.96269850910459998</v>
      </c>
      <c r="F77" s="3">
        <v>0.81848744535926399</v>
      </c>
      <c r="G77" s="89">
        <v>0.99590960705426301</v>
      </c>
      <c r="H77" s="3">
        <v>3.5822386823320701E-2</v>
      </c>
      <c r="I77" s="89">
        <v>4.2660884129157799E-2</v>
      </c>
      <c r="J77" s="3">
        <v>0.22605887752805201</v>
      </c>
      <c r="K77" s="53">
        <v>0.50237027439871096</v>
      </c>
      <c r="L77" s="53">
        <v>3.2842512224598497E-2</v>
      </c>
      <c r="M77" s="53">
        <v>0.48480558591038198</v>
      </c>
      <c r="N77" s="3">
        <v>0.38895598259134601</v>
      </c>
      <c r="O77" s="53">
        <v>0.93062046537948395</v>
      </c>
      <c r="P77" s="3">
        <v>0.82736301996609796</v>
      </c>
      <c r="Q77" s="89">
        <v>0.96233927038531897</v>
      </c>
      <c r="R77" s="3">
        <v>9.6193768993768705E-2</v>
      </c>
      <c r="S77" s="89">
        <v>0.11622746034463501</v>
      </c>
      <c r="T77" s="3">
        <v>0.18650189591556701</v>
      </c>
      <c r="U77" s="8">
        <v>0.61174019443508798</v>
      </c>
    </row>
    <row r="78" spans="1:21" x14ac:dyDescent="0.25">
      <c r="A78" t="s">
        <v>73</v>
      </c>
    </row>
    <row r="79" spans="1:21" x14ac:dyDescent="0.25">
      <c r="A79" t="s">
        <v>24</v>
      </c>
      <c r="B79" t="s">
        <v>27</v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21" x14ac:dyDescent="0.25">
      <c r="B80" t="s">
        <v>71</v>
      </c>
      <c r="C80" s="71"/>
      <c r="D80" s="71"/>
      <c r="E80" s="71"/>
      <c r="F80" s="71"/>
      <c r="G80" s="71"/>
      <c r="H80" s="71"/>
      <c r="I80" s="71"/>
      <c r="J80" s="71"/>
      <c r="K80" s="71"/>
      <c r="L80" t="s">
        <v>72</v>
      </c>
      <c r="M80" s="71"/>
      <c r="N80" s="71"/>
      <c r="O80" s="71"/>
      <c r="P80" s="71"/>
      <c r="Q80" s="71"/>
      <c r="R80" s="71"/>
      <c r="S80" s="71"/>
      <c r="T80" s="71"/>
      <c r="U80" s="71"/>
    </row>
    <row r="81" spans="1:21" x14ac:dyDescent="0.25">
      <c r="A81" s="69" t="s">
        <v>58</v>
      </c>
      <c r="B81" s="41">
        <v>0</v>
      </c>
      <c r="C81" s="10">
        <v>0</v>
      </c>
      <c r="D81" s="10">
        <v>1</v>
      </c>
      <c r="E81" s="10">
        <v>1</v>
      </c>
      <c r="F81" s="10">
        <v>0</v>
      </c>
      <c r="G81" s="73">
        <v>1</v>
      </c>
      <c r="H81" s="10">
        <v>1</v>
      </c>
      <c r="I81" s="73">
        <v>1</v>
      </c>
      <c r="J81" s="10">
        <v>1</v>
      </c>
      <c r="K81" s="43">
        <v>0</v>
      </c>
      <c r="L81" s="66">
        <v>0</v>
      </c>
      <c r="M81" s="66">
        <v>0</v>
      </c>
      <c r="N81" s="66">
        <v>1</v>
      </c>
      <c r="O81" s="66">
        <v>1</v>
      </c>
      <c r="P81" s="66">
        <v>0</v>
      </c>
      <c r="Q81" s="84">
        <v>1</v>
      </c>
      <c r="R81" s="66">
        <v>1</v>
      </c>
      <c r="S81" s="84">
        <v>1</v>
      </c>
      <c r="T81" s="66">
        <v>1</v>
      </c>
      <c r="U81" s="67">
        <v>0</v>
      </c>
    </row>
    <row r="82" spans="1:21" x14ac:dyDescent="0.25">
      <c r="A82" s="86" t="s">
        <v>70</v>
      </c>
      <c r="B82" s="5">
        <v>1</v>
      </c>
      <c r="C82" s="2">
        <v>1</v>
      </c>
      <c r="D82" s="2">
        <v>0</v>
      </c>
      <c r="E82" s="2">
        <v>0</v>
      </c>
      <c r="F82" s="2">
        <v>1</v>
      </c>
      <c r="G82" s="74">
        <v>0</v>
      </c>
      <c r="H82" s="2">
        <v>0</v>
      </c>
      <c r="I82" s="74">
        <v>0</v>
      </c>
      <c r="J82" s="2">
        <v>0</v>
      </c>
      <c r="K82" s="44">
        <v>1</v>
      </c>
      <c r="L82" s="16">
        <v>1</v>
      </c>
      <c r="M82" s="16">
        <v>1</v>
      </c>
      <c r="N82" s="16">
        <v>0</v>
      </c>
      <c r="O82" s="16">
        <v>0</v>
      </c>
      <c r="P82" s="16">
        <v>1</v>
      </c>
      <c r="Q82" s="85">
        <v>0</v>
      </c>
      <c r="R82" s="16">
        <v>0</v>
      </c>
      <c r="S82" s="85">
        <v>0</v>
      </c>
      <c r="T82" s="16">
        <v>0</v>
      </c>
      <c r="U82" s="68">
        <v>1</v>
      </c>
    </row>
    <row r="84" spans="1:21" x14ac:dyDescent="0.25">
      <c r="A84" t="s">
        <v>74</v>
      </c>
      <c r="B84" s="1">
        <v>0.34884116699448098</v>
      </c>
      <c r="C84" s="1">
        <v>0.31715370767009099</v>
      </c>
      <c r="D84" s="1">
        <v>0.58178368050849205</v>
      </c>
      <c r="E84" s="72">
        <v>0.21534935639066899</v>
      </c>
      <c r="F84" s="72">
        <v>0.58778395579757703</v>
      </c>
      <c r="G84" s="75">
        <v>3.4586926612856297E-2</v>
      </c>
      <c r="H84" s="1">
        <v>0.94566533170602596</v>
      </c>
      <c r="I84" s="75">
        <v>0.93129367213701597</v>
      </c>
      <c r="J84" s="1">
        <v>0.74028557324466304</v>
      </c>
      <c r="K84" s="1">
        <v>0.450935851236965</v>
      </c>
      <c r="L84" s="72">
        <v>0.60482603310360605</v>
      </c>
      <c r="M84" s="72">
        <v>0.52961048012450496</v>
      </c>
      <c r="N84" s="72">
        <v>0.444409178926292</v>
      </c>
      <c r="O84" s="72">
        <v>0.17606924720877501</v>
      </c>
      <c r="P84" s="1">
        <v>0.46670726600608903</v>
      </c>
      <c r="Q84" s="75">
        <v>2.2995631084782499E-2</v>
      </c>
      <c r="R84" s="1">
        <v>0.64572820442385204</v>
      </c>
      <c r="S84" s="75">
        <v>0.59656999521126197</v>
      </c>
      <c r="T84" s="1">
        <v>0.64249499297300405</v>
      </c>
      <c r="U84" s="1">
        <v>0.33662132180596399</v>
      </c>
    </row>
    <row r="85" spans="1:21" x14ac:dyDescent="0.25">
      <c r="B85" s="1">
        <v>0.65115883300551902</v>
      </c>
      <c r="C85" s="1">
        <v>0.68284629232990901</v>
      </c>
      <c r="D85" s="1">
        <v>0.418216319491508</v>
      </c>
      <c r="E85" s="72">
        <v>0.78465064360933101</v>
      </c>
      <c r="F85" s="72">
        <v>0.41221604420242303</v>
      </c>
      <c r="G85" s="75">
        <v>0.96541307338714399</v>
      </c>
      <c r="H85" s="1">
        <v>5.4334668293974299E-2</v>
      </c>
      <c r="I85" s="75">
        <v>6.8706327862983502E-2</v>
      </c>
      <c r="J85" s="1">
        <v>0.25971442675533701</v>
      </c>
      <c r="K85" s="1">
        <v>0.549064148763035</v>
      </c>
      <c r="L85" s="72">
        <v>0.395173966896394</v>
      </c>
      <c r="M85" s="72">
        <v>0.47038951987549499</v>
      </c>
      <c r="N85" s="72">
        <v>0.55559082107370805</v>
      </c>
      <c r="O85" s="72">
        <v>0.82393075279122496</v>
      </c>
      <c r="P85" s="1">
        <v>0.53329273399391097</v>
      </c>
      <c r="Q85" s="75">
        <v>0.97700436891521802</v>
      </c>
      <c r="R85" s="1">
        <v>0.35427179557614802</v>
      </c>
      <c r="S85" s="75">
        <v>0.40343000478873797</v>
      </c>
      <c r="T85" s="1">
        <v>0.357505007026996</v>
      </c>
      <c r="U85" s="1">
        <v>0.66337867819403595</v>
      </c>
    </row>
    <row r="86" spans="1:21" x14ac:dyDescent="0.25">
      <c r="Q86" s="87"/>
      <c r="S86" s="87"/>
    </row>
    <row r="87" spans="1:21" x14ac:dyDescent="0.25">
      <c r="A87" t="s">
        <v>75</v>
      </c>
      <c r="L87" s="72">
        <v>0.82536118129626301</v>
      </c>
      <c r="M87" s="72">
        <v>0.57829232493861304</v>
      </c>
      <c r="N87" s="1">
        <v>0.76029466506836396</v>
      </c>
      <c r="O87" s="72">
        <v>0.13376461640231799</v>
      </c>
      <c r="P87" s="1">
        <v>7.84053451288724E-2</v>
      </c>
      <c r="Q87" s="75">
        <v>2.9271885079092001E-2</v>
      </c>
      <c r="R87" s="1">
        <v>0.96936741801958803</v>
      </c>
      <c r="S87" s="75">
        <v>0.94977372934039395</v>
      </c>
      <c r="T87" s="1">
        <v>0.83531974325599001</v>
      </c>
      <c r="U87" s="1">
        <v>0.47440906653053</v>
      </c>
    </row>
    <row r="88" spans="1:21" x14ac:dyDescent="0.25">
      <c r="L88" s="72">
        <v>0.17463881870373699</v>
      </c>
      <c r="M88" s="72">
        <v>0.42170767506138701</v>
      </c>
      <c r="N88" s="1">
        <v>0.23970533493163601</v>
      </c>
      <c r="O88" s="72">
        <v>0.86623538359768204</v>
      </c>
      <c r="P88" s="1">
        <v>0.92159465487112802</v>
      </c>
      <c r="Q88" s="75">
        <v>0.97072811492090805</v>
      </c>
      <c r="R88" s="1">
        <v>3.0632581980411699E-2</v>
      </c>
      <c r="S88" s="75">
        <v>5.0226270659605797E-2</v>
      </c>
      <c r="T88" s="1">
        <v>0.16468025674400999</v>
      </c>
      <c r="U88" s="1">
        <v>0.52559093346947106</v>
      </c>
    </row>
    <row r="89" spans="1:21" x14ac:dyDescent="0.25">
      <c r="Q89" s="87"/>
      <c r="S89" s="87"/>
    </row>
    <row r="90" spans="1:21" x14ac:dyDescent="0.25">
      <c r="A90" t="s">
        <v>77</v>
      </c>
      <c r="L90" s="72">
        <v>0.84867361438104405</v>
      </c>
      <c r="M90" s="1">
        <v>0.46593908271717099</v>
      </c>
      <c r="N90" s="1">
        <v>0.79979072429114095</v>
      </c>
      <c r="O90" s="72">
        <v>0.17168174666568201</v>
      </c>
      <c r="P90" s="1">
        <v>0.17943039131838401</v>
      </c>
      <c r="Q90" s="75">
        <v>5.7554913497064202E-2</v>
      </c>
      <c r="R90" s="1">
        <v>0.84329313443043596</v>
      </c>
      <c r="S90" s="75">
        <v>0.83682386215693505</v>
      </c>
      <c r="T90" s="1">
        <v>0.84681636194299004</v>
      </c>
      <c r="U90" s="1">
        <v>0.38975121897220599</v>
      </c>
    </row>
    <row r="91" spans="1:21" x14ac:dyDescent="0.25">
      <c r="L91" s="72">
        <v>0.15132638561895601</v>
      </c>
      <c r="M91" s="1">
        <v>0.53406091728282901</v>
      </c>
      <c r="N91" s="1">
        <v>0.20020927570885899</v>
      </c>
      <c r="O91" s="72">
        <v>0.82831825333431797</v>
      </c>
      <c r="P91" s="1">
        <v>0.82056960868161599</v>
      </c>
      <c r="Q91" s="75">
        <v>0.94244508650293601</v>
      </c>
      <c r="R91" s="1">
        <v>0.15670686556956401</v>
      </c>
      <c r="S91" s="75">
        <v>0.16317613784306501</v>
      </c>
      <c r="T91" s="1">
        <v>0.15318363805700999</v>
      </c>
      <c r="U91" s="1">
        <v>0.61024878102779401</v>
      </c>
    </row>
    <row r="93" spans="1:21" x14ac:dyDescent="0.25">
      <c r="A93" t="s">
        <v>76</v>
      </c>
      <c r="L93" s="72">
        <v>0.99999930809827098</v>
      </c>
      <c r="M93" s="1">
        <v>0.36338694691295498</v>
      </c>
      <c r="N93" s="1">
        <v>0.77761001182868505</v>
      </c>
      <c r="O93" s="72">
        <v>1.2407523669496901E-2</v>
      </c>
      <c r="P93" s="1">
        <v>1.7873845790659901E-2</v>
      </c>
      <c r="Q93" s="75">
        <v>1.8037452684973301E-3</v>
      </c>
      <c r="R93" s="1">
        <v>0.99999999981146204</v>
      </c>
      <c r="S93" s="75">
        <v>0.99999999976894005</v>
      </c>
      <c r="T93" s="1">
        <v>0.99992477973197602</v>
      </c>
      <c r="U93" s="72">
        <v>0.75867568371338301</v>
      </c>
    </row>
    <row r="94" spans="1:21" x14ac:dyDescent="0.25">
      <c r="L94" s="72">
        <v>6.9190172850060199E-7</v>
      </c>
      <c r="M94" s="1">
        <v>0.63661305308704497</v>
      </c>
      <c r="N94" s="1">
        <v>0.222389988171316</v>
      </c>
      <c r="O94" s="72">
        <v>0.98759247633050296</v>
      </c>
      <c r="P94" s="1">
        <v>0.98212615420934002</v>
      </c>
      <c r="Q94" s="75">
        <v>0.99819625473150297</v>
      </c>
      <c r="R94" s="1">
        <v>1.8853827696944101E-10</v>
      </c>
      <c r="S94" s="75">
        <v>2.31059898335132E-10</v>
      </c>
      <c r="T94" s="1">
        <v>7.5220268023736304E-5</v>
      </c>
      <c r="U94" s="72">
        <v>0.24132431628661699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3779-A065-40BC-B296-DA2C7DB22353}">
  <dimension ref="A1:K14"/>
  <sheetViews>
    <sheetView workbookViewId="0">
      <selection activeCell="K16" sqref="A15:K16"/>
    </sheetView>
  </sheetViews>
  <sheetFormatPr defaultRowHeight="15" x14ac:dyDescent="0.25"/>
  <cols>
    <col min="1" max="1" width="39.7109375" bestFit="1" customWidth="1"/>
    <col min="2" max="11" width="9.5703125" bestFit="1" customWidth="1"/>
  </cols>
  <sheetData>
    <row r="1" spans="1:11" x14ac:dyDescent="0.25">
      <c r="A1" t="s">
        <v>24</v>
      </c>
      <c r="B1" t="s">
        <v>28</v>
      </c>
    </row>
    <row r="2" spans="1:11" x14ac:dyDescent="0.25">
      <c r="B2" t="s">
        <v>23</v>
      </c>
    </row>
    <row r="3" spans="1:11" x14ac:dyDescent="0.25">
      <c r="A3" t="s">
        <v>21</v>
      </c>
      <c r="B3" s="65">
        <v>1</v>
      </c>
      <c r="C3" s="66">
        <v>0</v>
      </c>
      <c r="D3" s="66">
        <v>0</v>
      </c>
      <c r="E3" s="66">
        <v>1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7">
        <v>0</v>
      </c>
    </row>
    <row r="4" spans="1:11" x14ac:dyDescent="0.25">
      <c r="A4" t="s">
        <v>22</v>
      </c>
      <c r="B4" s="30">
        <v>0</v>
      </c>
      <c r="C4" s="16">
        <v>1</v>
      </c>
      <c r="D4" s="16">
        <v>1</v>
      </c>
      <c r="E4" s="16">
        <v>0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68">
        <v>1</v>
      </c>
    </row>
    <row r="5" spans="1:11" x14ac:dyDescent="0.25">
      <c r="B5" s="69" t="s">
        <v>15</v>
      </c>
      <c r="C5" s="69"/>
      <c r="D5" s="69"/>
      <c r="E5" s="69"/>
      <c r="F5" s="69"/>
      <c r="G5" s="69"/>
      <c r="H5" s="69"/>
      <c r="I5" s="69"/>
      <c r="J5" s="69"/>
      <c r="K5" s="69"/>
    </row>
    <row r="6" spans="1:11" x14ac:dyDescent="0.25">
      <c r="A6" t="s">
        <v>52</v>
      </c>
      <c r="B6" s="26">
        <v>0.99999999999995004</v>
      </c>
      <c r="C6" s="24">
        <v>0.99358343384298797</v>
      </c>
      <c r="D6" s="24">
        <v>0.99999949037470304</v>
      </c>
      <c r="E6" s="24">
        <v>0.48073626978249501</v>
      </c>
      <c r="F6" s="24">
        <v>0.99772059791966805</v>
      </c>
      <c r="G6" s="24">
        <v>0.99998611516247704</v>
      </c>
      <c r="H6" s="24">
        <v>0.99999999787216898</v>
      </c>
      <c r="I6" s="24">
        <v>0.98750294152270701</v>
      </c>
      <c r="J6" s="51">
        <v>0.99999950579916796</v>
      </c>
      <c r="K6" s="25">
        <v>0.99708542521300503</v>
      </c>
    </row>
    <row r="7" spans="1:11" x14ac:dyDescent="0.25">
      <c r="B7" s="35">
        <v>4.9978679531203797E-14</v>
      </c>
      <c r="C7" s="53">
        <v>6.4165661570122403E-3</v>
      </c>
      <c r="D7" s="53">
        <v>5.0962529712049004E-7</v>
      </c>
      <c r="E7" s="53">
        <v>0.51926373021750505</v>
      </c>
      <c r="F7" s="53">
        <v>2.2794020803315598E-3</v>
      </c>
      <c r="G7" s="53">
        <v>1.38848375229755E-5</v>
      </c>
      <c r="H7" s="53">
        <v>2.1278309417651998E-9</v>
      </c>
      <c r="I7" s="53">
        <v>1.2497058477293601E-2</v>
      </c>
      <c r="J7" s="52">
        <v>4.9420083252350704E-7</v>
      </c>
      <c r="K7" s="36">
        <v>2.9145747869954298E-3</v>
      </c>
    </row>
    <row r="8" spans="1:11" x14ac:dyDescent="0.25"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t="s">
        <v>53</v>
      </c>
      <c r="B9" s="26">
        <v>0.99197412187646405</v>
      </c>
      <c r="C9" s="24">
        <v>0.98933963042306705</v>
      </c>
      <c r="D9" s="24">
        <v>0.82572869371274904</v>
      </c>
      <c r="E9" s="27">
        <v>0.999982678689323</v>
      </c>
      <c r="F9" s="24">
        <v>0.68851398291292998</v>
      </c>
      <c r="G9" s="24">
        <v>0.99999631490890195</v>
      </c>
      <c r="H9" s="24">
        <v>0.89292397558055603</v>
      </c>
      <c r="I9" s="27">
        <v>3.09998946901949E-3</v>
      </c>
      <c r="J9" s="24">
        <v>0.93306896515238202</v>
      </c>
      <c r="K9" s="70">
        <v>0.44143891724381401</v>
      </c>
    </row>
    <row r="10" spans="1:11" x14ac:dyDescent="0.25">
      <c r="B10" s="35">
        <v>8.0258781235362509E-3</v>
      </c>
      <c r="C10" s="53">
        <v>1.06603695769329E-2</v>
      </c>
      <c r="D10" s="53">
        <v>0.17427130628725099</v>
      </c>
      <c r="E10" s="33">
        <v>1.7321310677490501E-5</v>
      </c>
      <c r="F10" s="53">
        <v>0.31148601708707002</v>
      </c>
      <c r="G10" s="53">
        <v>3.6850910976082699E-6</v>
      </c>
      <c r="H10" s="53">
        <v>0.107076024419444</v>
      </c>
      <c r="I10" s="33">
        <v>0.99690001053097999</v>
      </c>
      <c r="J10" s="53">
        <v>6.6931034847618004E-2</v>
      </c>
      <c r="K10" s="32">
        <v>0.55856108275618599</v>
      </c>
    </row>
    <row r="11" spans="1:11" x14ac:dyDescent="0.25"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t="s">
        <v>54</v>
      </c>
      <c r="B12" s="26">
        <v>0.99995799324812695</v>
      </c>
      <c r="C12" s="24">
        <v>0.76390312177870701</v>
      </c>
      <c r="D12" s="24">
        <v>0.98781430024486605</v>
      </c>
      <c r="E12" s="24">
        <v>0.47249507482352898</v>
      </c>
      <c r="F12" s="24">
        <v>0.75022929759778201</v>
      </c>
      <c r="G12" s="24">
        <v>0.999700761660969</v>
      </c>
      <c r="H12" s="24">
        <v>0.99987773789184298</v>
      </c>
      <c r="I12" s="27">
        <v>8.3240177581319602E-2</v>
      </c>
      <c r="J12" s="24">
        <v>0.99841318561387504</v>
      </c>
      <c r="K12" s="25">
        <v>0.97334743441307503</v>
      </c>
    </row>
    <row r="13" spans="1:11" x14ac:dyDescent="0.25">
      <c r="B13" s="35">
        <v>4.2006751873444402E-5</v>
      </c>
      <c r="C13" s="53">
        <v>0.23609687822129299</v>
      </c>
      <c r="D13" s="53">
        <v>1.2185699755134401E-2</v>
      </c>
      <c r="E13" s="53">
        <v>0.52750492517647096</v>
      </c>
      <c r="F13" s="53">
        <v>0.24977070240221799</v>
      </c>
      <c r="G13" s="53">
        <v>2.9923833903069399E-4</v>
      </c>
      <c r="H13" s="53">
        <v>1.22262108157235E-4</v>
      </c>
      <c r="I13" s="33">
        <v>0.91675982241868004</v>
      </c>
      <c r="J13" s="53">
        <v>1.5868143861253799E-3</v>
      </c>
      <c r="K13" s="36">
        <v>2.6652565586924699E-2</v>
      </c>
    </row>
    <row r="14" spans="1:11" x14ac:dyDescent="0.25">
      <c r="B14" s="69"/>
      <c r="C14" s="69"/>
      <c r="D14" s="69"/>
      <c r="E14" s="69"/>
      <c r="F14" s="69"/>
      <c r="G14" s="69"/>
      <c r="H14" s="69"/>
      <c r="I14" s="69"/>
      <c r="J14" s="69"/>
      <c r="K14" s="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8AC0-BF0F-4263-AD13-02EFAEA908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60 subjects Walking</vt:lpstr>
      <vt:lpstr>232 subjects Rotation</vt:lpstr>
      <vt:lpstr>Rotation Manual Testing</vt:lpstr>
      <vt:lpstr>FM Manual Testing</vt:lpstr>
      <vt:lpstr>354 subjects FM</vt:lpstr>
      <vt:lpstr>236,118 sub FM</vt:lpstr>
      <vt:lpstr>Passe Manual Test 1</vt:lpstr>
      <vt:lpstr>Passe Test 2</vt:lpstr>
      <vt:lpstr>Sheet2</vt:lpstr>
      <vt:lpstr>Arab Manual Testing</vt:lpstr>
      <vt:lpstr>FMS Manual Testing</vt:lpstr>
      <vt:lpstr>FM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</dc:creator>
  <cp:lastModifiedBy>Jovan</cp:lastModifiedBy>
  <dcterms:created xsi:type="dcterms:W3CDTF">2019-06-28T14:44:15Z</dcterms:created>
  <dcterms:modified xsi:type="dcterms:W3CDTF">2019-08-09T02:11:38Z</dcterms:modified>
</cp:coreProperties>
</file>