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vialgang/Library/Mobile Documents/com~apple~CloudDocs/Учёба/oop/lab1/"/>
    </mc:Choice>
  </mc:AlternateContent>
  <xr:revisionPtr revIDLastSave="0" documentId="8_{A42065DF-9CF8-B044-B0CA-EABC3B99F0F0}" xr6:coauthVersionLast="47" xr6:coauthVersionMax="47" xr10:uidLastSave="{00000000-0000-0000-0000-000000000000}"/>
  <bookViews>
    <workbookView xWindow="0" yWindow="0" windowWidth="28800" windowHeight="18000" xr2:uid="{0BB3A9A3-3CCC-A54A-9DEA-156807695D1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E31" i="1"/>
  <c r="E32" i="1" s="1"/>
  <c r="E33" i="1" s="1"/>
  <c r="D41" i="1"/>
  <c r="D42" i="1" s="1"/>
  <c r="D43" i="1" s="1"/>
  <c r="E28" i="1"/>
  <c r="E27" i="1"/>
  <c r="H9" i="1"/>
  <c r="C8" i="1"/>
  <c r="C7" i="1"/>
  <c r="F3" i="1"/>
  <c r="F2" i="1"/>
  <c r="C4" i="1"/>
  <c r="C1" i="1"/>
</calcChain>
</file>

<file path=xl/sharedStrings.xml><?xml version="1.0" encoding="utf-8"?>
<sst xmlns="http://schemas.openxmlformats.org/spreadsheetml/2006/main" count="86" uniqueCount="72">
  <si>
    <t>Месяц</t>
  </si>
  <si>
    <t>Часов</t>
  </si>
  <si>
    <t>Секунд в часе</t>
  </si>
  <si>
    <t>Секунд в месяце</t>
  </si>
  <si>
    <t>Записей в месяц</t>
  </si>
  <si>
    <t>Месяцев в 5 годах</t>
  </si>
  <si>
    <t>Записей за 5 лет</t>
  </si>
  <si>
    <t>long_url</t>
  </si>
  <si>
    <t>байт</t>
  </si>
  <si>
    <t>Writes/sec</t>
  </si>
  <si>
    <t>записей в секунду</t>
  </si>
  <si>
    <t>Reads/sec</t>
  </si>
  <si>
    <t>чтений в секунду</t>
  </si>
  <si>
    <t>1 символ Base64 = 6 бит</t>
  </si>
  <si>
    <t>7 случайных байт = 56 бит</t>
  </si>
  <si>
    <t>Символов</t>
  </si>
  <si>
    <t>10 байт</t>
  </si>
  <si>
    <t xml:space="preserve">Длина </t>
  </si>
  <si>
    <t>alias</t>
  </si>
  <si>
    <t>string</t>
  </si>
  <si>
    <t>text</t>
  </si>
  <si>
    <t>UTF-8</t>
  </si>
  <si>
    <t>Основное содержимое; среднее 200 bytes — настройте при тестах.</t>
  </si>
  <si>
    <t>long_url_checksum</t>
  </si>
  <si>
    <t>binary</t>
  </si>
  <si>
    <t>SHA-256 (32 bytes)</t>
  </si>
  <si>
    <t>is_custom</t>
  </si>
  <si>
    <t>boolean</t>
  </si>
  <si>
    <t>0/1</t>
  </si>
  <si>
    <t>Флаг кастомного алиаса.</t>
  </si>
  <si>
    <t>owner_id</t>
  </si>
  <si>
    <t>UUID/string</t>
  </si>
  <si>
    <t>UUID binary</t>
  </si>
  <si>
    <t>Идентификатор пользователя (nullable).</t>
  </si>
  <si>
    <t>created_at</t>
  </si>
  <si>
    <t>timestamp</t>
  </si>
  <si>
    <t>epoch int64</t>
  </si>
  <si>
    <t>Время создания.</t>
  </si>
  <si>
    <t>expires_at</t>
  </si>
  <si>
    <t>TTL по записи.</t>
  </si>
  <si>
    <t>status</t>
  </si>
  <si>
    <t>tinyint</t>
  </si>
  <si>
    <t>enum</t>
  </si>
  <si>
    <t>1=active,2=expired,3=deleted.</t>
  </si>
  <si>
    <t>click_count</t>
  </si>
  <si>
    <t>int64</t>
  </si>
  <si>
    <t>counter</t>
  </si>
  <si>
    <t>Можно хранить approximate; либо считать асинхронно.</t>
  </si>
  <si>
    <t>last_accessed_at</t>
  </si>
  <si>
    <t>Для LRU/аналитики.</t>
  </si>
  <si>
    <t>meta</t>
  </si>
  <si>
    <t>json</t>
  </si>
  <si>
    <t>JSON blob</t>
  </si>
  <si>
    <t>Опционально: title, source, tags.</t>
  </si>
  <si>
    <t>Хеш для быстрого сравнения/дедупа.</t>
  </si>
  <si>
    <t>Base64Url, 10 chars</t>
  </si>
  <si>
    <t>Primary key (10 ASCII bytes).</t>
  </si>
  <si>
    <t>итог</t>
  </si>
  <si>
    <t>Итог</t>
  </si>
  <si>
    <t>Итог 30% запаса</t>
  </si>
  <si>
    <t>Кодировка</t>
  </si>
  <si>
    <t>С репликацией (replication factor = 3)</t>
  </si>
  <si>
    <t>С 50% запасом</t>
  </si>
  <si>
    <t>Индексы</t>
  </si>
  <si>
    <t xml:space="preserve">указатель на строку </t>
  </si>
  <si>
    <t>накладные расходы В дерева</t>
  </si>
  <si>
    <t xml:space="preserve">выравнивание </t>
  </si>
  <si>
    <t xml:space="preserve">байта </t>
  </si>
  <si>
    <t xml:space="preserve">на одну запись </t>
  </si>
  <si>
    <t xml:space="preserve">на все записи </t>
  </si>
  <si>
    <t xml:space="preserve"> Гбайта</t>
  </si>
  <si>
    <t xml:space="preserve"> Гбайт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</si>
</sst>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charset val="204"/>
      <scheme val="minor"/>
    </font>
    <font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8E6BB-0DAB-434D-AE7B-A00ADAEAC07E}">
  <dimension ref="B1:J43"/>
  <sheetViews>
    <sheetView tabSelected="1" topLeftCell="A22" zoomScale="156" workbookViewId="0">
      <selection activeCell="E32" sqref="E32"/>
    </sheetView>
  </sheetViews>
  <sheetFormatPr baseColWidth="10" defaultRowHeight="16" x14ac:dyDescent="0.2"/>
  <cols>
    <col min="2" max="2" width="18.83203125" customWidth="1"/>
    <col min="3" max="3" width="27.83203125" customWidth="1"/>
    <col min="4" max="4" width="14" customWidth="1"/>
    <col min="5" max="5" width="16.6640625" customWidth="1"/>
    <col min="7" max="7" width="24.5" customWidth="1"/>
  </cols>
  <sheetData>
    <row r="1" spans="2:10" x14ac:dyDescent="0.2">
      <c r="B1" t="s">
        <v>2</v>
      </c>
      <c r="C1">
        <f>60 * 60</f>
        <v>3600</v>
      </c>
      <c r="E1" t="s">
        <v>4</v>
      </c>
      <c r="F1">
        <v>10000000</v>
      </c>
      <c r="H1" s="1" t="s">
        <v>7</v>
      </c>
      <c r="I1">
        <v>200</v>
      </c>
      <c r="J1" t="s">
        <v>8</v>
      </c>
    </row>
    <row r="2" spans="2:10" x14ac:dyDescent="0.2">
      <c r="B2" t="s">
        <v>1</v>
      </c>
      <c r="C2">
        <v>24</v>
      </c>
      <c r="E2" t="s">
        <v>5</v>
      </c>
      <c r="F2">
        <f>5*12</f>
        <v>60</v>
      </c>
    </row>
    <row r="3" spans="2:10" x14ac:dyDescent="0.2">
      <c r="B3" t="s">
        <v>0</v>
      </c>
      <c r="C3">
        <v>30</v>
      </c>
      <c r="E3" t="s">
        <v>6</v>
      </c>
      <c r="F3">
        <f xml:space="preserve"> F1*F2</f>
        <v>600000000</v>
      </c>
    </row>
    <row r="4" spans="2:10" x14ac:dyDescent="0.2">
      <c r="B4" t="s">
        <v>3</v>
      </c>
      <c r="C4">
        <f>C1*C2*C3</f>
        <v>2592000</v>
      </c>
    </row>
    <row r="6" spans="2:10" x14ac:dyDescent="0.2">
      <c r="G6" t="s">
        <v>60</v>
      </c>
    </row>
    <row r="7" spans="2:10" x14ac:dyDescent="0.2">
      <c r="B7" t="s">
        <v>9</v>
      </c>
      <c r="C7">
        <f>F1/C4</f>
        <v>3.8580246913580245</v>
      </c>
      <c r="D7" t="s">
        <v>10</v>
      </c>
      <c r="G7" t="s">
        <v>13</v>
      </c>
    </row>
    <row r="8" spans="2:10" x14ac:dyDescent="0.2">
      <c r="B8" t="s">
        <v>11</v>
      </c>
      <c r="C8">
        <f>C7*100</f>
        <v>385.80246913580243</v>
      </c>
      <c r="D8" t="s">
        <v>12</v>
      </c>
      <c r="G8" t="s">
        <v>14</v>
      </c>
    </row>
    <row r="9" spans="2:10" x14ac:dyDescent="0.2">
      <c r="G9" t="s">
        <v>15</v>
      </c>
      <c r="H9">
        <f>56/6</f>
        <v>9.3333333333333339</v>
      </c>
      <c r="I9" t="s">
        <v>16</v>
      </c>
    </row>
    <row r="10" spans="2:10" x14ac:dyDescent="0.2">
      <c r="G10" t="s">
        <v>17</v>
      </c>
    </row>
    <row r="15" spans="2:10" x14ac:dyDescent="0.2">
      <c r="B15" t="s">
        <v>18</v>
      </c>
      <c r="C15" t="s">
        <v>19</v>
      </c>
      <c r="D15" t="s">
        <v>55</v>
      </c>
      <c r="E15">
        <v>10</v>
      </c>
      <c r="F15" t="s">
        <v>56</v>
      </c>
    </row>
    <row r="16" spans="2:10" x14ac:dyDescent="0.2">
      <c r="B16" t="s">
        <v>7</v>
      </c>
      <c r="C16" t="s">
        <v>20</v>
      </c>
      <c r="D16" t="s">
        <v>21</v>
      </c>
      <c r="E16">
        <v>200</v>
      </c>
      <c r="F16" t="s">
        <v>22</v>
      </c>
    </row>
    <row r="17" spans="2:6" x14ac:dyDescent="0.2">
      <c r="B17" t="s">
        <v>23</v>
      </c>
      <c r="C17" t="s">
        <v>24</v>
      </c>
      <c r="D17" t="s">
        <v>25</v>
      </c>
      <c r="E17">
        <v>32</v>
      </c>
      <c r="F17" t="s">
        <v>54</v>
      </c>
    </row>
    <row r="18" spans="2:6" x14ac:dyDescent="0.2">
      <c r="B18" t="s">
        <v>26</v>
      </c>
      <c r="C18" t="s">
        <v>27</v>
      </c>
      <c r="D18" t="s">
        <v>28</v>
      </c>
      <c r="E18">
        <v>1</v>
      </c>
      <c r="F18" t="s">
        <v>29</v>
      </c>
    </row>
    <row r="19" spans="2:6" x14ac:dyDescent="0.2">
      <c r="B19" t="s">
        <v>30</v>
      </c>
      <c r="C19" t="s">
        <v>31</v>
      </c>
      <c r="D19" t="s">
        <v>32</v>
      </c>
      <c r="E19">
        <v>16</v>
      </c>
      <c r="F19" t="s">
        <v>33</v>
      </c>
    </row>
    <row r="20" spans="2:6" x14ac:dyDescent="0.2">
      <c r="B20" t="s">
        <v>34</v>
      </c>
      <c r="C20" t="s">
        <v>35</v>
      </c>
      <c r="D20" t="s">
        <v>36</v>
      </c>
      <c r="E20">
        <v>8</v>
      </c>
      <c r="F20" t="s">
        <v>37</v>
      </c>
    </row>
    <row r="21" spans="2:6" x14ac:dyDescent="0.2">
      <c r="B21" t="s">
        <v>38</v>
      </c>
      <c r="C21" t="s">
        <v>35</v>
      </c>
      <c r="D21" t="s">
        <v>36</v>
      </c>
      <c r="E21">
        <v>8</v>
      </c>
      <c r="F21" t="s">
        <v>39</v>
      </c>
    </row>
    <row r="22" spans="2:6" x14ac:dyDescent="0.2">
      <c r="B22" t="s">
        <v>40</v>
      </c>
      <c r="C22" t="s">
        <v>41</v>
      </c>
      <c r="D22" t="s">
        <v>42</v>
      </c>
      <c r="E22">
        <v>1</v>
      </c>
      <c r="F22" t="s">
        <v>43</v>
      </c>
    </row>
    <row r="23" spans="2:6" x14ac:dyDescent="0.2">
      <c r="B23" t="s">
        <v>44</v>
      </c>
      <c r="C23" t="s">
        <v>45</v>
      </c>
      <c r="D23" t="s">
        <v>46</v>
      </c>
      <c r="E23">
        <v>8</v>
      </c>
      <c r="F23" t="s">
        <v>47</v>
      </c>
    </row>
    <row r="24" spans="2:6" x14ac:dyDescent="0.2">
      <c r="B24" t="s">
        <v>48</v>
      </c>
      <c r="C24" t="s">
        <v>35</v>
      </c>
      <c r="D24" t="s">
        <v>45</v>
      </c>
      <c r="E24">
        <v>8</v>
      </c>
      <c r="F24" t="s">
        <v>49</v>
      </c>
    </row>
    <row r="25" spans="2:6" x14ac:dyDescent="0.2">
      <c r="B25" t="s">
        <v>50</v>
      </c>
      <c r="C25" t="s">
        <v>51</v>
      </c>
      <c r="D25" t="s">
        <v>52</v>
      </c>
      <c r="E25">
        <v>64</v>
      </c>
      <c r="F25" t="s">
        <v>53</v>
      </c>
    </row>
    <row r="27" spans="2:6" x14ac:dyDescent="0.2">
      <c r="B27" t="s">
        <v>58</v>
      </c>
      <c r="E27">
        <f>SUM(E15:E25)</f>
        <v>356</v>
      </c>
      <c r="F27" t="s">
        <v>8</v>
      </c>
    </row>
    <row r="28" spans="2:6" x14ac:dyDescent="0.2">
      <c r="B28" t="s">
        <v>59</v>
      </c>
      <c r="E28">
        <f>E27*1.3</f>
        <v>462.8</v>
      </c>
    </row>
    <row r="30" spans="2:6" x14ac:dyDescent="0.2">
      <c r="B30" t="s">
        <v>6</v>
      </c>
      <c r="E30">
        <f>F3*E28</f>
        <v>277680000000</v>
      </c>
      <c r="F30" t="s">
        <v>8</v>
      </c>
    </row>
    <row r="31" spans="2:6" x14ac:dyDescent="0.2">
      <c r="E31">
        <f>E30 / 8 / 1024 /1024 / 1024</f>
        <v>32.326206564903259</v>
      </c>
      <c r="F31" t="s">
        <v>71</v>
      </c>
    </row>
    <row r="32" spans="2:6" x14ac:dyDescent="0.2">
      <c r="B32" t="s">
        <v>61</v>
      </c>
      <c r="E32">
        <f>E31*3</f>
        <v>96.978619694709778</v>
      </c>
      <c r="F32" t="s">
        <v>71</v>
      </c>
    </row>
    <row r="33" spans="2:6" x14ac:dyDescent="0.2">
      <c r="B33" t="s">
        <v>62</v>
      </c>
      <c r="E33">
        <f>E32*1.5</f>
        <v>145.46792954206467</v>
      </c>
      <c r="F33" t="s">
        <v>71</v>
      </c>
    </row>
    <row r="36" spans="2:6" x14ac:dyDescent="0.2">
      <c r="B36" t="s">
        <v>63</v>
      </c>
      <c r="C36" t="s">
        <v>30</v>
      </c>
      <c r="D36">
        <v>16</v>
      </c>
    </row>
    <row r="37" spans="2:6" x14ac:dyDescent="0.2">
      <c r="C37" t="s">
        <v>34</v>
      </c>
      <c r="D37">
        <v>8</v>
      </c>
    </row>
    <row r="38" spans="2:6" x14ac:dyDescent="0.2">
      <c r="C38" t="s">
        <v>64</v>
      </c>
      <c r="D38">
        <v>8</v>
      </c>
    </row>
    <row r="39" spans="2:6" x14ac:dyDescent="0.2">
      <c r="C39" t="s">
        <v>65</v>
      </c>
      <c r="D39">
        <v>8</v>
      </c>
    </row>
    <row r="40" spans="2:6" x14ac:dyDescent="0.2">
      <c r="C40" t="s">
        <v>66</v>
      </c>
      <c r="D40">
        <v>3</v>
      </c>
    </row>
    <row r="41" spans="2:6" x14ac:dyDescent="0.2">
      <c r="B41" t="s">
        <v>68</v>
      </c>
      <c r="C41" t="s">
        <v>57</v>
      </c>
      <c r="D41">
        <f>SUM(D36:D40)</f>
        <v>43</v>
      </c>
      <c r="E41" t="s">
        <v>67</v>
      </c>
    </row>
    <row r="42" spans="2:6" x14ac:dyDescent="0.2">
      <c r="B42" t="s">
        <v>69</v>
      </c>
      <c r="C42" t="s">
        <v>57</v>
      </c>
      <c r="D42">
        <f>D41*F3</f>
        <v>25800000000</v>
      </c>
      <c r="E42" t="s">
        <v>67</v>
      </c>
    </row>
    <row r="43" spans="2:6" x14ac:dyDescent="0.2">
      <c r="D43">
        <f>D42 / 8 / 1024 /1024 / 1024</f>
        <v>3.0035153031349182</v>
      </c>
      <c r="E43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Мирошников</dc:creator>
  <cp:lastModifiedBy>Егор Мирошников</cp:lastModifiedBy>
  <dcterms:created xsi:type="dcterms:W3CDTF">2025-10-06T19:04:20Z</dcterms:created>
  <dcterms:modified xsi:type="dcterms:W3CDTF">2025-10-06T21:03:56Z</dcterms:modified>
</cp:coreProperties>
</file>