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<sst xmlns="http://schemas.openxmlformats.org/spreadsheetml/2006/main" count="37" uniqueCount="34">
  <si>
    <t xml:space="preserve">TM</t>
  </si>
  <si>
    <t xml:space="preserve">JW</t>
  </si>
  <si>
    <t xml:space="preserve">Unsicherheiten</t>
  </si>
  <si>
    <t xml:space="preserve">rho</t>
  </si>
  <si>
    <t xml:space="preserve">t</t>
  </si>
  <si>
    <t xml:space="preserve">in sec</t>
  </si>
  <si>
    <t xml:space="preserve">p_D</t>
  </si>
  <si>
    <t xml:space="preserve">in Pa</t>
  </si>
  <si>
    <t xml:space="preserve">p_L</t>
  </si>
  <si>
    <t xml:space="preserve">I</t>
  </si>
  <si>
    <t xml:space="preserve">in A</t>
  </si>
  <si>
    <t xml:space="preserve">h anode</t>
  </si>
  <si>
    <t xml:space="preserve">in m</t>
  </si>
  <si>
    <t xml:space="preserve">h kathode</t>
  </si>
  <si>
    <t xml:space="preserve">V anode</t>
  </si>
  <si>
    <t xml:space="preserve">in m³</t>
  </si>
  <si>
    <t xml:space="preserve">V kathode</t>
  </si>
  <si>
    <t xml:space="preserve">Temp</t>
  </si>
  <si>
    <t xml:space="preserve">in Kelvin</t>
  </si>
  <si>
    <t xml:space="preserve">z anode</t>
  </si>
  <si>
    <t xml:space="preserve">z kathode</t>
  </si>
  <si>
    <t xml:space="preserve">R (Gas)</t>
  </si>
  <si>
    <t xml:space="preserve">g</t>
  </si>
  <si>
    <t xml:space="preserve">F oben</t>
  </si>
  <si>
    <t xml:space="preserve">Zähler</t>
  </si>
  <si>
    <t xml:space="preserve">F unten anode</t>
  </si>
  <si>
    <t xml:space="preserve">Nenner für Anode</t>
  </si>
  <si>
    <t xml:space="preserve">F unten kathode</t>
  </si>
  <si>
    <t xml:space="preserve">Nenner für Kathode</t>
  </si>
  <si>
    <t xml:space="preserve">F Anode</t>
  </si>
  <si>
    <t xml:space="preserve">F Kathode</t>
  </si>
  <si>
    <t xml:space="preserve"> </t>
  </si>
  <si>
    <t xml:space="preserve">Delta F Anode</t>
  </si>
  <si>
    <t xml:space="preserve">Delta F Kathode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</si>
</sst>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8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:E38"/>
    </sheetView>
  </sheetViews>
  <sheetFormatPr defaultColWidth="11.55078125" defaultRowHeight="12.8" zeroHeight="false" outlineLevelRow="0" outlineLevelCol="0"/>
  <sheetData>
    <row r="8" customFormat="false" ht="12.8" hidden="false" customHeight="false" outlineLevel="0" collapsed="false">
      <c r="D8" s="1" t="s">
        <v>0</v>
      </c>
      <c r="E8" s="1" t="s">
        <v>1</v>
      </c>
      <c r="H8" s="0" t="s">
        <v>2</v>
      </c>
    </row>
    <row r="9" customFormat="false" ht="12.8" hidden="false" customHeight="false" outlineLevel="0" collapsed="false">
      <c r="C9" s="1" t="s">
        <v>3</v>
      </c>
      <c r="D9" s="1" t="n">
        <v>1110</v>
      </c>
      <c r="E9" s="1" t="n">
        <v>1106</v>
      </c>
      <c r="H9" s="0" t="n">
        <v>4</v>
      </c>
    </row>
    <row r="10" customFormat="false" ht="12.8" hidden="false" customHeight="false" outlineLevel="0" collapsed="false">
      <c r="C10" s="1" t="s">
        <v>4</v>
      </c>
      <c r="D10" s="1" t="n">
        <v>600</v>
      </c>
      <c r="E10" s="1" t="n">
        <v>600</v>
      </c>
      <c r="F10" s="1" t="s">
        <v>5</v>
      </c>
      <c r="H10" s="0" t="n">
        <v>1</v>
      </c>
    </row>
    <row r="11" customFormat="false" ht="12.8" hidden="false" customHeight="false" outlineLevel="0" collapsed="false">
      <c r="C11" s="1" t="s">
        <v>6</v>
      </c>
      <c r="D11" s="1" t="n">
        <v>2500</v>
      </c>
      <c r="E11" s="1" t="n">
        <v>2500</v>
      </c>
      <c r="F11" s="1" t="s">
        <v>7</v>
      </c>
      <c r="H11" s="0" t="n">
        <v>100</v>
      </c>
    </row>
    <row r="12" customFormat="false" ht="12.8" hidden="false" customHeight="false" outlineLevel="0" collapsed="false">
      <c r="C12" s="1" t="s">
        <v>8</v>
      </c>
      <c r="D12" s="1" t="n">
        <f aca="false">1016*100</f>
        <v>101600</v>
      </c>
      <c r="E12" s="1" t="n">
        <f aca="false">1016*100</f>
        <v>101600</v>
      </c>
      <c r="F12" s="1" t="s">
        <v>7</v>
      </c>
      <c r="H12" s="0" t="n">
        <v>100</v>
      </c>
    </row>
    <row r="13" customFormat="false" ht="12.8" hidden="false" customHeight="false" outlineLevel="0" collapsed="false">
      <c r="C13" s="1" t="s">
        <v>9</v>
      </c>
      <c r="D13" s="1" t="n">
        <v>0.4</v>
      </c>
      <c r="E13" s="1" t="n">
        <v>0.3</v>
      </c>
      <c r="F13" s="1" t="s">
        <v>10</v>
      </c>
      <c r="H13" s="0" t="n">
        <f aca="false">3/1000</f>
        <v>0.003</v>
      </c>
    </row>
    <row r="14" customFormat="false" ht="12.8" hidden="false" customHeight="false" outlineLevel="0" collapsed="false">
      <c r="C14" s="1" t="s">
        <v>11</v>
      </c>
      <c r="D14" s="1" t="n">
        <v>0.14</v>
      </c>
      <c r="E14" s="1" t="n">
        <v>0.115</v>
      </c>
      <c r="F14" s="1" t="s">
        <v>12</v>
      </c>
      <c r="H14" s="0" t="n">
        <f aca="false">2/100</f>
        <v>0.02</v>
      </c>
    </row>
    <row r="15" customFormat="false" ht="12.8" hidden="false" customHeight="false" outlineLevel="0" collapsed="false">
      <c r="C15" s="1" t="s">
        <v>13</v>
      </c>
      <c r="D15" s="1" t="n">
        <v>0.24</v>
      </c>
      <c r="E15" s="1" t="n">
        <v>0.185</v>
      </c>
      <c r="F15" s="1" t="s">
        <v>12</v>
      </c>
      <c r="H15" s="0" t="n">
        <f aca="false">2/100</f>
        <v>0.02</v>
      </c>
    </row>
    <row r="16" customFormat="false" ht="12.8" hidden="false" customHeight="false" outlineLevel="0" collapsed="false">
      <c r="C16" s="1" t="s">
        <v>14</v>
      </c>
      <c r="D16" s="1" t="n">
        <f aca="false">16.4/1000000</f>
        <v>1.64E-005</v>
      </c>
      <c r="E16" s="1" t="n">
        <f aca="false">11.4/1000000</f>
        <v>1.14E-005</v>
      </c>
      <c r="F16" s="1" t="s">
        <v>15</v>
      </c>
      <c r="H16" s="0" t="n">
        <f aca="false">4/1000000</f>
        <v>4E-006</v>
      </c>
    </row>
    <row r="17" customFormat="false" ht="12.8" hidden="false" customHeight="false" outlineLevel="0" collapsed="false">
      <c r="C17" s="1" t="s">
        <v>16</v>
      </c>
      <c r="D17" s="1" t="n">
        <f aca="false">33.8/1000000</f>
        <v>3.38E-005</v>
      </c>
      <c r="E17" s="1" t="n">
        <f aca="false">24/1000000</f>
        <v>2.4E-005</v>
      </c>
      <c r="F17" s="1" t="s">
        <v>15</v>
      </c>
      <c r="H17" s="0" t="n">
        <f aca="false">4/1000000</f>
        <v>4E-006</v>
      </c>
    </row>
    <row r="18" customFormat="false" ht="12.8" hidden="false" customHeight="false" outlineLevel="0" collapsed="false">
      <c r="C18" s="1" t="s">
        <v>17</v>
      </c>
      <c r="D18" s="1" t="n">
        <f aca="false">22+273.15</f>
        <v>295.15</v>
      </c>
      <c r="E18" s="1" t="n">
        <f aca="false">22+273.15</f>
        <v>295.15</v>
      </c>
      <c r="F18" s="1" t="s">
        <v>18</v>
      </c>
      <c r="H18" s="0" t="n">
        <v>1</v>
      </c>
    </row>
    <row r="19" customFormat="false" ht="12.8" hidden="false" customHeight="false" outlineLevel="0" collapsed="false">
      <c r="C19" s="1" t="s">
        <v>19</v>
      </c>
      <c r="D19" s="1" t="n">
        <v>4</v>
      </c>
      <c r="E19" s="1" t="n">
        <v>4</v>
      </c>
    </row>
    <row r="20" customFormat="false" ht="12.8" hidden="false" customHeight="false" outlineLevel="0" collapsed="false">
      <c r="C20" s="1" t="s">
        <v>20</v>
      </c>
      <c r="D20" s="1" t="n">
        <v>2</v>
      </c>
      <c r="E20" s="1" t="n">
        <v>2</v>
      </c>
    </row>
    <row r="23" customFormat="false" ht="12.8" hidden="false" customHeight="false" outlineLevel="0" collapsed="false">
      <c r="C23" s="1" t="s">
        <v>21</v>
      </c>
      <c r="D23" s="1" t="n">
        <v>8.31446261815324</v>
      </c>
      <c r="E23" s="1" t="n">
        <v>8.31446261815324</v>
      </c>
    </row>
    <row r="24" customFormat="false" ht="12.8" hidden="false" customHeight="false" outlineLevel="0" collapsed="false">
      <c r="C24" s="1" t="s">
        <v>22</v>
      </c>
      <c r="D24" s="1" t="n">
        <v>9.81</v>
      </c>
      <c r="E24" s="1" t="n">
        <v>9.81</v>
      </c>
    </row>
    <row r="25" s="2" customFormat="true" ht="12.8" hidden="false" customHeight="false" outlineLevel="0" collapsed="false"/>
    <row r="27" customFormat="false" ht="12.8" hidden="false" customHeight="false" outlineLevel="0" collapsed="false">
      <c r="C27" s="1" t="s">
        <v>23</v>
      </c>
      <c r="D27" s="1" t="n">
        <f aca="false">D13*D10*D23*D18</f>
        <v>588963.274019503</v>
      </c>
      <c r="E27" s="1" t="n">
        <f aca="false">E13*E10*E23*E18</f>
        <v>441722.455514627</v>
      </c>
      <c r="F27" s="1" t="s">
        <v>24</v>
      </c>
    </row>
    <row r="29" customFormat="false" ht="12.8" hidden="false" customHeight="false" outlineLevel="0" collapsed="false">
      <c r="C29" s="1" t="s">
        <v>25</v>
      </c>
      <c r="D29" s="1" t="n">
        <f aca="false">D19*D16*(D12+D9*D24*D14 - D11)</f>
        <v>6.6009654944</v>
      </c>
      <c r="E29" s="1" t="n">
        <f aca="false">E19*E16*(E12+E9*E24*E14 - E11)</f>
        <v>4.57585666584</v>
      </c>
      <c r="F29" s="1" t="s">
        <v>26</v>
      </c>
    </row>
    <row r="30" customFormat="false" ht="12.8" hidden="false" customHeight="false" outlineLevel="0" collapsed="false">
      <c r="C30" s="1" t="s">
        <v>27</v>
      </c>
      <c r="D30" s="1" t="n">
        <f aca="false">D20*D17*(D12+D9*D24*D15 - D11)</f>
        <v>6.8758247584</v>
      </c>
      <c r="E30" s="1" t="n">
        <f aca="false">E20*E17*(E12+E9*E24*E15 - E11)</f>
        <v>4.8531467568</v>
      </c>
      <c r="F30" s="1" t="s">
        <v>28</v>
      </c>
    </row>
    <row r="33" customFormat="false" ht="12.8" hidden="false" customHeight="false" outlineLevel="0" collapsed="false">
      <c r="C33" s="1" t="s">
        <v>29</v>
      </c>
      <c r="D33" s="3" t="n">
        <f aca="false">D27/D29</f>
        <v>89223.8074141057</v>
      </c>
      <c r="E33" s="3" t="n">
        <f aca="false">E27/E29</f>
        <v>96533.2806012487</v>
      </c>
    </row>
    <row r="34" customFormat="false" ht="12.8" hidden="false" customHeight="false" outlineLevel="0" collapsed="false">
      <c r="C34" s="1" t="s">
        <v>30</v>
      </c>
      <c r="D34" s="4" t="n">
        <f aca="false">D27/D30</f>
        <v>85657.109468938</v>
      </c>
      <c r="E34" s="4" t="n">
        <f aca="false">E27/E30</f>
        <v>91017.7411997085</v>
      </c>
    </row>
    <row r="35" customFormat="false" ht="12.8" hidden="false" customHeight="false" outlineLevel="0" collapsed="false">
      <c r="D35" s="1" t="s">
        <v>31</v>
      </c>
    </row>
    <row r="37" customFormat="false" ht="12.8" hidden="false" customHeight="false" outlineLevel="0" collapsed="false">
      <c r="C37" s="0" t="s">
        <v>32</v>
      </c>
      <c r="D37" s="5" t="n">
        <f aca="false">D33*($H$18/D18 + $H$10/D10 + $H$13/D13 + $H$16/D16 + ($H$11+$H$12 + D24*($H$9*D14+$H$14*D9))/(D12+D9*D24*D16-D11))</f>
        <v>23263.1807726727</v>
      </c>
      <c r="E37" s="5" t="n">
        <f aca="false">E33*($H$18/E18 + $H$10/E10 + $H$13/E13 + $H$16/E16 + ($H$11+$H$12 + E24*($H$9*E14+$H$14*E9))/(E12+E9*E24*E16-E11))</f>
        <v>35735.2053477865</v>
      </c>
    </row>
    <row r="38" customFormat="false" ht="12.8" hidden="false" customHeight="false" outlineLevel="0" collapsed="false">
      <c r="C38" s="0" t="s">
        <v>33</v>
      </c>
      <c r="D38" s="5" t="n">
        <f aca="false">D34*($H$18/D18+$H$10/D10 + $H$13/D13 + $H$17/D17 + (D11+D12 + D24*($H$9*D15+$H$15*D9))/(D12+D9*D24*D15-D11))</f>
        <v>99070.6550024516</v>
      </c>
      <c r="E38" s="5" t="n">
        <f aca="false">E34*($H$18/E18+$H$10/E10 + $H$13/E13 + $H$17/E17 + (E11+E12 + E24*($H$9*E15+$H$15*E9))/(E12+E9*E24*E15-E11))</f>
        <v>110453.621343243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2020-10-28T18:14:32Z</dcterms:created>
  <dc:creator/>
  <dc:description/>
  <dc:language>en-US</dc:language>
  <cp:lastModifiedBy/>
  <dcterms:modified xsi:type="dcterms:W3CDTF">2020-10-28T18:49:37Z</dcterms:modified>
  <cp:revision>4</cp:revision>
  <dc:subject/>
  <dc:title/>
</cp:coreProperties>
</file>