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37" activeTab="12"/>
  </bookViews>
  <sheets>
    <sheet name="Antequera" sheetId="7" r:id="rId1"/>
    <sheet name="Bien Unido" sheetId="20" r:id="rId2"/>
    <sheet name="Bilar" sheetId="19" r:id="rId3"/>
    <sheet name="Candijay" sheetId="12" r:id="rId4"/>
    <sheet name="Catigbian" sheetId="4" r:id="rId5"/>
    <sheet name="Danao" sheetId="15" r:id="rId6"/>
    <sheet name="Garcia-Hernandez" sheetId="1" r:id="rId7"/>
    <sheet name="Jagna" sheetId="18" r:id="rId8"/>
    <sheet name="Loboc" sheetId="17" r:id="rId9"/>
    <sheet name="Pilar" sheetId="6" r:id="rId10"/>
    <sheet name="Sierra-Bullones" sheetId="13" r:id="rId11"/>
    <sheet name="Talibon" sheetId="11" r:id="rId12"/>
    <sheet name="Consolidated Nov22" sheetId="21" r:id="rId13"/>
  </sheets>
  <calcPr calcId="144525"/>
</workbook>
</file>

<file path=xl/calcChain.xml><?xml version="1.0" encoding="utf-8"?>
<calcChain xmlns="http://schemas.openxmlformats.org/spreadsheetml/2006/main">
  <c r="D11" i="21" l="1"/>
  <c r="H9" i="21"/>
  <c r="G17" i="20"/>
  <c r="D10" i="21" s="1"/>
  <c r="F15" i="18"/>
  <c r="D16" i="21" s="1"/>
  <c r="F15" i="17"/>
  <c r="D17" i="21" s="1"/>
  <c r="D20" i="21"/>
  <c r="D19" i="21"/>
  <c r="D18" i="21"/>
  <c r="D15" i="21"/>
  <c r="C10" i="21"/>
  <c r="C11" i="21"/>
  <c r="C16" i="21"/>
  <c r="C17" i="21"/>
  <c r="C20" i="21"/>
  <c r="E19" i="11"/>
  <c r="C19" i="21"/>
  <c r="C18" i="21"/>
  <c r="C15" i="21"/>
  <c r="D9" i="21"/>
  <c r="D12" i="21"/>
  <c r="D13" i="21"/>
  <c r="D14" i="21"/>
  <c r="C14" i="21"/>
  <c r="F19" i="4"/>
  <c r="C13" i="21"/>
  <c r="F19" i="12"/>
  <c r="C12" i="21"/>
  <c r="C9" i="21"/>
  <c r="A12" i="21"/>
  <c r="A13" i="21"/>
  <c r="A14" i="21"/>
  <c r="A15" i="21"/>
  <c r="A18" i="21"/>
  <c r="A19" i="21"/>
  <c r="A20" i="21"/>
  <c r="A17" i="21"/>
  <c r="A16" i="21"/>
  <c r="A11" i="21"/>
  <c r="A10" i="21"/>
  <c r="A9" i="21"/>
  <c r="E15" i="20"/>
  <c r="F15" i="20"/>
  <c r="F17" i="19"/>
  <c r="E15" i="19"/>
  <c r="F15" i="19"/>
  <c r="E15" i="18"/>
  <c r="F19" i="17"/>
  <c r="E17" i="17"/>
  <c r="E15" i="17"/>
  <c r="F19" i="11"/>
  <c r="E17" i="11"/>
  <c r="E15" i="11"/>
  <c r="F14" i="13"/>
  <c r="E14" i="13"/>
  <c r="F14" i="6"/>
  <c r="E14" i="6"/>
  <c r="F16" i="1"/>
  <c r="E16" i="1"/>
  <c r="F18" i="15"/>
  <c r="E18" i="15"/>
  <c r="E19" i="4"/>
  <c r="E19" i="12"/>
  <c r="F14" i="7"/>
  <c r="E14" i="7"/>
  <c r="E12" i="7"/>
  <c r="C23" i="21" l="1"/>
  <c r="C25" i="21"/>
  <c r="D23" i="21"/>
  <c r="D25" i="21" s="1"/>
  <c r="F17" i="20"/>
  <c r="E17" i="15"/>
  <c r="E17" i="4" l="1"/>
  <c r="F12" i="6"/>
  <c r="F12" i="7"/>
  <c r="E12" i="6"/>
  <c r="E17" i="12"/>
  <c r="E12" i="13"/>
  <c r="F12" i="13"/>
  <c r="F14" i="1" l="1"/>
  <c r="E14" i="1"/>
</calcChain>
</file>

<file path=xl/sharedStrings.xml><?xml version="1.0" encoding="utf-8"?>
<sst xmlns="http://schemas.openxmlformats.org/spreadsheetml/2006/main" count="354" uniqueCount="167">
  <si>
    <t>Jecelyn Pagaran</t>
  </si>
  <si>
    <t>Victoria, Garcia-Hernandez</t>
  </si>
  <si>
    <t>Traders Name</t>
  </si>
  <si>
    <t>Address</t>
  </si>
  <si>
    <t>Cellphone Number</t>
  </si>
  <si>
    <t>Corn</t>
  </si>
  <si>
    <t>Palay</t>
  </si>
  <si>
    <t>Remarks</t>
  </si>
  <si>
    <t>Alma Oclarit</t>
  </si>
  <si>
    <t>Paul Oclarit</t>
  </si>
  <si>
    <t>Victoria Mercader</t>
  </si>
  <si>
    <t>Antonio Baja</t>
  </si>
  <si>
    <t>Flavia Saludes</t>
  </si>
  <si>
    <t>Esperanza Galendez</t>
  </si>
  <si>
    <t>Felipe Ladesma</t>
  </si>
  <si>
    <t>Modesto Ladaga</t>
  </si>
  <si>
    <t>Antipolo, Garcia-Hernandez</t>
  </si>
  <si>
    <t>Sacaon, Garcia-Hernandez</t>
  </si>
  <si>
    <t>Tabuan, Garcia-Hernandez</t>
  </si>
  <si>
    <t>W-Ulbujan, Garcia-Hernandez</t>
  </si>
  <si>
    <t>Manaba, Garcia-Hernandez</t>
  </si>
  <si>
    <t>Farmgate Buying Price</t>
  </si>
  <si>
    <t>Dried Palay</t>
  </si>
  <si>
    <t>Butron Enterpresis</t>
  </si>
  <si>
    <t>Quimson Stores</t>
  </si>
  <si>
    <t>Datahan Enterprises</t>
  </si>
  <si>
    <t>Alturas Company</t>
  </si>
  <si>
    <t>Poblacion, Sierra-Bullones, Bohol</t>
  </si>
  <si>
    <t>Vicente Odal</t>
  </si>
  <si>
    <t>Tata Olaso</t>
  </si>
  <si>
    <t>Tata Restauro</t>
  </si>
  <si>
    <t>Ado Busano</t>
  </si>
  <si>
    <t>Evelyn Duro</t>
  </si>
  <si>
    <t>Maura Tutor</t>
  </si>
  <si>
    <t>Sheryl Bocar</t>
  </si>
  <si>
    <t>Liza Piquero</t>
  </si>
  <si>
    <t>Rafael Jotojot</t>
  </si>
  <si>
    <t>Martino Tutor</t>
  </si>
  <si>
    <t>San Isidro, Candijay</t>
  </si>
  <si>
    <t>Tambongan, Candijay</t>
  </si>
  <si>
    <t>Canawa, Candijay</t>
  </si>
  <si>
    <t>Pagahat, Candijay</t>
  </si>
  <si>
    <t>Lungsodaan, Candijay</t>
  </si>
  <si>
    <t>La-Union, Candijay</t>
  </si>
  <si>
    <t>Edbeth Store</t>
  </si>
  <si>
    <t>Rovel Store</t>
  </si>
  <si>
    <t>Aurestila Variety Store</t>
  </si>
  <si>
    <t>Cime Store</t>
  </si>
  <si>
    <t>San Agustin, Talibon, Bohol</t>
  </si>
  <si>
    <t>Balintawak, Talibon, Bohol</t>
  </si>
  <si>
    <t>Magsaysay, Talibon, Bohol</t>
  </si>
  <si>
    <t>Fresh Palay</t>
  </si>
  <si>
    <t>Average Dried Palay</t>
  </si>
  <si>
    <t>Average Fresh Palay</t>
  </si>
  <si>
    <t>Average of Corn</t>
  </si>
  <si>
    <t>Eddie Malacura</t>
  </si>
  <si>
    <t>Maribeth Cruspero</t>
  </si>
  <si>
    <t>Catigbian Buyer/Lolita Mesiona</t>
  </si>
  <si>
    <t>Herculano Gementiza</t>
  </si>
  <si>
    <t>Poblacion, Antequera</t>
  </si>
  <si>
    <t>Angilan, Antequera</t>
  </si>
  <si>
    <t>Catigbian, Bohol</t>
  </si>
  <si>
    <t>Antequera Bohol</t>
  </si>
  <si>
    <t>09074829565</t>
  </si>
  <si>
    <t>Pedic Cubrado</t>
  </si>
  <si>
    <t>Bohol Quality</t>
  </si>
  <si>
    <t>Marieta Orevillo</t>
  </si>
  <si>
    <t>Judith Fuentes</t>
  </si>
  <si>
    <t>Simplicio Luchana</t>
  </si>
  <si>
    <t>Bagumbayan, Pilar</t>
  </si>
  <si>
    <t>San Isidro, Pilar</t>
  </si>
  <si>
    <t>Joel S. Langoy</t>
  </si>
  <si>
    <t>Dodoy Diez</t>
  </si>
  <si>
    <t>Michael Messiona</t>
  </si>
  <si>
    <t>Fidel Villanejo</t>
  </si>
  <si>
    <t>Felicitas Laroda</t>
  </si>
  <si>
    <t>Gerardo Laroda</t>
  </si>
  <si>
    <t>Jeremias (Dodo) Reformina</t>
  </si>
  <si>
    <t>Mario Salinas</t>
  </si>
  <si>
    <t>Boy Pojadas</t>
  </si>
  <si>
    <t>09398590045</t>
  </si>
  <si>
    <t>09216089828</t>
  </si>
  <si>
    <t>dry weight</t>
  </si>
  <si>
    <t>fresh weight</t>
  </si>
  <si>
    <t>Bensan Enterprises</t>
  </si>
  <si>
    <t>Alkuh Enterprises</t>
  </si>
  <si>
    <t>Danao Agrarian Reform Cooperative (DARC)</t>
  </si>
  <si>
    <t>Elesio Mejorada</t>
  </si>
  <si>
    <t>Joyda Torregosa</t>
  </si>
  <si>
    <t>Alex Torregosa</t>
  </si>
  <si>
    <t>Poblacion, Danao</t>
  </si>
  <si>
    <t>Sta. Fe, Danao</t>
  </si>
  <si>
    <t>Magtangtang, Danao</t>
  </si>
  <si>
    <t>PALAY AND CORN FARMGATE PRICE MONITORING</t>
  </si>
  <si>
    <t>Average Farmgate Buying Price</t>
  </si>
  <si>
    <t>Candijay</t>
  </si>
  <si>
    <t>Talibon</t>
  </si>
  <si>
    <t>Antequera</t>
  </si>
  <si>
    <t>Pilar</t>
  </si>
  <si>
    <t>Catigbian</t>
  </si>
  <si>
    <t>Garcia-Hernandez</t>
  </si>
  <si>
    <t>Danao</t>
  </si>
  <si>
    <t>Municipality</t>
  </si>
  <si>
    <t>Province of Bohol</t>
  </si>
  <si>
    <t>MARLENE C. CUBERO</t>
  </si>
  <si>
    <t>Team Leader</t>
  </si>
  <si>
    <t>SIERA BULLONES</t>
  </si>
  <si>
    <t>CANDIJAY</t>
  </si>
  <si>
    <t>TALIBON</t>
  </si>
  <si>
    <t>ANTEQUERA</t>
  </si>
  <si>
    <t>PILAR</t>
  </si>
  <si>
    <t>CATIGBIAN</t>
  </si>
  <si>
    <t>GARCIA-HERNANDEZ</t>
  </si>
  <si>
    <t>DANAO</t>
  </si>
  <si>
    <t>AVERAGE</t>
  </si>
  <si>
    <t>Necito Mapute</t>
  </si>
  <si>
    <t>Adolfa Tongco</t>
  </si>
  <si>
    <t>Poblacion</t>
  </si>
  <si>
    <t>Causwagan</t>
  </si>
  <si>
    <t>Pob. West</t>
  </si>
  <si>
    <t>Baang</t>
  </si>
  <si>
    <t>Haguilaran</t>
  </si>
  <si>
    <t>Dried Palay/ Dried Corn</t>
  </si>
  <si>
    <t>not buying corn</t>
  </si>
  <si>
    <t>Alicia Calacar</t>
  </si>
  <si>
    <t>Gotozon</t>
  </si>
  <si>
    <t>off and on trader</t>
  </si>
  <si>
    <t>Linsoy Traders</t>
  </si>
  <si>
    <t>Loni Acebes</t>
  </si>
  <si>
    <t>Acdal Store</t>
  </si>
  <si>
    <t>Lito Awayan</t>
  </si>
  <si>
    <t>Titona Rice Milling</t>
  </si>
  <si>
    <t>Nierves Rice Milling</t>
  </si>
  <si>
    <t>Mayana</t>
  </si>
  <si>
    <t>Cambugason</t>
  </si>
  <si>
    <t>Cabungaan</t>
  </si>
  <si>
    <t>Tejero</t>
  </si>
  <si>
    <t>Lonoy</t>
  </si>
  <si>
    <t>FW=16 ; DW=22</t>
  </si>
  <si>
    <t>FW=16 ; DW=20</t>
  </si>
  <si>
    <t>Dry weight/ hinumad only</t>
  </si>
  <si>
    <t>FW=18 ; DW=22</t>
  </si>
  <si>
    <t>Obadias O. Ancog</t>
  </si>
  <si>
    <t>Edward A. Briones</t>
  </si>
  <si>
    <t>Julius Hubac</t>
  </si>
  <si>
    <t>Letecia D. Mindoro</t>
  </si>
  <si>
    <t>Liza M. Grado</t>
  </si>
  <si>
    <t>Bugang Norte</t>
  </si>
  <si>
    <t>White Dry</t>
  </si>
  <si>
    <t>White/Red Dry</t>
  </si>
  <si>
    <t>OVERALL</t>
  </si>
  <si>
    <t>Ryan G. Boniel</t>
  </si>
  <si>
    <t>Rebecca Q. Prejan</t>
  </si>
  <si>
    <t>Niza Rosales</t>
  </si>
  <si>
    <t>Jesusa Rosales</t>
  </si>
  <si>
    <t>Tuboran</t>
  </si>
  <si>
    <t>Mandawa</t>
  </si>
  <si>
    <t>Nueva Esperanza</t>
  </si>
  <si>
    <t>c/o crossing enterprises, mandawa</t>
  </si>
  <si>
    <t>Sierra-Bullones</t>
  </si>
  <si>
    <t>Loboc</t>
  </si>
  <si>
    <t>Jagna</t>
  </si>
  <si>
    <t>Bilar</t>
  </si>
  <si>
    <t>Bien Unido</t>
  </si>
  <si>
    <t>Date: Nov. 22, 2016</t>
  </si>
  <si>
    <t>Submitted by: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</si>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</sst>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43" fontId="0" fillId="0" borderId="0" xfId="1" applyFont="1"/>
    <xf numFmtId="43" fontId="2" fillId="0" borderId="0" xfId="1" applyFont="1"/>
    <xf numFmtId="0" fontId="2" fillId="0" borderId="0" xfId="0" applyFont="1"/>
    <xf numFmtId="0" fontId="0" fillId="0" borderId="1" xfId="0" applyBorder="1"/>
    <xf numFmtId="43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3" fontId="0" fillId="0" borderId="1" xfId="1" applyFont="1" applyBorder="1"/>
    <xf numFmtId="0" fontId="0" fillId="0" borderId="1" xfId="0" quotePrefix="1" applyBorder="1"/>
    <xf numFmtId="43" fontId="2" fillId="0" borderId="1" xfId="1" applyFont="1" applyBorder="1"/>
    <xf numFmtId="0" fontId="2" fillId="0" borderId="1" xfId="0" applyFont="1" applyBorder="1"/>
    <xf numFmtId="43" fontId="1" fillId="0" borderId="1" xfId="1" applyFont="1" applyBorder="1"/>
    <xf numFmtId="0" fontId="0" fillId="0" borderId="1" xfId="0" applyFont="1" applyBorder="1"/>
    <xf numFmtId="0" fontId="0" fillId="0" borderId="0" xfId="0" applyAlignment="1"/>
    <xf numFmtId="0" fontId="3" fillId="0" borderId="0" xfId="0" applyFont="1"/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/>
    </xf>
    <xf numFmtId="43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43" fontId="4" fillId="0" borderId="0" xfId="1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3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4" sqref="F14"/>
    </sheetView>
  </sheetViews>
  <sheetFormatPr defaultRowHeight="15" x14ac:dyDescent="0.25"/>
  <cols>
    <col min="1" max="1" width="3.7109375" customWidth="1"/>
    <col min="2" max="2" width="28.42578125" customWidth="1"/>
    <col min="3" max="3" width="20.7109375" customWidth="1"/>
    <col min="4" max="4" width="12.5703125" customWidth="1"/>
    <col min="5" max="5" width="14.140625" style="1" customWidth="1"/>
    <col min="6" max="6" width="14.5703125" style="1" customWidth="1"/>
    <col min="7" max="7" width="25.5703125" customWidth="1"/>
  </cols>
  <sheetData>
    <row r="1" spans="1:7" x14ac:dyDescent="0.25">
      <c r="A1" s="32" t="s">
        <v>109</v>
      </c>
      <c r="B1" s="32"/>
      <c r="C1" s="32"/>
      <c r="D1" s="32"/>
      <c r="E1" s="32"/>
      <c r="F1" s="32"/>
      <c r="G1" s="32"/>
    </row>
    <row r="2" spans="1:7" x14ac:dyDescent="0.25">
      <c r="A2" s="4"/>
      <c r="B2" s="28" t="s">
        <v>2</v>
      </c>
      <c r="C2" s="28" t="s">
        <v>3</v>
      </c>
      <c r="D2" s="29" t="s">
        <v>4</v>
      </c>
      <c r="E2" s="31" t="s">
        <v>21</v>
      </c>
      <c r="F2" s="31"/>
      <c r="G2" s="28" t="s">
        <v>7</v>
      </c>
    </row>
    <row r="3" spans="1:7" x14ac:dyDescent="0.25">
      <c r="A3" s="4"/>
      <c r="B3" s="28"/>
      <c r="C3" s="28"/>
      <c r="D3" s="30"/>
      <c r="E3" s="17" t="s">
        <v>6</v>
      </c>
      <c r="F3" s="17" t="s">
        <v>5</v>
      </c>
      <c r="G3" s="28"/>
    </row>
    <row r="4" spans="1:7" x14ac:dyDescent="0.25">
      <c r="A4" s="4"/>
      <c r="B4" s="16"/>
      <c r="C4" s="16"/>
      <c r="D4" s="16"/>
      <c r="E4" s="17"/>
      <c r="F4" s="17"/>
      <c r="G4" s="16"/>
    </row>
    <row r="5" spans="1:7" x14ac:dyDescent="0.25">
      <c r="A5" s="4">
        <v>1</v>
      </c>
      <c r="B5" s="4" t="s">
        <v>55</v>
      </c>
      <c r="C5" s="4" t="s">
        <v>59</v>
      </c>
      <c r="D5" s="4"/>
      <c r="E5" s="8">
        <v>16</v>
      </c>
      <c r="F5" s="8"/>
      <c r="G5" s="4" t="s">
        <v>22</v>
      </c>
    </row>
    <row r="6" spans="1:7" x14ac:dyDescent="0.25">
      <c r="A6" s="4">
        <v>2</v>
      </c>
      <c r="B6" s="4" t="s">
        <v>56</v>
      </c>
      <c r="C6" s="4" t="s">
        <v>60</v>
      </c>
      <c r="D6" s="9" t="s">
        <v>63</v>
      </c>
      <c r="E6" s="8">
        <v>17.5</v>
      </c>
      <c r="F6" s="8"/>
      <c r="G6" s="4" t="s">
        <v>22</v>
      </c>
    </row>
    <row r="7" spans="1:7" x14ac:dyDescent="0.25">
      <c r="A7" s="4">
        <v>3</v>
      </c>
      <c r="B7" s="4" t="s">
        <v>57</v>
      </c>
      <c r="C7" s="4" t="s">
        <v>61</v>
      </c>
      <c r="D7" s="4"/>
      <c r="E7" s="8">
        <v>20</v>
      </c>
      <c r="F7" s="8"/>
      <c r="G7" s="4" t="s">
        <v>22</v>
      </c>
    </row>
    <row r="8" spans="1:7" x14ac:dyDescent="0.25">
      <c r="A8" s="4">
        <v>4</v>
      </c>
      <c r="B8" s="4" t="s">
        <v>58</v>
      </c>
      <c r="C8" s="4" t="s">
        <v>62</v>
      </c>
      <c r="D8" s="4"/>
      <c r="E8" s="8">
        <v>17.5</v>
      </c>
      <c r="F8" s="8">
        <v>8</v>
      </c>
      <c r="G8" s="4"/>
    </row>
    <row r="9" spans="1:7" x14ac:dyDescent="0.25">
      <c r="A9" s="4"/>
      <c r="B9" s="4"/>
      <c r="C9" s="4"/>
      <c r="D9" s="4"/>
      <c r="E9" s="8"/>
      <c r="F9" s="8"/>
      <c r="G9" s="4"/>
    </row>
    <row r="12" spans="1:7" x14ac:dyDescent="0.25">
      <c r="E12" s="1">
        <f>SUM(E5:E8)</f>
        <v>71</v>
      </c>
      <c r="F12" s="1">
        <f>F8</f>
        <v>8</v>
      </c>
    </row>
    <row r="14" spans="1:7" x14ac:dyDescent="0.25">
      <c r="D14" t="s">
        <v>114</v>
      </c>
      <c r="E14" s="1">
        <f>AVERAGE(E5:E8)</f>
        <v>17.75</v>
      </c>
      <c r="F14" s="1">
        <f>AVERAGE(F5:F8)</f>
        <v>8</v>
      </c>
    </row>
  </sheetData>
  <mergeCells count="6">
    <mergeCell ref="A1:G1"/>
    <mergeCell ref="B2:B3"/>
    <mergeCell ref="C2:C3"/>
    <mergeCell ref="D2:D3"/>
    <mergeCell ref="E2:F2"/>
    <mergeCell ref="G2:G3"/>
  </mergeCells>
  <pageMargins left="0.7" right="0.7" top="0.75" bottom="0.75" header="0.3" footer="0.3"/>
  <pageSetup orientation="landscape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7" sqref="G7"/>
    </sheetView>
  </sheetViews>
  <sheetFormatPr defaultRowHeight="15" x14ac:dyDescent="0.25"/>
  <cols>
    <col min="1" max="1" width="4.28515625" customWidth="1"/>
    <col min="2" max="2" width="18.28515625" customWidth="1"/>
    <col min="3" max="3" width="19.7109375" customWidth="1"/>
    <col min="4" max="4" width="14.7109375" customWidth="1"/>
    <col min="5" max="5" width="14.140625" style="1" customWidth="1"/>
    <col min="6" max="6" width="14.5703125" style="1" customWidth="1"/>
    <col min="7" max="7" width="29" style="39" customWidth="1"/>
  </cols>
  <sheetData>
    <row r="1" spans="1:7" x14ac:dyDescent="0.25">
      <c r="A1" s="32" t="s">
        <v>110</v>
      </c>
      <c r="B1" s="32"/>
      <c r="C1" s="32"/>
      <c r="D1" s="32"/>
      <c r="E1" s="32"/>
      <c r="F1" s="32"/>
      <c r="G1" s="32"/>
    </row>
    <row r="2" spans="1:7" x14ac:dyDescent="0.25">
      <c r="A2" s="4"/>
      <c r="B2" s="28" t="s">
        <v>2</v>
      </c>
      <c r="C2" s="28" t="s">
        <v>3</v>
      </c>
      <c r="D2" s="29" t="s">
        <v>4</v>
      </c>
      <c r="E2" s="31" t="s">
        <v>21</v>
      </c>
      <c r="F2" s="31"/>
      <c r="G2" s="36" t="s">
        <v>7</v>
      </c>
    </row>
    <row r="3" spans="1:7" x14ac:dyDescent="0.25">
      <c r="A3" s="4"/>
      <c r="B3" s="28"/>
      <c r="C3" s="28"/>
      <c r="D3" s="30"/>
      <c r="E3" s="17" t="s">
        <v>6</v>
      </c>
      <c r="F3" s="17" t="s">
        <v>5</v>
      </c>
      <c r="G3" s="36"/>
    </row>
    <row r="4" spans="1:7" x14ac:dyDescent="0.25">
      <c r="A4" s="4"/>
      <c r="B4" s="16"/>
      <c r="C4" s="16"/>
      <c r="D4" s="16"/>
      <c r="E4" s="17"/>
      <c r="F4" s="17"/>
      <c r="G4" s="37"/>
    </row>
    <row r="5" spans="1:7" x14ac:dyDescent="0.25">
      <c r="A5" s="4">
        <v>1</v>
      </c>
      <c r="B5" s="4" t="s">
        <v>64</v>
      </c>
      <c r="C5" s="4" t="s">
        <v>69</v>
      </c>
      <c r="D5" s="4"/>
      <c r="E5" s="8">
        <v>17.5</v>
      </c>
      <c r="F5" s="8">
        <v>7</v>
      </c>
      <c r="G5" s="38"/>
    </row>
    <row r="6" spans="1:7" x14ac:dyDescent="0.25">
      <c r="A6" s="4">
        <v>2</v>
      </c>
      <c r="B6" s="4" t="s">
        <v>65</v>
      </c>
      <c r="C6" s="4" t="s">
        <v>69</v>
      </c>
      <c r="D6" s="9"/>
      <c r="E6" s="8">
        <v>18</v>
      </c>
      <c r="F6" s="8"/>
      <c r="G6" s="38" t="s">
        <v>123</v>
      </c>
    </row>
    <row r="7" spans="1:7" x14ac:dyDescent="0.25">
      <c r="A7" s="4">
        <v>3</v>
      </c>
      <c r="B7" s="4" t="s">
        <v>66</v>
      </c>
      <c r="C7" s="4" t="s">
        <v>70</v>
      </c>
      <c r="D7" s="4"/>
      <c r="E7" s="8">
        <v>17</v>
      </c>
      <c r="F7" s="8">
        <v>10</v>
      </c>
      <c r="G7" s="38"/>
    </row>
    <row r="8" spans="1:7" x14ac:dyDescent="0.25">
      <c r="A8" s="4">
        <v>4</v>
      </c>
      <c r="B8" s="4" t="s">
        <v>67</v>
      </c>
      <c r="C8" s="4" t="s">
        <v>70</v>
      </c>
      <c r="D8" s="4"/>
      <c r="E8" s="8">
        <v>17</v>
      </c>
      <c r="F8" s="8">
        <v>10</v>
      </c>
      <c r="G8" s="38"/>
    </row>
    <row r="9" spans="1:7" x14ac:dyDescent="0.25">
      <c r="A9" s="4">
        <v>5</v>
      </c>
      <c r="B9" s="4" t="s">
        <v>68</v>
      </c>
      <c r="C9" s="4" t="s">
        <v>70</v>
      </c>
      <c r="D9" s="4"/>
      <c r="E9" s="8">
        <v>17</v>
      </c>
      <c r="F9" s="8">
        <v>10</v>
      </c>
      <c r="G9" s="38"/>
    </row>
    <row r="10" spans="1:7" x14ac:dyDescent="0.25">
      <c r="A10" s="4"/>
      <c r="B10" s="4"/>
      <c r="C10" s="4"/>
      <c r="D10" s="4"/>
      <c r="E10" s="8"/>
      <c r="F10" s="8"/>
      <c r="G10" s="38"/>
    </row>
    <row r="12" spans="1:7" x14ac:dyDescent="0.25">
      <c r="E12" s="1">
        <f>SUM(E5:E10)</f>
        <v>86.5</v>
      </c>
      <c r="F12" s="1">
        <f>SUM(F5:F9)</f>
        <v>37</v>
      </c>
    </row>
    <row r="14" spans="1:7" x14ac:dyDescent="0.25">
      <c r="D14" t="s">
        <v>114</v>
      </c>
      <c r="E14" s="1">
        <f>AVERAGE(E5:E9)</f>
        <v>17.3</v>
      </c>
      <c r="F14" s="1">
        <f>AVERAGE(F5:F9)</f>
        <v>9.25</v>
      </c>
    </row>
  </sheetData>
  <mergeCells count="6">
    <mergeCell ref="A1:G1"/>
    <mergeCell ref="B2:B3"/>
    <mergeCell ref="C2:C3"/>
    <mergeCell ref="D2:D3"/>
    <mergeCell ref="E2:F2"/>
    <mergeCell ref="G2:G3"/>
  </mergeCells>
  <pageMargins left="0.7" right="0.7" top="0.75" bottom="0.75" header="0.3" footer="0.3"/>
  <pageSetup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4" sqref="E14:F14"/>
    </sheetView>
  </sheetViews>
  <sheetFormatPr defaultRowHeight="15" x14ac:dyDescent="0.25"/>
  <cols>
    <col min="1" max="1" width="2.42578125" customWidth="1"/>
    <col min="2" max="2" width="20.5703125" customWidth="1"/>
    <col min="3" max="3" width="30.42578125" customWidth="1"/>
    <col min="4" max="4" width="14.5703125" customWidth="1"/>
    <col min="5" max="5" width="14.140625" style="1" customWidth="1"/>
    <col min="6" max="6" width="14.5703125" style="1" customWidth="1"/>
    <col min="7" max="7" width="28" customWidth="1"/>
  </cols>
  <sheetData>
    <row r="1" spans="1:7" x14ac:dyDescent="0.25">
      <c r="A1" s="32" t="s">
        <v>106</v>
      </c>
      <c r="B1" s="32"/>
      <c r="C1" s="32"/>
      <c r="D1" s="32"/>
      <c r="E1" s="32"/>
      <c r="F1" s="32"/>
      <c r="G1" s="32"/>
    </row>
    <row r="2" spans="1:7" x14ac:dyDescent="0.25">
      <c r="A2" s="4"/>
      <c r="B2" s="28" t="s">
        <v>2</v>
      </c>
      <c r="C2" s="28" t="s">
        <v>3</v>
      </c>
      <c r="D2" s="33" t="s">
        <v>4</v>
      </c>
      <c r="E2" s="31" t="s">
        <v>21</v>
      </c>
      <c r="F2" s="31"/>
      <c r="G2" s="28" t="s">
        <v>7</v>
      </c>
    </row>
    <row r="3" spans="1:7" x14ac:dyDescent="0.25">
      <c r="A3" s="4"/>
      <c r="B3" s="28"/>
      <c r="C3" s="28"/>
      <c r="D3" s="33"/>
      <c r="E3" s="17" t="s">
        <v>6</v>
      </c>
      <c r="F3" s="17" t="s">
        <v>5</v>
      </c>
      <c r="G3" s="28"/>
    </row>
    <row r="4" spans="1:7" x14ac:dyDescent="0.25">
      <c r="A4" s="4"/>
      <c r="B4" s="16"/>
      <c r="C4" s="16"/>
      <c r="D4" s="16"/>
      <c r="E4" s="17"/>
      <c r="F4" s="17"/>
      <c r="G4" s="16"/>
    </row>
    <row r="5" spans="1:7" x14ac:dyDescent="0.25">
      <c r="A5" s="4">
        <v>1</v>
      </c>
      <c r="B5" s="4" t="s">
        <v>23</v>
      </c>
      <c r="C5" s="4" t="s">
        <v>27</v>
      </c>
      <c r="D5" s="4"/>
      <c r="E5" s="8">
        <v>17.5</v>
      </c>
      <c r="F5" s="8"/>
      <c r="G5" s="4" t="s">
        <v>22</v>
      </c>
    </row>
    <row r="6" spans="1:7" x14ac:dyDescent="0.25">
      <c r="A6" s="4">
        <v>2</v>
      </c>
      <c r="B6" s="4" t="s">
        <v>24</v>
      </c>
      <c r="C6" s="4" t="s">
        <v>27</v>
      </c>
      <c r="D6" s="4"/>
      <c r="E6" s="8">
        <v>17</v>
      </c>
      <c r="F6" s="8"/>
      <c r="G6" s="4" t="s">
        <v>22</v>
      </c>
    </row>
    <row r="7" spans="1:7" x14ac:dyDescent="0.25">
      <c r="A7" s="4">
        <v>3</v>
      </c>
      <c r="B7" s="4" t="s">
        <v>25</v>
      </c>
      <c r="C7" s="4" t="s">
        <v>27</v>
      </c>
      <c r="D7" s="4"/>
      <c r="E7" s="8">
        <v>17</v>
      </c>
      <c r="F7" s="8">
        <v>9</v>
      </c>
      <c r="G7" s="4" t="s">
        <v>22</v>
      </c>
    </row>
    <row r="8" spans="1:7" x14ac:dyDescent="0.25">
      <c r="A8" s="4">
        <v>4</v>
      </c>
      <c r="B8" s="4" t="s">
        <v>26</v>
      </c>
      <c r="C8" s="4"/>
      <c r="D8" s="4"/>
      <c r="E8" s="8">
        <v>18</v>
      </c>
      <c r="F8" s="8"/>
      <c r="G8" s="4"/>
    </row>
    <row r="9" spans="1:7" x14ac:dyDescent="0.25">
      <c r="A9" s="4">
        <v>5</v>
      </c>
      <c r="B9" s="4" t="s">
        <v>26</v>
      </c>
      <c r="C9" s="4"/>
      <c r="D9" s="4"/>
      <c r="E9" s="8"/>
      <c r="F9" s="8"/>
      <c r="G9" s="4"/>
    </row>
    <row r="12" spans="1:7" x14ac:dyDescent="0.25">
      <c r="E12" s="1">
        <f>SUM(E5:E9)</f>
        <v>69.5</v>
      </c>
      <c r="F12" s="1">
        <f>SUM(F5:F7)</f>
        <v>9</v>
      </c>
    </row>
    <row r="14" spans="1:7" x14ac:dyDescent="0.25">
      <c r="D14" t="s">
        <v>114</v>
      </c>
      <c r="E14" s="1">
        <f>AVERAGE(E5:E8)</f>
        <v>17.375</v>
      </c>
      <c r="F14" s="1">
        <f>AVERAGE(F5:F8)</f>
        <v>9</v>
      </c>
    </row>
  </sheetData>
  <mergeCells count="6">
    <mergeCell ref="A1:G1"/>
    <mergeCell ref="B2:B3"/>
    <mergeCell ref="C2:C3"/>
    <mergeCell ref="D2:D3"/>
    <mergeCell ref="E2:F2"/>
    <mergeCell ref="G2:G3"/>
  </mergeCells>
  <pageMargins left="0.7" right="0.7" top="0.75" bottom="0.75" header="0.3" footer="0.3"/>
  <pageSetup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9" sqref="E19"/>
    </sheetView>
  </sheetViews>
  <sheetFormatPr defaultRowHeight="15" x14ac:dyDescent="0.25"/>
  <cols>
    <col min="1" max="1" width="3" customWidth="1"/>
    <col min="2" max="2" width="22" customWidth="1"/>
    <col min="3" max="3" width="25.140625" customWidth="1"/>
    <col min="4" max="4" width="14.7109375" customWidth="1"/>
    <col min="5" max="5" width="14.140625" style="1" customWidth="1"/>
    <col min="6" max="6" width="14.5703125" style="1" customWidth="1"/>
    <col min="7" max="7" width="27.5703125" customWidth="1"/>
  </cols>
  <sheetData>
    <row r="1" spans="1:7" x14ac:dyDescent="0.25">
      <c r="A1" s="32" t="s">
        <v>108</v>
      </c>
      <c r="B1" s="32"/>
      <c r="C1" s="32"/>
      <c r="D1" s="32"/>
      <c r="E1" s="32"/>
      <c r="F1" s="32"/>
      <c r="G1" s="32"/>
    </row>
    <row r="2" spans="1:7" x14ac:dyDescent="0.25">
      <c r="A2" s="4"/>
      <c r="B2" s="28" t="s">
        <v>2</v>
      </c>
      <c r="C2" s="28" t="s">
        <v>3</v>
      </c>
      <c r="D2" s="29" t="s">
        <v>4</v>
      </c>
      <c r="E2" s="31" t="s">
        <v>21</v>
      </c>
      <c r="F2" s="31"/>
      <c r="G2" s="28" t="s">
        <v>7</v>
      </c>
    </row>
    <row r="3" spans="1:7" x14ac:dyDescent="0.25">
      <c r="A3" s="4"/>
      <c r="B3" s="28"/>
      <c r="C3" s="28"/>
      <c r="D3" s="30"/>
      <c r="E3" s="17" t="s">
        <v>6</v>
      </c>
      <c r="F3" s="17" t="s">
        <v>5</v>
      </c>
      <c r="G3" s="28"/>
    </row>
    <row r="4" spans="1:7" x14ac:dyDescent="0.25">
      <c r="A4" s="4"/>
      <c r="B4" s="16"/>
      <c r="C4" s="16"/>
      <c r="D4" s="16"/>
      <c r="E4" s="17"/>
      <c r="F4" s="17"/>
      <c r="G4" s="16"/>
    </row>
    <row r="5" spans="1:7" x14ac:dyDescent="0.25">
      <c r="A5" s="4">
        <v>1</v>
      </c>
      <c r="B5" s="4" t="s">
        <v>44</v>
      </c>
      <c r="C5" s="4" t="s">
        <v>48</v>
      </c>
      <c r="D5" s="4"/>
      <c r="E5" s="8">
        <v>16</v>
      </c>
      <c r="F5" s="8">
        <v>12</v>
      </c>
      <c r="G5" s="4" t="s">
        <v>22</v>
      </c>
    </row>
    <row r="6" spans="1:7" x14ac:dyDescent="0.25">
      <c r="A6" s="4">
        <v>2</v>
      </c>
      <c r="B6" s="4" t="s">
        <v>45</v>
      </c>
      <c r="C6" s="4" t="s">
        <v>49</v>
      </c>
      <c r="D6" s="4"/>
      <c r="E6" s="8">
        <v>16</v>
      </c>
      <c r="F6" s="8"/>
      <c r="G6" s="4" t="s">
        <v>22</v>
      </c>
    </row>
    <row r="7" spans="1:7" x14ac:dyDescent="0.25">
      <c r="A7" s="4">
        <v>3</v>
      </c>
      <c r="B7" s="4" t="s">
        <v>46</v>
      </c>
      <c r="C7" s="4" t="s">
        <v>48</v>
      </c>
      <c r="D7" s="4"/>
      <c r="E7" s="8">
        <v>16</v>
      </c>
      <c r="F7" s="8"/>
      <c r="G7" s="4" t="s">
        <v>22</v>
      </c>
    </row>
    <row r="8" spans="1:7" x14ac:dyDescent="0.25">
      <c r="A8" s="4">
        <v>4</v>
      </c>
      <c r="B8" s="4" t="s">
        <v>47</v>
      </c>
      <c r="C8" s="4" t="s">
        <v>50</v>
      </c>
      <c r="D8" s="4"/>
      <c r="E8" s="8"/>
      <c r="F8" s="8"/>
      <c r="G8" s="4"/>
    </row>
    <row r="9" spans="1:7" x14ac:dyDescent="0.25">
      <c r="A9" s="4">
        <v>5</v>
      </c>
      <c r="B9" s="4" t="s">
        <v>44</v>
      </c>
      <c r="C9" s="4" t="s">
        <v>48</v>
      </c>
      <c r="D9" s="4"/>
      <c r="E9" s="8">
        <v>14</v>
      </c>
      <c r="F9" s="8">
        <v>8</v>
      </c>
      <c r="G9" s="4" t="s">
        <v>51</v>
      </c>
    </row>
    <row r="10" spans="1:7" x14ac:dyDescent="0.25">
      <c r="A10" s="4">
        <v>6</v>
      </c>
      <c r="B10" s="4" t="s">
        <v>45</v>
      </c>
      <c r="C10" s="4" t="s">
        <v>49</v>
      </c>
      <c r="D10" s="4"/>
      <c r="E10" s="8">
        <v>14</v>
      </c>
      <c r="F10" s="8"/>
      <c r="G10" s="4" t="s">
        <v>51</v>
      </c>
    </row>
    <row r="11" spans="1:7" x14ac:dyDescent="0.25">
      <c r="A11" s="4">
        <v>7</v>
      </c>
      <c r="B11" s="4" t="s">
        <v>46</v>
      </c>
      <c r="C11" s="4" t="s">
        <v>48</v>
      </c>
      <c r="D11" s="4"/>
      <c r="E11" s="8">
        <v>14</v>
      </c>
      <c r="F11" s="8"/>
      <c r="G11" s="4" t="s">
        <v>51</v>
      </c>
    </row>
    <row r="12" spans="1:7" x14ac:dyDescent="0.25">
      <c r="A12" s="4"/>
      <c r="B12" s="4"/>
      <c r="C12" s="4"/>
      <c r="D12" s="4"/>
      <c r="E12" s="8"/>
      <c r="F12" s="8"/>
      <c r="G12" s="4"/>
    </row>
    <row r="13" spans="1:7" x14ac:dyDescent="0.25">
      <c r="A13" s="4"/>
      <c r="B13" s="4"/>
      <c r="C13" s="4"/>
      <c r="D13" s="4"/>
      <c r="E13" s="8"/>
      <c r="F13" s="8"/>
      <c r="G13" s="4"/>
    </row>
    <row r="15" spans="1:7" x14ac:dyDescent="0.25">
      <c r="E15" s="2">
        <f>AVERAGE(E5:E7)</f>
        <v>16</v>
      </c>
      <c r="F15" s="2"/>
      <c r="G15" s="3" t="s">
        <v>52</v>
      </c>
    </row>
    <row r="17" spans="5:7" x14ac:dyDescent="0.25">
      <c r="E17" s="2">
        <f>AVERAGE(E9:E11)</f>
        <v>14</v>
      </c>
      <c r="F17" s="2"/>
      <c r="G17" s="3" t="s">
        <v>53</v>
      </c>
    </row>
    <row r="18" spans="5:7" x14ac:dyDescent="0.25">
      <c r="F18"/>
    </row>
    <row r="19" spans="5:7" x14ac:dyDescent="0.25">
      <c r="E19" s="1">
        <f>AVERAGE(E15:E17)</f>
        <v>15</v>
      </c>
      <c r="F19" s="2">
        <f>AVERAGE(F5:F11)</f>
        <v>10</v>
      </c>
      <c r="G19" s="3" t="s">
        <v>54</v>
      </c>
    </row>
  </sheetData>
  <mergeCells count="6">
    <mergeCell ref="A1:G1"/>
    <mergeCell ref="B2:B3"/>
    <mergeCell ref="C2:C3"/>
    <mergeCell ref="D2:D3"/>
    <mergeCell ref="E2:F2"/>
    <mergeCell ref="G2:G3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H36"/>
  <sheetViews>
    <sheetView tabSelected="1" topLeftCell="A8" zoomScale="115" zoomScaleNormal="115" workbookViewId="0">
      <selection activeCell="E26" sqref="E26"/>
    </sheetView>
  </sheetViews>
  <sheetFormatPr defaultRowHeight="15" x14ac:dyDescent="0.25"/>
  <cols>
    <col min="1" max="1" width="4.140625" customWidth="1"/>
    <col min="2" max="2" width="19.7109375" customWidth="1"/>
    <col min="3" max="3" width="15.140625" style="1" customWidth="1"/>
    <col min="4" max="4" width="15.7109375" style="1" customWidth="1"/>
    <col min="5" max="5" width="17.28515625" customWidth="1"/>
  </cols>
  <sheetData>
    <row r="2" spans="1:8" x14ac:dyDescent="0.25">
      <c r="A2" s="34" t="s">
        <v>93</v>
      </c>
      <c r="B2" s="34"/>
      <c r="C2" s="34"/>
      <c r="D2" s="34"/>
      <c r="E2" s="34"/>
    </row>
    <row r="3" spans="1:8" x14ac:dyDescent="0.25">
      <c r="C3" s="21"/>
      <c r="D3" s="21"/>
      <c r="E3" s="21"/>
    </row>
    <row r="4" spans="1:8" x14ac:dyDescent="0.25">
      <c r="A4" s="35" t="s">
        <v>103</v>
      </c>
      <c r="B4" s="35"/>
      <c r="E4" t="s">
        <v>164</v>
      </c>
    </row>
    <row r="6" spans="1:8" x14ac:dyDescent="0.25">
      <c r="A6" s="4"/>
      <c r="B6" s="28" t="s">
        <v>102</v>
      </c>
      <c r="C6" s="31" t="s">
        <v>94</v>
      </c>
      <c r="D6" s="31"/>
      <c r="E6" s="28" t="s">
        <v>7</v>
      </c>
    </row>
    <row r="7" spans="1:8" x14ac:dyDescent="0.25">
      <c r="A7" s="4"/>
      <c r="B7" s="28"/>
      <c r="C7" s="19" t="s">
        <v>6</v>
      </c>
      <c r="D7" s="19" t="s">
        <v>5</v>
      </c>
      <c r="E7" s="28"/>
    </row>
    <row r="8" spans="1:8" x14ac:dyDescent="0.25">
      <c r="A8" s="4"/>
      <c r="B8" s="18"/>
      <c r="C8" s="19"/>
      <c r="D8" s="19"/>
      <c r="E8" s="18"/>
    </row>
    <row r="9" spans="1:8" x14ac:dyDescent="0.25">
      <c r="A9" s="4">
        <f>ROW(A1)</f>
        <v>1</v>
      </c>
      <c r="B9" s="4" t="s">
        <v>97</v>
      </c>
      <c r="C9" s="8">
        <f>Antequera!E14</f>
        <v>17.75</v>
      </c>
      <c r="D9" s="8">
        <f>Antequera!F14</f>
        <v>8</v>
      </c>
      <c r="E9" s="4" t="s">
        <v>82</v>
      </c>
      <c r="H9">
        <f>COUNTIF(D9:D20,"&gt;0")</f>
        <v>7</v>
      </c>
    </row>
    <row r="10" spans="1:8" x14ac:dyDescent="0.25">
      <c r="A10" s="4">
        <f>ROW(A2)</f>
        <v>2</v>
      </c>
      <c r="B10" s="4" t="s">
        <v>163</v>
      </c>
      <c r="C10" s="8">
        <f>'Bien Unido'!F17</f>
        <v>14.625</v>
      </c>
      <c r="D10" s="8">
        <f>'Bien Unido'!G17</f>
        <v>0</v>
      </c>
      <c r="E10" s="4" t="s">
        <v>82</v>
      </c>
    </row>
    <row r="11" spans="1:8" x14ac:dyDescent="0.25">
      <c r="A11" s="4">
        <f>ROW(A3)</f>
        <v>3</v>
      </c>
      <c r="B11" s="4" t="s">
        <v>162</v>
      </c>
      <c r="C11" s="12">
        <f>Bilar!F17</f>
        <v>17.675000000000001</v>
      </c>
      <c r="D11" s="12">
        <f>Bilar!G17</f>
        <v>0</v>
      </c>
      <c r="E11" s="13" t="s">
        <v>82</v>
      </c>
    </row>
    <row r="12" spans="1:8" x14ac:dyDescent="0.25">
      <c r="A12" s="4">
        <f>ROW(A4)</f>
        <v>4</v>
      </c>
      <c r="B12" s="4" t="s">
        <v>95</v>
      </c>
      <c r="C12" s="8">
        <f>Candijay!E19</f>
        <v>19.09090909090909</v>
      </c>
      <c r="D12" s="8">
        <f>Candijay!F19</f>
        <v>0</v>
      </c>
      <c r="E12" s="4" t="s">
        <v>82</v>
      </c>
    </row>
    <row r="13" spans="1:8" x14ac:dyDescent="0.25">
      <c r="A13" s="4">
        <f>ROW(A5)</f>
        <v>5</v>
      </c>
      <c r="B13" s="4" t="s">
        <v>99</v>
      </c>
      <c r="C13" s="8">
        <f>Catigbian!E19</f>
        <v>18</v>
      </c>
      <c r="D13" s="8">
        <f>Catigbian!F19</f>
        <v>10</v>
      </c>
      <c r="E13" s="4" t="s">
        <v>82</v>
      </c>
    </row>
    <row r="14" spans="1:8" x14ac:dyDescent="0.25">
      <c r="A14" s="4">
        <f>ROW(A6)</f>
        <v>6</v>
      </c>
      <c r="B14" s="4" t="s">
        <v>101</v>
      </c>
      <c r="C14" s="8">
        <f>Danao!E18</f>
        <v>17</v>
      </c>
      <c r="D14" s="8">
        <f>Danao!F18</f>
        <v>9</v>
      </c>
      <c r="E14" s="4" t="s">
        <v>82</v>
      </c>
    </row>
    <row r="15" spans="1:8" x14ac:dyDescent="0.25">
      <c r="A15" s="4">
        <f>ROW(A7)</f>
        <v>7</v>
      </c>
      <c r="B15" s="4" t="s">
        <v>100</v>
      </c>
      <c r="C15" s="8">
        <f>'Garcia-Hernandez'!E16</f>
        <v>21.388888888888889</v>
      </c>
      <c r="D15" s="8">
        <f>'Garcia-Hernandez'!F16</f>
        <v>10</v>
      </c>
      <c r="E15" s="4" t="s">
        <v>82</v>
      </c>
    </row>
    <row r="16" spans="1:8" x14ac:dyDescent="0.25">
      <c r="A16" s="4">
        <f>ROW(A8)</f>
        <v>8</v>
      </c>
      <c r="B16" s="4" t="s">
        <v>161</v>
      </c>
      <c r="C16" s="8">
        <f>Jagna!E15</f>
        <v>19.333333333333332</v>
      </c>
      <c r="D16" s="8">
        <f>Jagna!F15</f>
        <v>0</v>
      </c>
      <c r="E16" s="4" t="s">
        <v>82</v>
      </c>
    </row>
    <row r="17" spans="1:5" x14ac:dyDescent="0.25">
      <c r="A17" s="4">
        <f>ROW(A9)</f>
        <v>9</v>
      </c>
      <c r="B17" s="4" t="s">
        <v>160</v>
      </c>
      <c r="C17" s="8">
        <f>Loboc!E15</f>
        <v>21</v>
      </c>
      <c r="D17" s="8">
        <f>Loboc!F15</f>
        <v>0</v>
      </c>
      <c r="E17" s="4" t="s">
        <v>82</v>
      </c>
    </row>
    <row r="18" spans="1:5" x14ac:dyDescent="0.25">
      <c r="A18" s="4">
        <f>ROW(A10)</f>
        <v>10</v>
      </c>
      <c r="B18" s="4" t="s">
        <v>98</v>
      </c>
      <c r="C18" s="8">
        <f>Pilar!E14</f>
        <v>17.3</v>
      </c>
      <c r="D18" s="8">
        <f>Pilar!F14</f>
        <v>9.25</v>
      </c>
      <c r="E18" s="4" t="s">
        <v>82</v>
      </c>
    </row>
    <row r="19" spans="1:5" x14ac:dyDescent="0.25">
      <c r="A19" s="4">
        <f>ROW(A11)</f>
        <v>11</v>
      </c>
      <c r="B19" s="4" t="s">
        <v>159</v>
      </c>
      <c r="C19" s="8">
        <f>'Sierra-Bullones'!E14</f>
        <v>17.375</v>
      </c>
      <c r="D19" s="8">
        <f>'Sierra-Bullones'!F14</f>
        <v>9</v>
      </c>
      <c r="E19" s="4" t="s">
        <v>82</v>
      </c>
    </row>
    <row r="20" spans="1:5" x14ac:dyDescent="0.25">
      <c r="A20" s="4">
        <f>ROW(A12)</f>
        <v>12</v>
      </c>
      <c r="B20" s="4" t="s">
        <v>96</v>
      </c>
      <c r="C20" s="8">
        <f>Talibon!E19</f>
        <v>15</v>
      </c>
      <c r="D20" s="8">
        <f>Talibon!F19</f>
        <v>10</v>
      </c>
      <c r="E20" s="4" t="s">
        <v>82</v>
      </c>
    </row>
    <row r="21" spans="1:5" x14ac:dyDescent="0.25">
      <c r="A21" s="4"/>
      <c r="B21" s="4"/>
      <c r="C21" s="8"/>
      <c r="D21" s="8"/>
      <c r="E21" s="4"/>
    </row>
    <row r="22" spans="1:5" x14ac:dyDescent="0.25">
      <c r="A22" s="4"/>
      <c r="B22" s="4"/>
      <c r="C22" s="8"/>
      <c r="D22" s="8"/>
      <c r="E22" s="4"/>
    </row>
    <row r="23" spans="1:5" x14ac:dyDescent="0.25">
      <c r="A23" s="4"/>
      <c r="B23" s="4" t="s">
        <v>166</v>
      </c>
      <c r="C23" s="8">
        <f>SUM(C9:C20)</f>
        <v>215.53813131313132</v>
      </c>
      <c r="D23" s="12">
        <f>SUM(D9:D20)</f>
        <v>65.25</v>
      </c>
      <c r="E23" s="4"/>
    </row>
    <row r="24" spans="1:5" x14ac:dyDescent="0.25">
      <c r="A24" s="4"/>
      <c r="B24" s="4"/>
      <c r="C24" s="8"/>
      <c r="D24" s="8"/>
      <c r="E24" s="4"/>
    </row>
    <row r="25" spans="1:5" x14ac:dyDescent="0.25">
      <c r="A25" s="4"/>
      <c r="B25" s="4" t="s">
        <v>114</v>
      </c>
      <c r="C25" s="10">
        <f>AVERAGE(C9:C20)</f>
        <v>17.961510942760942</v>
      </c>
      <c r="D25" s="10">
        <f>D23/H9</f>
        <v>9.3214285714285712</v>
      </c>
      <c r="E25" s="11"/>
    </row>
    <row r="30" spans="1:5" x14ac:dyDescent="0.25">
      <c r="A30" s="14"/>
      <c r="B30" s="14"/>
    </row>
    <row r="32" spans="1:5" x14ac:dyDescent="0.25">
      <c r="B32" t="s">
        <v>165</v>
      </c>
    </row>
    <row r="34" spans="2:3" x14ac:dyDescent="0.25">
      <c r="B34" s="15"/>
    </row>
    <row r="35" spans="2:3" ht="17.25" x14ac:dyDescent="0.4">
      <c r="B35" s="22" t="s">
        <v>104</v>
      </c>
      <c r="C35" s="22"/>
    </row>
    <row r="36" spans="2:3" x14ac:dyDescent="0.25">
      <c r="B36" s="20" t="s">
        <v>105</v>
      </c>
      <c r="C36" s="20"/>
    </row>
  </sheetData>
  <sortState ref="A9:E20">
    <sortCondition ref="B9"/>
  </sortState>
  <mergeCells count="5">
    <mergeCell ref="A2:E2"/>
    <mergeCell ref="A4:B4"/>
    <mergeCell ref="B6:B7"/>
    <mergeCell ref="C6:D6"/>
    <mergeCell ref="E6:E7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9" sqref="G9"/>
    </sheetView>
  </sheetViews>
  <sheetFormatPr defaultRowHeight="15" x14ac:dyDescent="0.25"/>
  <cols>
    <col min="1" max="1" width="3" customWidth="1"/>
    <col min="2" max="2" width="22" customWidth="1"/>
    <col min="3" max="3" width="25.140625" customWidth="1"/>
    <col min="4" max="5" width="14.7109375" customWidth="1"/>
    <col min="6" max="6" width="14.140625" style="1" customWidth="1"/>
    <col min="7" max="7" width="14.5703125" style="1" customWidth="1"/>
    <col min="8" max="8" width="27.5703125" customWidth="1"/>
  </cols>
  <sheetData>
    <row r="1" spans="1:8" x14ac:dyDescent="0.25">
      <c r="A1" s="32" t="s">
        <v>108</v>
      </c>
      <c r="B1" s="32"/>
      <c r="C1" s="32"/>
      <c r="D1" s="32"/>
      <c r="E1" s="32"/>
      <c r="F1" s="32"/>
      <c r="G1" s="32"/>
      <c r="H1" s="32"/>
    </row>
    <row r="2" spans="1:8" x14ac:dyDescent="0.25">
      <c r="A2" s="4"/>
      <c r="B2" s="28" t="s">
        <v>2</v>
      </c>
      <c r="C2" s="28" t="s">
        <v>3</v>
      </c>
      <c r="D2" s="29" t="s">
        <v>4</v>
      </c>
      <c r="E2" s="23"/>
      <c r="F2" s="31" t="s">
        <v>21</v>
      </c>
      <c r="G2" s="31"/>
      <c r="H2" s="28" t="s">
        <v>7</v>
      </c>
    </row>
    <row r="3" spans="1:8" x14ac:dyDescent="0.25">
      <c r="A3" s="4"/>
      <c r="B3" s="28"/>
      <c r="C3" s="28"/>
      <c r="D3" s="30"/>
      <c r="E3" s="24"/>
      <c r="F3" s="19" t="s">
        <v>6</v>
      </c>
      <c r="G3" s="19" t="s">
        <v>5</v>
      </c>
      <c r="H3" s="28"/>
    </row>
    <row r="4" spans="1:8" x14ac:dyDescent="0.25">
      <c r="A4" s="4"/>
      <c r="B4" s="18"/>
      <c r="C4" s="18"/>
      <c r="D4" s="18"/>
      <c r="E4" s="18"/>
      <c r="F4" s="19"/>
      <c r="G4" s="19"/>
      <c r="H4" s="18"/>
    </row>
    <row r="5" spans="1:8" x14ac:dyDescent="0.25">
      <c r="A5" s="4">
        <v>1</v>
      </c>
      <c r="B5" s="4" t="s">
        <v>151</v>
      </c>
      <c r="C5" s="4" t="s">
        <v>155</v>
      </c>
      <c r="D5" s="4"/>
      <c r="E5" s="4">
        <v>14</v>
      </c>
      <c r="F5" s="8">
        <v>17</v>
      </c>
      <c r="G5" s="8">
        <v>0</v>
      </c>
      <c r="H5" s="4"/>
    </row>
    <row r="6" spans="1:8" x14ac:dyDescent="0.25">
      <c r="A6" s="4">
        <v>2</v>
      </c>
      <c r="B6" s="4" t="s">
        <v>152</v>
      </c>
      <c r="C6" s="4" t="s">
        <v>156</v>
      </c>
      <c r="D6" s="4"/>
      <c r="E6" s="4">
        <v>14</v>
      </c>
      <c r="F6" s="8">
        <v>16</v>
      </c>
      <c r="G6" s="8">
        <v>0</v>
      </c>
      <c r="H6" s="4" t="s">
        <v>158</v>
      </c>
    </row>
    <row r="7" spans="1:8" x14ac:dyDescent="0.25">
      <c r="A7" s="4">
        <v>3</v>
      </c>
      <c r="B7" s="4" t="s">
        <v>153</v>
      </c>
      <c r="C7" s="4" t="s">
        <v>157</v>
      </c>
      <c r="D7" s="4"/>
      <c r="E7" s="4">
        <v>14</v>
      </c>
      <c r="F7" s="8">
        <v>14</v>
      </c>
      <c r="G7" s="8">
        <v>0</v>
      </c>
      <c r="H7" s="4"/>
    </row>
    <row r="8" spans="1:8" x14ac:dyDescent="0.25">
      <c r="A8" s="4">
        <v>4</v>
      </c>
      <c r="B8" s="4" t="s">
        <v>154</v>
      </c>
      <c r="C8" s="4" t="s">
        <v>157</v>
      </c>
      <c r="D8" s="4"/>
      <c r="E8" s="4">
        <v>14</v>
      </c>
      <c r="F8" s="8">
        <v>14</v>
      </c>
      <c r="G8" s="8">
        <v>0</v>
      </c>
      <c r="H8" s="4"/>
    </row>
    <row r="9" spans="1:8" x14ac:dyDescent="0.25">
      <c r="A9" s="4"/>
      <c r="B9" s="4"/>
      <c r="C9" s="4"/>
      <c r="D9" s="4"/>
      <c r="E9" s="4"/>
      <c r="F9" s="8"/>
      <c r="G9" s="8"/>
      <c r="H9" s="4"/>
    </row>
    <row r="10" spans="1:8" x14ac:dyDescent="0.25">
      <c r="A10" s="4"/>
      <c r="B10" s="4"/>
      <c r="C10" s="4"/>
      <c r="D10" s="4"/>
      <c r="E10" s="4"/>
      <c r="F10" s="8"/>
      <c r="G10" s="8"/>
      <c r="H10" s="4"/>
    </row>
    <row r="11" spans="1:8" x14ac:dyDescent="0.25">
      <c r="A11" s="4"/>
      <c r="B11" s="4"/>
      <c r="C11" s="4"/>
      <c r="D11" s="4"/>
      <c r="E11" s="4"/>
      <c r="F11" s="8"/>
      <c r="G11" s="8"/>
      <c r="H11" s="4"/>
    </row>
    <row r="12" spans="1:8" x14ac:dyDescent="0.25">
      <c r="A12" s="4"/>
      <c r="B12" s="4"/>
      <c r="C12" s="4"/>
      <c r="D12" s="4"/>
      <c r="E12" s="4"/>
      <c r="F12" s="8"/>
      <c r="G12" s="8"/>
      <c r="H12" s="4"/>
    </row>
    <row r="13" spans="1:8" x14ac:dyDescent="0.25">
      <c r="A13" s="4"/>
      <c r="B13" s="4"/>
      <c r="C13" s="4"/>
      <c r="D13" s="4"/>
      <c r="E13" s="4"/>
      <c r="F13" s="8"/>
      <c r="G13" s="8"/>
      <c r="H13" s="4"/>
    </row>
    <row r="15" spans="1:8" x14ac:dyDescent="0.25">
      <c r="E15" s="2">
        <f>AVERAGE(E5:E10)</f>
        <v>14</v>
      </c>
      <c r="F15" s="2">
        <f>AVERAGE(F5:F10)</f>
        <v>15.25</v>
      </c>
      <c r="G15" s="2"/>
      <c r="H15" s="3"/>
    </row>
    <row r="17" spans="5:7" x14ac:dyDescent="0.25">
      <c r="E17" s="3" t="s">
        <v>150</v>
      </c>
      <c r="F17" s="2">
        <f>AVERAGE(E15:F15)</f>
        <v>14.625</v>
      </c>
      <c r="G17" s="2">
        <f>AVERAGE(G5:G8)</f>
        <v>0</v>
      </c>
    </row>
  </sheetData>
  <mergeCells count="6">
    <mergeCell ref="A1:H1"/>
    <mergeCell ref="B2:B3"/>
    <mergeCell ref="C2:C3"/>
    <mergeCell ref="D2:D3"/>
    <mergeCell ref="F2:G2"/>
    <mergeCell ref="H2:H3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19" sqref="E19"/>
    </sheetView>
  </sheetViews>
  <sheetFormatPr defaultRowHeight="15" x14ac:dyDescent="0.25"/>
  <cols>
    <col min="1" max="1" width="3" customWidth="1"/>
    <col min="2" max="2" width="22" customWidth="1"/>
    <col min="3" max="3" width="25.140625" customWidth="1"/>
    <col min="4" max="5" width="14.7109375" customWidth="1"/>
    <col min="6" max="6" width="14.140625" style="1" customWidth="1"/>
    <col min="7" max="7" width="14.5703125" style="1" customWidth="1"/>
    <col min="8" max="8" width="27.5703125" customWidth="1"/>
  </cols>
  <sheetData>
    <row r="1" spans="1:8" x14ac:dyDescent="0.25">
      <c r="A1" s="32" t="s">
        <v>108</v>
      </c>
      <c r="B1" s="32"/>
      <c r="C1" s="32"/>
      <c r="D1" s="32"/>
      <c r="E1" s="32"/>
      <c r="F1" s="32"/>
      <c r="G1" s="32"/>
      <c r="H1" s="32"/>
    </row>
    <row r="2" spans="1:8" x14ac:dyDescent="0.25">
      <c r="A2" s="4"/>
      <c r="B2" s="28" t="s">
        <v>2</v>
      </c>
      <c r="C2" s="28" t="s">
        <v>3</v>
      </c>
      <c r="D2" s="29" t="s">
        <v>4</v>
      </c>
      <c r="E2" s="23"/>
      <c r="F2" s="31" t="s">
        <v>21</v>
      </c>
      <c r="G2" s="31"/>
      <c r="H2" s="28" t="s">
        <v>7</v>
      </c>
    </row>
    <row r="3" spans="1:8" x14ac:dyDescent="0.25">
      <c r="A3" s="4"/>
      <c r="B3" s="28"/>
      <c r="C3" s="28"/>
      <c r="D3" s="30"/>
      <c r="E3" s="24"/>
      <c r="F3" s="19" t="s">
        <v>6</v>
      </c>
      <c r="G3" s="19" t="s">
        <v>5</v>
      </c>
      <c r="H3" s="28"/>
    </row>
    <row r="4" spans="1:8" x14ac:dyDescent="0.25">
      <c r="A4" s="4"/>
      <c r="B4" s="18"/>
      <c r="C4" s="18"/>
      <c r="D4" s="18"/>
      <c r="E4" s="18"/>
      <c r="F4" s="19"/>
      <c r="G4" s="19"/>
      <c r="H4" s="18"/>
    </row>
    <row r="5" spans="1:8" x14ac:dyDescent="0.25">
      <c r="A5" s="4">
        <v>1</v>
      </c>
      <c r="B5" s="4" t="s">
        <v>142</v>
      </c>
      <c r="C5" s="4" t="s">
        <v>147</v>
      </c>
      <c r="D5" s="4"/>
      <c r="E5" s="4"/>
      <c r="F5" s="8">
        <v>17.5</v>
      </c>
      <c r="G5" s="8"/>
      <c r="H5" s="4" t="s">
        <v>148</v>
      </c>
    </row>
    <row r="6" spans="1:8" x14ac:dyDescent="0.25">
      <c r="A6" s="4">
        <v>2</v>
      </c>
      <c r="B6" s="4" t="s">
        <v>143</v>
      </c>
      <c r="C6" s="4" t="s">
        <v>117</v>
      </c>
      <c r="D6" s="4"/>
      <c r="E6" s="4">
        <v>17.5</v>
      </c>
      <c r="F6" s="8">
        <v>18.5</v>
      </c>
      <c r="G6" s="8"/>
      <c r="H6" s="4" t="s">
        <v>149</v>
      </c>
    </row>
    <row r="7" spans="1:8" x14ac:dyDescent="0.25">
      <c r="A7" s="4">
        <v>3</v>
      </c>
      <c r="B7" s="4" t="s">
        <v>144</v>
      </c>
      <c r="C7" s="4" t="s">
        <v>117</v>
      </c>
      <c r="D7" s="4"/>
      <c r="E7" s="4">
        <v>17</v>
      </c>
      <c r="F7" s="8">
        <v>18.5</v>
      </c>
      <c r="G7" s="8"/>
      <c r="H7" s="4" t="s">
        <v>149</v>
      </c>
    </row>
    <row r="8" spans="1:8" x14ac:dyDescent="0.25">
      <c r="A8" s="4">
        <v>4</v>
      </c>
      <c r="B8" s="4" t="s">
        <v>145</v>
      </c>
      <c r="C8" s="4" t="s">
        <v>117</v>
      </c>
      <c r="D8" s="4"/>
      <c r="E8" s="4">
        <v>17</v>
      </c>
      <c r="F8" s="8">
        <v>18</v>
      </c>
      <c r="G8" s="8"/>
      <c r="H8" s="4" t="s">
        <v>149</v>
      </c>
    </row>
    <row r="9" spans="1:8" x14ac:dyDescent="0.25">
      <c r="A9" s="4">
        <v>5</v>
      </c>
      <c r="B9" s="4" t="s">
        <v>146</v>
      </c>
      <c r="C9" s="4" t="s">
        <v>117</v>
      </c>
      <c r="D9" s="4"/>
      <c r="E9" s="4">
        <v>17.5</v>
      </c>
      <c r="F9" s="8">
        <v>18</v>
      </c>
      <c r="G9" s="8"/>
      <c r="H9" s="4" t="s">
        <v>149</v>
      </c>
    </row>
    <row r="10" spans="1:8" x14ac:dyDescent="0.25">
      <c r="A10" s="4"/>
      <c r="B10" s="4"/>
      <c r="C10" s="4"/>
      <c r="D10" s="4"/>
      <c r="E10" s="4"/>
      <c r="F10" s="8"/>
      <c r="G10" s="8"/>
      <c r="H10" s="4"/>
    </row>
    <row r="11" spans="1:8" x14ac:dyDescent="0.25">
      <c r="A11" s="4"/>
      <c r="B11" s="4"/>
      <c r="C11" s="4"/>
      <c r="D11" s="4"/>
      <c r="E11" s="4"/>
      <c r="F11" s="8"/>
      <c r="G11" s="8"/>
      <c r="H11" s="4"/>
    </row>
    <row r="12" spans="1:8" x14ac:dyDescent="0.25">
      <c r="A12" s="4"/>
      <c r="B12" s="4"/>
      <c r="C12" s="4"/>
      <c r="D12" s="4"/>
      <c r="E12" s="4"/>
      <c r="F12" s="8"/>
      <c r="G12" s="8"/>
      <c r="H12" s="4"/>
    </row>
    <row r="13" spans="1:8" x14ac:dyDescent="0.25">
      <c r="A13" s="4"/>
      <c r="B13" s="4"/>
      <c r="C13" s="4"/>
      <c r="D13" s="4"/>
      <c r="E13" s="4"/>
      <c r="F13" s="8"/>
      <c r="G13" s="8"/>
      <c r="H13" s="4"/>
    </row>
    <row r="15" spans="1:8" x14ac:dyDescent="0.25">
      <c r="E15" s="2">
        <f>AVERAGE(E5:E10)</f>
        <v>17.25</v>
      </c>
      <c r="F15" s="2">
        <f>AVERAGE(F5:F10)</f>
        <v>18.100000000000001</v>
      </c>
      <c r="G15" s="2"/>
      <c r="H15" s="3"/>
    </row>
    <row r="17" spans="5:7" x14ac:dyDescent="0.25">
      <c r="E17" s="3" t="s">
        <v>150</v>
      </c>
      <c r="F17" s="2">
        <f>AVERAGE(E15:F15)</f>
        <v>17.675000000000001</v>
      </c>
      <c r="G17"/>
    </row>
  </sheetData>
  <mergeCells count="6">
    <mergeCell ref="A1:H1"/>
    <mergeCell ref="B2:B3"/>
    <mergeCell ref="C2:C3"/>
    <mergeCell ref="D2:D3"/>
    <mergeCell ref="F2:G2"/>
    <mergeCell ref="H2:H3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9" sqref="F19"/>
    </sheetView>
  </sheetViews>
  <sheetFormatPr defaultRowHeight="15" x14ac:dyDescent="0.25"/>
  <cols>
    <col min="1" max="1" width="3.7109375" customWidth="1"/>
    <col min="2" max="2" width="13.85546875" customWidth="1"/>
    <col min="3" max="3" width="20.140625" customWidth="1"/>
    <col min="4" max="4" width="13.42578125" customWidth="1"/>
    <col min="5" max="5" width="14.140625" style="1" customWidth="1"/>
    <col min="6" max="6" width="14.5703125" style="1" customWidth="1"/>
    <col min="7" max="7" width="27.28515625" customWidth="1"/>
  </cols>
  <sheetData>
    <row r="1" spans="1:7" x14ac:dyDescent="0.25">
      <c r="A1" s="32" t="s">
        <v>107</v>
      </c>
      <c r="B1" s="32"/>
      <c r="C1" s="32"/>
      <c r="D1" s="32"/>
      <c r="E1" s="32"/>
      <c r="F1" s="32"/>
      <c r="G1" s="32"/>
    </row>
    <row r="2" spans="1:7" x14ac:dyDescent="0.25">
      <c r="A2" s="4"/>
      <c r="B2" s="28" t="s">
        <v>2</v>
      </c>
      <c r="C2" s="28" t="s">
        <v>3</v>
      </c>
      <c r="D2" s="33" t="s">
        <v>4</v>
      </c>
      <c r="E2" s="31" t="s">
        <v>21</v>
      </c>
      <c r="F2" s="31"/>
      <c r="G2" s="28" t="s">
        <v>7</v>
      </c>
    </row>
    <row r="3" spans="1:7" x14ac:dyDescent="0.25">
      <c r="A3" s="4"/>
      <c r="B3" s="28"/>
      <c r="C3" s="28"/>
      <c r="D3" s="33"/>
      <c r="E3" s="17" t="s">
        <v>6</v>
      </c>
      <c r="F3" s="17" t="s">
        <v>5</v>
      </c>
      <c r="G3" s="28"/>
    </row>
    <row r="4" spans="1:7" x14ac:dyDescent="0.25">
      <c r="A4" s="4"/>
      <c r="B4" s="16"/>
      <c r="C4" s="16"/>
      <c r="D4" s="16"/>
      <c r="E4" s="17"/>
      <c r="F4" s="17"/>
      <c r="G4" s="16"/>
    </row>
    <row r="5" spans="1:7" x14ac:dyDescent="0.25">
      <c r="A5" s="4">
        <v>1</v>
      </c>
      <c r="B5" s="4" t="s">
        <v>28</v>
      </c>
      <c r="C5" s="4" t="s">
        <v>38</v>
      </c>
      <c r="D5" s="4"/>
      <c r="E5" s="8">
        <v>19</v>
      </c>
      <c r="F5" s="8">
        <v>0</v>
      </c>
      <c r="G5" s="4" t="s">
        <v>82</v>
      </c>
    </row>
    <row r="6" spans="1:7" x14ac:dyDescent="0.25">
      <c r="A6" s="4">
        <v>2</v>
      </c>
      <c r="B6" s="4" t="s">
        <v>29</v>
      </c>
      <c r="C6" s="4" t="s">
        <v>38</v>
      </c>
      <c r="D6" s="4"/>
      <c r="E6" s="8">
        <v>19</v>
      </c>
      <c r="F6" s="8">
        <v>0</v>
      </c>
      <c r="G6" s="4" t="s">
        <v>82</v>
      </c>
    </row>
    <row r="7" spans="1:7" x14ac:dyDescent="0.25">
      <c r="A7" s="4">
        <v>3</v>
      </c>
      <c r="B7" s="4" t="s">
        <v>30</v>
      </c>
      <c r="C7" s="4" t="s">
        <v>39</v>
      </c>
      <c r="D7" s="4"/>
      <c r="E7" s="8">
        <v>18.5</v>
      </c>
      <c r="F7" s="8">
        <v>0</v>
      </c>
      <c r="G7" s="4" t="s">
        <v>82</v>
      </c>
    </row>
    <row r="8" spans="1:7" x14ac:dyDescent="0.25">
      <c r="A8" s="4">
        <v>4</v>
      </c>
      <c r="B8" s="4" t="s">
        <v>31</v>
      </c>
      <c r="C8" s="4" t="s">
        <v>39</v>
      </c>
      <c r="D8" s="4"/>
      <c r="E8" s="8">
        <v>18.5</v>
      </c>
      <c r="F8" s="8">
        <v>0</v>
      </c>
      <c r="G8" s="4" t="s">
        <v>82</v>
      </c>
    </row>
    <row r="9" spans="1:7" x14ac:dyDescent="0.25">
      <c r="A9" s="4">
        <v>5</v>
      </c>
      <c r="B9" s="4" t="s">
        <v>32</v>
      </c>
      <c r="C9" s="4" t="s">
        <v>40</v>
      </c>
      <c r="D9" s="4"/>
      <c r="E9" s="8">
        <v>18.75</v>
      </c>
      <c r="F9" s="8">
        <v>0</v>
      </c>
      <c r="G9" s="4" t="s">
        <v>82</v>
      </c>
    </row>
    <row r="10" spans="1:7" x14ac:dyDescent="0.25">
      <c r="A10" s="4">
        <v>6</v>
      </c>
      <c r="B10" s="4" t="s">
        <v>33</v>
      </c>
      <c r="C10" s="4" t="s">
        <v>41</v>
      </c>
      <c r="D10" s="4"/>
      <c r="E10" s="8">
        <v>20</v>
      </c>
      <c r="F10" s="8">
        <v>0</v>
      </c>
      <c r="G10" s="4" t="s">
        <v>82</v>
      </c>
    </row>
    <row r="11" spans="1:7" x14ac:dyDescent="0.25">
      <c r="A11" s="4">
        <v>7</v>
      </c>
      <c r="B11" s="4" t="s">
        <v>34</v>
      </c>
      <c r="C11" s="4" t="s">
        <v>41</v>
      </c>
      <c r="D11" s="4"/>
      <c r="E11" s="8">
        <v>20</v>
      </c>
      <c r="F11" s="8">
        <v>0</v>
      </c>
      <c r="G11" s="4" t="s">
        <v>82</v>
      </c>
    </row>
    <row r="12" spans="1:7" x14ac:dyDescent="0.25">
      <c r="A12" s="4">
        <v>8</v>
      </c>
      <c r="B12" s="4" t="s">
        <v>35</v>
      </c>
      <c r="C12" s="4" t="s">
        <v>42</v>
      </c>
      <c r="D12" s="4"/>
      <c r="E12" s="8">
        <v>19.25</v>
      </c>
      <c r="F12" s="8">
        <v>0</v>
      </c>
      <c r="G12" s="4" t="s">
        <v>82</v>
      </c>
    </row>
    <row r="13" spans="1:7" x14ac:dyDescent="0.25">
      <c r="A13" s="4">
        <v>9</v>
      </c>
      <c r="B13" s="4" t="s">
        <v>115</v>
      </c>
      <c r="C13" s="4" t="s">
        <v>42</v>
      </c>
      <c r="D13" s="4"/>
      <c r="E13" s="8">
        <v>19</v>
      </c>
      <c r="F13" s="8">
        <v>0</v>
      </c>
      <c r="G13" s="4" t="s">
        <v>82</v>
      </c>
    </row>
    <row r="14" spans="1:7" x14ac:dyDescent="0.25">
      <c r="A14" s="4">
        <v>10</v>
      </c>
      <c r="B14" s="4" t="s">
        <v>37</v>
      </c>
      <c r="C14" s="4" t="s">
        <v>43</v>
      </c>
      <c r="D14" s="4"/>
      <c r="E14" s="8">
        <v>19</v>
      </c>
      <c r="F14" s="8">
        <v>0</v>
      </c>
      <c r="G14" s="4" t="s">
        <v>82</v>
      </c>
    </row>
    <row r="15" spans="1:7" x14ac:dyDescent="0.25">
      <c r="A15" s="4">
        <v>11</v>
      </c>
      <c r="B15" s="4" t="s">
        <v>36</v>
      </c>
      <c r="C15" s="4" t="s">
        <v>40</v>
      </c>
      <c r="D15" s="4"/>
      <c r="E15" s="8">
        <v>19</v>
      </c>
      <c r="F15" s="8">
        <v>0</v>
      </c>
      <c r="G15" s="4" t="s">
        <v>82</v>
      </c>
    </row>
    <row r="17" spans="4:6" x14ac:dyDescent="0.25">
      <c r="E17" s="1">
        <f>SUM(E5:E15)</f>
        <v>210</v>
      </c>
    </row>
    <row r="19" spans="4:6" x14ac:dyDescent="0.25">
      <c r="D19" t="s">
        <v>114</v>
      </c>
      <c r="E19" s="1">
        <f>AVERAGE(E5:E15)</f>
        <v>19.09090909090909</v>
      </c>
      <c r="F19" s="1">
        <f>AVERAGE(F5:F15)</f>
        <v>0</v>
      </c>
    </row>
  </sheetData>
  <mergeCells count="6">
    <mergeCell ref="A1:G1"/>
    <mergeCell ref="B2:B3"/>
    <mergeCell ref="C2:C3"/>
    <mergeCell ref="D2:D3"/>
    <mergeCell ref="E2:F2"/>
    <mergeCell ref="G2:G3"/>
  </mergeCells>
  <pageMargins left="0.7" right="0.7" top="0.75" bottom="0.75" header="0.3" footer="0.3"/>
  <pageSetup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9" sqref="F19"/>
    </sheetView>
  </sheetViews>
  <sheetFormatPr defaultRowHeight="15" x14ac:dyDescent="0.25"/>
  <cols>
    <col min="1" max="1" width="3.7109375" customWidth="1"/>
    <col min="2" max="2" width="25.140625" customWidth="1"/>
    <col min="3" max="3" width="21" customWidth="1"/>
    <col min="4" max="4" width="14.140625" customWidth="1"/>
    <col min="5" max="5" width="14.140625" style="1" customWidth="1"/>
    <col min="6" max="6" width="14.5703125" style="1" customWidth="1"/>
    <col min="7" max="7" width="27.28515625" customWidth="1"/>
  </cols>
  <sheetData>
    <row r="1" spans="1:7" x14ac:dyDescent="0.25">
      <c r="A1" s="32" t="s">
        <v>111</v>
      </c>
      <c r="B1" s="32"/>
      <c r="C1" s="32"/>
      <c r="D1" s="32"/>
      <c r="E1" s="32"/>
      <c r="F1" s="32"/>
      <c r="G1" s="32"/>
    </row>
    <row r="2" spans="1:7" x14ac:dyDescent="0.25">
      <c r="A2" s="4"/>
      <c r="B2" s="28" t="s">
        <v>2</v>
      </c>
      <c r="C2" s="28" t="s">
        <v>3</v>
      </c>
      <c r="D2" s="29" t="s">
        <v>4</v>
      </c>
      <c r="E2" s="31" t="s">
        <v>21</v>
      </c>
      <c r="F2" s="31"/>
      <c r="G2" s="28" t="s">
        <v>7</v>
      </c>
    </row>
    <row r="3" spans="1:7" x14ac:dyDescent="0.25">
      <c r="A3" s="4"/>
      <c r="B3" s="28"/>
      <c r="C3" s="28"/>
      <c r="D3" s="30"/>
      <c r="E3" s="17" t="s">
        <v>6</v>
      </c>
      <c r="F3" s="17" t="s">
        <v>5</v>
      </c>
      <c r="G3" s="28"/>
    </row>
    <row r="4" spans="1:7" x14ac:dyDescent="0.25">
      <c r="A4" s="4"/>
      <c r="B4" s="16"/>
      <c r="C4" s="16"/>
      <c r="D4" s="4"/>
      <c r="E4" s="17"/>
      <c r="F4" s="17"/>
      <c r="G4" s="16"/>
    </row>
    <row r="5" spans="1:7" x14ac:dyDescent="0.25">
      <c r="A5" s="4">
        <v>1</v>
      </c>
      <c r="B5" s="4" t="s">
        <v>71</v>
      </c>
      <c r="C5" s="4" t="s">
        <v>117</v>
      </c>
      <c r="D5" s="7" t="s">
        <v>80</v>
      </c>
      <c r="E5" s="8">
        <v>18</v>
      </c>
      <c r="F5" s="8">
        <v>10</v>
      </c>
      <c r="G5" s="4" t="s">
        <v>82</v>
      </c>
    </row>
    <row r="6" spans="1:7" x14ac:dyDescent="0.25">
      <c r="A6" s="4">
        <v>2</v>
      </c>
      <c r="B6" s="4" t="s">
        <v>116</v>
      </c>
      <c r="C6" s="4" t="s">
        <v>118</v>
      </c>
      <c r="D6" s="9" t="s">
        <v>81</v>
      </c>
      <c r="E6" s="8">
        <v>18</v>
      </c>
      <c r="F6" s="8">
        <v>10</v>
      </c>
      <c r="G6" s="4" t="s">
        <v>82</v>
      </c>
    </row>
    <row r="7" spans="1:7" x14ac:dyDescent="0.25">
      <c r="A7" s="4">
        <v>3</v>
      </c>
      <c r="B7" s="4" t="s">
        <v>72</v>
      </c>
      <c r="C7" s="4" t="s">
        <v>119</v>
      </c>
      <c r="D7" s="4"/>
      <c r="E7" s="8">
        <v>18</v>
      </c>
      <c r="F7" s="8">
        <v>10</v>
      </c>
      <c r="G7" s="4" t="s">
        <v>82</v>
      </c>
    </row>
    <row r="8" spans="1:7" x14ac:dyDescent="0.25">
      <c r="A8" s="4">
        <v>4</v>
      </c>
      <c r="B8" s="4" t="s">
        <v>73</v>
      </c>
      <c r="C8" s="4" t="s">
        <v>120</v>
      </c>
      <c r="D8" s="4"/>
      <c r="E8" s="8">
        <v>18</v>
      </c>
      <c r="F8" s="8">
        <v>10</v>
      </c>
      <c r="G8" s="4" t="s">
        <v>82</v>
      </c>
    </row>
    <row r="9" spans="1:7" x14ac:dyDescent="0.25">
      <c r="A9" s="4">
        <v>5</v>
      </c>
      <c r="B9" s="4" t="s">
        <v>74</v>
      </c>
      <c r="C9" s="4" t="s">
        <v>117</v>
      </c>
      <c r="D9" s="4"/>
      <c r="E9" s="8">
        <v>18</v>
      </c>
      <c r="F9" s="8">
        <v>10</v>
      </c>
      <c r="G9" s="4" t="s">
        <v>82</v>
      </c>
    </row>
    <row r="10" spans="1:7" x14ac:dyDescent="0.25">
      <c r="A10" s="4">
        <v>6</v>
      </c>
      <c r="B10" s="4" t="s">
        <v>75</v>
      </c>
      <c r="C10" s="4" t="s">
        <v>117</v>
      </c>
      <c r="D10" s="4"/>
      <c r="E10" s="8">
        <v>18</v>
      </c>
      <c r="F10" s="8">
        <v>10</v>
      </c>
      <c r="G10" s="4" t="s">
        <v>82</v>
      </c>
    </row>
    <row r="11" spans="1:7" x14ac:dyDescent="0.25">
      <c r="A11" s="4">
        <v>7</v>
      </c>
      <c r="B11" s="4" t="s">
        <v>76</v>
      </c>
      <c r="C11" s="4" t="s">
        <v>117</v>
      </c>
      <c r="D11" s="4"/>
      <c r="E11" s="8">
        <v>18</v>
      </c>
      <c r="F11" s="8">
        <v>10</v>
      </c>
      <c r="G11" s="4" t="s">
        <v>82</v>
      </c>
    </row>
    <row r="12" spans="1:7" x14ac:dyDescent="0.25">
      <c r="A12" s="4">
        <v>8</v>
      </c>
      <c r="B12" s="4" t="s">
        <v>77</v>
      </c>
      <c r="C12" s="4" t="s">
        <v>119</v>
      </c>
      <c r="D12" s="4"/>
      <c r="E12" s="8">
        <v>18</v>
      </c>
      <c r="F12" s="8">
        <v>10</v>
      </c>
      <c r="G12" s="4" t="s">
        <v>82</v>
      </c>
    </row>
    <row r="13" spans="1:7" x14ac:dyDescent="0.25">
      <c r="A13" s="4">
        <v>9</v>
      </c>
      <c r="B13" s="4" t="s">
        <v>78</v>
      </c>
      <c r="C13" s="4" t="s">
        <v>119</v>
      </c>
      <c r="D13" s="4"/>
      <c r="E13" s="8">
        <v>18</v>
      </c>
      <c r="F13" s="8">
        <v>10</v>
      </c>
      <c r="G13" s="4" t="s">
        <v>82</v>
      </c>
    </row>
    <row r="14" spans="1:7" x14ac:dyDescent="0.25">
      <c r="A14" s="4">
        <v>10</v>
      </c>
      <c r="B14" s="4" t="s">
        <v>79</v>
      </c>
      <c r="C14" s="4" t="s">
        <v>121</v>
      </c>
      <c r="D14" s="4"/>
      <c r="E14" s="8">
        <v>18</v>
      </c>
      <c r="F14" s="8">
        <v>10</v>
      </c>
      <c r="G14" s="4" t="s">
        <v>82</v>
      </c>
    </row>
    <row r="15" spans="1:7" x14ac:dyDescent="0.25">
      <c r="A15" s="4"/>
      <c r="B15" s="4"/>
      <c r="C15" s="4"/>
      <c r="D15" s="4"/>
      <c r="E15" s="8"/>
      <c r="F15" s="8"/>
      <c r="G15" s="4"/>
    </row>
    <row r="17" spans="4:6" x14ac:dyDescent="0.25">
      <c r="E17" s="1">
        <f>SUM(E5:E15)</f>
        <v>180</v>
      </c>
    </row>
    <row r="19" spans="4:6" x14ac:dyDescent="0.25">
      <c r="D19" t="s">
        <v>114</v>
      </c>
      <c r="E19" s="1">
        <f>AVERAGE(E5:E14)</f>
        <v>18</v>
      </c>
      <c r="F19" s="1">
        <f>AVERAGE(F5:F14)</f>
        <v>10</v>
      </c>
    </row>
  </sheetData>
  <mergeCells count="6">
    <mergeCell ref="A1:G1"/>
    <mergeCell ref="B2:B3"/>
    <mergeCell ref="C2:C3"/>
    <mergeCell ref="D2:D3"/>
    <mergeCell ref="E2:F2"/>
    <mergeCell ref="G2:G3"/>
  </mergeCells>
  <pageMargins left="0.7" right="0.7" top="0.75" bottom="0.75" header="0.3" footer="0.3"/>
  <pageSetup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opLeftCell="A4" workbookViewId="0">
      <selection activeCell="F18" sqref="F18"/>
    </sheetView>
  </sheetViews>
  <sheetFormatPr defaultRowHeight="15" x14ac:dyDescent="0.25"/>
  <cols>
    <col min="1" max="1" width="3.5703125" customWidth="1"/>
    <col min="2" max="2" width="25.85546875" customWidth="1"/>
    <col min="3" max="3" width="22.42578125" customWidth="1"/>
    <col min="4" max="4" width="17.7109375" customWidth="1"/>
    <col min="5" max="5" width="14.140625" style="1" customWidth="1"/>
    <col min="6" max="6" width="14.5703125" style="1" customWidth="1"/>
    <col min="7" max="7" width="25.140625" customWidth="1"/>
  </cols>
  <sheetData>
    <row r="2" spans="1:7" x14ac:dyDescent="0.25">
      <c r="B2" s="34" t="s">
        <v>93</v>
      </c>
      <c r="C2" s="34"/>
      <c r="D2" s="34"/>
      <c r="E2" s="34"/>
      <c r="F2" s="34"/>
      <c r="G2" s="34"/>
    </row>
    <row r="4" spans="1:7" x14ac:dyDescent="0.25">
      <c r="A4" s="32" t="s">
        <v>113</v>
      </c>
      <c r="B4" s="32"/>
      <c r="C4" s="32"/>
      <c r="D4" s="32"/>
      <c r="E4" s="32"/>
      <c r="F4" s="32"/>
      <c r="G4" s="32"/>
    </row>
    <row r="5" spans="1:7" x14ac:dyDescent="0.25">
      <c r="A5" s="4"/>
      <c r="B5" s="28" t="s">
        <v>2</v>
      </c>
      <c r="C5" s="28" t="s">
        <v>3</v>
      </c>
      <c r="D5" s="29" t="s">
        <v>4</v>
      </c>
      <c r="E5" s="31" t="s">
        <v>21</v>
      </c>
      <c r="F5" s="31"/>
      <c r="G5" s="28" t="s">
        <v>7</v>
      </c>
    </row>
    <row r="6" spans="1:7" x14ac:dyDescent="0.25">
      <c r="A6" s="4"/>
      <c r="B6" s="28"/>
      <c r="C6" s="28"/>
      <c r="D6" s="30"/>
      <c r="E6" s="5" t="s">
        <v>6</v>
      </c>
      <c r="F6" s="5" t="s">
        <v>5</v>
      </c>
      <c r="G6" s="28"/>
    </row>
    <row r="7" spans="1:7" x14ac:dyDescent="0.25">
      <c r="A7" s="4"/>
      <c r="B7" s="6"/>
      <c r="C7" s="6"/>
      <c r="D7" s="4"/>
      <c r="E7" s="5"/>
      <c r="F7" s="5"/>
      <c r="G7" s="6"/>
    </row>
    <row r="8" spans="1:7" x14ac:dyDescent="0.25">
      <c r="A8" s="4">
        <v>1</v>
      </c>
      <c r="B8" s="4" t="s">
        <v>84</v>
      </c>
      <c r="C8" s="4" t="s">
        <v>90</v>
      </c>
      <c r="D8" s="7"/>
      <c r="E8" s="8">
        <v>17</v>
      </c>
      <c r="F8" s="8">
        <v>9</v>
      </c>
      <c r="G8" s="4" t="s">
        <v>82</v>
      </c>
    </row>
    <row r="9" spans="1:7" x14ac:dyDescent="0.25">
      <c r="A9" s="4">
        <v>2</v>
      </c>
      <c r="B9" s="4" t="s">
        <v>85</v>
      </c>
      <c r="C9" s="4" t="s">
        <v>90</v>
      </c>
      <c r="D9" s="9"/>
      <c r="E9" s="8">
        <v>17</v>
      </c>
      <c r="F9" s="8">
        <v>9</v>
      </c>
      <c r="G9" s="4" t="s">
        <v>82</v>
      </c>
    </row>
    <row r="10" spans="1:7" ht="31.5" customHeight="1" x14ac:dyDescent="0.25">
      <c r="A10" s="4">
        <v>3</v>
      </c>
      <c r="B10" s="27" t="s">
        <v>86</v>
      </c>
      <c r="C10" s="4" t="s">
        <v>90</v>
      </c>
      <c r="D10" s="4"/>
      <c r="E10" s="8"/>
      <c r="F10" s="8"/>
      <c r="G10" s="4" t="s">
        <v>82</v>
      </c>
    </row>
    <row r="11" spans="1:7" x14ac:dyDescent="0.25">
      <c r="A11" s="4">
        <v>4</v>
      </c>
      <c r="B11" s="4" t="s">
        <v>87</v>
      </c>
      <c r="C11" s="4" t="s">
        <v>91</v>
      </c>
      <c r="D11" s="4"/>
      <c r="E11" s="8">
        <v>17</v>
      </c>
      <c r="F11" s="8">
        <v>9</v>
      </c>
      <c r="G11" s="4" t="s">
        <v>82</v>
      </c>
    </row>
    <row r="12" spans="1:7" x14ac:dyDescent="0.25">
      <c r="A12" s="4">
        <v>5</v>
      </c>
      <c r="B12" s="4" t="s">
        <v>88</v>
      </c>
      <c r="C12" s="4" t="s">
        <v>92</v>
      </c>
      <c r="D12" s="4"/>
      <c r="E12" s="8">
        <v>17</v>
      </c>
      <c r="F12" s="8"/>
      <c r="G12" s="4" t="s">
        <v>83</v>
      </c>
    </row>
    <row r="13" spans="1:7" x14ac:dyDescent="0.25">
      <c r="A13" s="4">
        <v>6</v>
      </c>
      <c r="B13" s="4" t="s">
        <v>89</v>
      </c>
      <c r="C13" s="4" t="s">
        <v>90</v>
      </c>
      <c r="D13" s="4"/>
      <c r="E13" s="8">
        <v>17</v>
      </c>
      <c r="F13" s="8"/>
      <c r="G13" s="4" t="s">
        <v>82</v>
      </c>
    </row>
    <row r="14" spans="1:7" x14ac:dyDescent="0.25">
      <c r="A14" s="4"/>
      <c r="B14" s="4"/>
      <c r="C14" s="4"/>
      <c r="D14" s="4"/>
      <c r="E14" s="8"/>
      <c r="F14" s="8"/>
      <c r="G14" s="4"/>
    </row>
    <row r="15" spans="1:7" x14ac:dyDescent="0.25">
      <c r="A15" s="4"/>
      <c r="B15" s="4"/>
      <c r="C15" s="4"/>
      <c r="D15" s="4"/>
      <c r="E15" s="8"/>
      <c r="F15" s="8"/>
      <c r="G15" s="4"/>
    </row>
    <row r="16" spans="1:7" x14ac:dyDescent="0.25">
      <c r="A16" s="4"/>
      <c r="B16" s="4"/>
      <c r="C16" s="4"/>
      <c r="D16" s="4"/>
      <c r="E16" s="8"/>
      <c r="F16" s="8"/>
      <c r="G16" s="4"/>
    </row>
    <row r="17" spans="1:7" x14ac:dyDescent="0.25">
      <c r="A17" s="4"/>
      <c r="B17" s="4"/>
      <c r="C17" s="4"/>
      <c r="D17" s="4"/>
      <c r="E17" s="8">
        <f>SUM(E8:E13)</f>
        <v>85</v>
      </c>
      <c r="F17" s="8"/>
      <c r="G17" s="4"/>
    </row>
    <row r="18" spans="1:7" x14ac:dyDescent="0.25">
      <c r="A18" s="4"/>
      <c r="B18" s="4"/>
      <c r="C18" s="4"/>
      <c r="D18" s="4" t="s">
        <v>114</v>
      </c>
      <c r="E18" s="10">
        <f>AVERAGE(E8:E13)</f>
        <v>17</v>
      </c>
      <c r="F18" s="10">
        <f>AVERAGE(F8:F13)</f>
        <v>9</v>
      </c>
      <c r="G18" s="11"/>
    </row>
    <row r="19" spans="1:7" x14ac:dyDescent="0.25">
      <c r="A19" s="4"/>
      <c r="B19" s="4"/>
      <c r="C19" s="4"/>
      <c r="D19" s="4"/>
      <c r="E19" s="8"/>
      <c r="F19" s="8"/>
      <c r="G19" s="4"/>
    </row>
    <row r="20" spans="1:7" x14ac:dyDescent="0.25">
      <c r="A20" s="4"/>
      <c r="B20" s="4"/>
      <c r="C20" s="4"/>
      <c r="D20" s="4"/>
      <c r="E20" s="8"/>
      <c r="F20" s="8"/>
      <c r="G20" s="4"/>
    </row>
    <row r="21" spans="1:7" x14ac:dyDescent="0.25">
      <c r="A21" s="4"/>
      <c r="B21" s="4"/>
      <c r="C21" s="4"/>
      <c r="D21" s="4"/>
      <c r="E21" s="4"/>
      <c r="F21" s="8"/>
      <c r="G21" s="4"/>
    </row>
    <row r="22" spans="1:7" x14ac:dyDescent="0.25">
      <c r="E22"/>
      <c r="F22"/>
    </row>
  </sheetData>
  <mergeCells count="7">
    <mergeCell ref="B2:G2"/>
    <mergeCell ref="B5:B6"/>
    <mergeCell ref="C5:C6"/>
    <mergeCell ref="D5:D6"/>
    <mergeCell ref="E5:F5"/>
    <mergeCell ref="G5:G6"/>
    <mergeCell ref="A4:G4"/>
  </mergeCells>
  <pageMargins left="0.7" right="0.7" top="0.75" bottom="0.75" header="0.3" footer="0.3"/>
  <pageSetup orientation="landscape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2" sqref="G12"/>
    </sheetView>
  </sheetViews>
  <sheetFormatPr defaultRowHeight="15" x14ac:dyDescent="0.25"/>
  <cols>
    <col min="1" max="1" width="4.42578125" customWidth="1"/>
    <col min="2" max="2" width="19.5703125" customWidth="1"/>
    <col min="3" max="3" width="27" customWidth="1"/>
    <col min="4" max="4" width="15.7109375" customWidth="1"/>
    <col min="5" max="5" width="14.140625" style="1" customWidth="1"/>
    <col min="6" max="6" width="14.5703125" style="1" customWidth="1"/>
    <col min="7" max="7" width="28.85546875" customWidth="1"/>
  </cols>
  <sheetData>
    <row r="1" spans="1:7" x14ac:dyDescent="0.25">
      <c r="A1" s="32" t="s">
        <v>112</v>
      </c>
      <c r="B1" s="32"/>
      <c r="C1" s="32"/>
      <c r="D1" s="32"/>
      <c r="E1" s="32"/>
      <c r="F1" s="32"/>
      <c r="G1" s="32"/>
    </row>
    <row r="2" spans="1:7" ht="31.5" customHeight="1" x14ac:dyDescent="0.25">
      <c r="A2" s="4"/>
      <c r="B2" s="25" t="s">
        <v>2</v>
      </c>
      <c r="C2" s="25" t="s">
        <v>3</v>
      </c>
      <c r="D2" s="26" t="s">
        <v>4</v>
      </c>
      <c r="E2" s="8"/>
      <c r="F2" s="8"/>
      <c r="G2" s="25" t="s">
        <v>7</v>
      </c>
    </row>
    <row r="3" spans="1:7" x14ac:dyDescent="0.25">
      <c r="A3" s="4"/>
      <c r="B3" s="4"/>
      <c r="C3" s="4"/>
      <c r="D3" s="4"/>
      <c r="E3" s="17" t="s">
        <v>6</v>
      </c>
      <c r="F3" s="17" t="s">
        <v>5</v>
      </c>
      <c r="G3" s="4" t="s">
        <v>22</v>
      </c>
    </row>
    <row r="4" spans="1:7" x14ac:dyDescent="0.25">
      <c r="A4" s="4">
        <v>1</v>
      </c>
      <c r="B4" s="4" t="s">
        <v>0</v>
      </c>
      <c r="C4" s="4" t="s">
        <v>1</v>
      </c>
      <c r="D4" s="4"/>
      <c r="E4" s="8">
        <v>21.5</v>
      </c>
      <c r="F4" s="8"/>
      <c r="G4" s="4" t="s">
        <v>22</v>
      </c>
    </row>
    <row r="5" spans="1:7" x14ac:dyDescent="0.25">
      <c r="A5" s="4">
        <v>2</v>
      </c>
      <c r="B5" s="4" t="s">
        <v>8</v>
      </c>
      <c r="C5" s="4" t="s">
        <v>1</v>
      </c>
      <c r="D5" s="4"/>
      <c r="E5" s="8">
        <v>22</v>
      </c>
      <c r="F5" s="8"/>
      <c r="G5" s="4" t="s">
        <v>22</v>
      </c>
    </row>
    <row r="6" spans="1:7" x14ac:dyDescent="0.25">
      <c r="A6" s="4">
        <v>3</v>
      </c>
      <c r="B6" s="4" t="s">
        <v>9</v>
      </c>
      <c r="C6" s="4" t="s">
        <v>1</v>
      </c>
      <c r="D6" s="4"/>
      <c r="E6" s="8">
        <v>22</v>
      </c>
      <c r="F6" s="8"/>
      <c r="G6" s="4" t="s">
        <v>22</v>
      </c>
    </row>
    <row r="7" spans="1:7" x14ac:dyDescent="0.25">
      <c r="A7" s="4">
        <v>4</v>
      </c>
      <c r="B7" s="4" t="s">
        <v>10</v>
      </c>
      <c r="C7" s="4" t="s">
        <v>1</v>
      </c>
      <c r="D7" s="4"/>
      <c r="E7" s="8">
        <v>22</v>
      </c>
      <c r="F7" s="8"/>
      <c r="G7" s="4" t="s">
        <v>22</v>
      </c>
    </row>
    <row r="8" spans="1:7" x14ac:dyDescent="0.25">
      <c r="A8" s="4">
        <v>5</v>
      </c>
      <c r="B8" s="4" t="s">
        <v>11</v>
      </c>
      <c r="C8" s="4" t="s">
        <v>16</v>
      </c>
      <c r="D8" s="4"/>
      <c r="E8" s="8">
        <v>22</v>
      </c>
      <c r="F8" s="8"/>
      <c r="G8" s="4" t="s">
        <v>22</v>
      </c>
    </row>
    <row r="9" spans="1:7" x14ac:dyDescent="0.25">
      <c r="A9" s="4">
        <v>6</v>
      </c>
      <c r="B9" s="4" t="s">
        <v>12</v>
      </c>
      <c r="C9" s="4" t="s">
        <v>17</v>
      </c>
      <c r="D9" s="4"/>
      <c r="E9" s="8">
        <v>20</v>
      </c>
      <c r="F9" s="8"/>
      <c r="G9" s="4" t="s">
        <v>22</v>
      </c>
    </row>
    <row r="10" spans="1:7" x14ac:dyDescent="0.25">
      <c r="A10" s="4">
        <v>7</v>
      </c>
      <c r="B10" s="4" t="s">
        <v>13</v>
      </c>
      <c r="C10" s="4" t="s">
        <v>18</v>
      </c>
      <c r="D10" s="4"/>
      <c r="E10" s="8">
        <v>20</v>
      </c>
      <c r="F10" s="8"/>
      <c r="G10" s="4" t="s">
        <v>22</v>
      </c>
    </row>
    <row r="11" spans="1:7" x14ac:dyDescent="0.25">
      <c r="A11" s="4">
        <v>8</v>
      </c>
      <c r="B11" s="4" t="s">
        <v>14</v>
      </c>
      <c r="C11" s="4" t="s">
        <v>19</v>
      </c>
      <c r="D11" s="4"/>
      <c r="E11" s="8">
        <v>21.5</v>
      </c>
      <c r="F11" s="8">
        <v>10</v>
      </c>
      <c r="G11" s="4" t="s">
        <v>122</v>
      </c>
    </row>
    <row r="12" spans="1:7" x14ac:dyDescent="0.25">
      <c r="A12" s="4">
        <v>9</v>
      </c>
      <c r="B12" s="4" t="s">
        <v>15</v>
      </c>
      <c r="C12" s="4" t="s">
        <v>20</v>
      </c>
      <c r="D12" s="4"/>
      <c r="E12" s="8">
        <v>21.5</v>
      </c>
      <c r="F12" s="8"/>
      <c r="G12" s="4" t="s">
        <v>22</v>
      </c>
    </row>
    <row r="13" spans="1:7" x14ac:dyDescent="0.25">
      <c r="A13" s="4"/>
      <c r="B13" s="4"/>
      <c r="C13" s="4"/>
      <c r="D13" s="4"/>
      <c r="E13" s="8"/>
      <c r="F13" s="8"/>
      <c r="G13" s="4"/>
    </row>
    <row r="14" spans="1:7" x14ac:dyDescent="0.25">
      <c r="E14" s="1">
        <f>SUM(E4:E12)</f>
        <v>192.5</v>
      </c>
      <c r="F14" s="1">
        <f>SUM(F4:F12)</f>
        <v>10</v>
      </c>
    </row>
    <row r="16" spans="1:7" x14ac:dyDescent="0.25">
      <c r="D16" t="s">
        <v>114</v>
      </c>
      <c r="E16" s="1">
        <f>AVERAGE(E4:E12)</f>
        <v>21.388888888888889</v>
      </c>
      <c r="F16" s="1">
        <f>AVERAGE(F4:F12)</f>
        <v>10</v>
      </c>
    </row>
  </sheetData>
  <mergeCells count="1">
    <mergeCell ref="A1:G1"/>
  </mergeCells>
  <pageMargins left="0.7" right="0.7" top="0.75" bottom="0.75" header="0.3" footer="0.3"/>
  <pageSetup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1" sqref="F11"/>
    </sheetView>
  </sheetViews>
  <sheetFormatPr defaultRowHeight="15" x14ac:dyDescent="0.25"/>
  <cols>
    <col min="1" max="1" width="3" customWidth="1"/>
    <col min="2" max="2" width="22" customWidth="1"/>
    <col min="3" max="3" width="25.140625" customWidth="1"/>
    <col min="4" max="4" width="14.7109375" customWidth="1"/>
    <col min="5" max="5" width="14.140625" style="1" customWidth="1"/>
    <col min="6" max="6" width="14.5703125" style="1" customWidth="1"/>
    <col min="7" max="7" width="27.5703125" customWidth="1"/>
  </cols>
  <sheetData>
    <row r="1" spans="1:7" x14ac:dyDescent="0.25">
      <c r="A1" s="32" t="s">
        <v>108</v>
      </c>
      <c r="B1" s="32"/>
      <c r="C1" s="32"/>
      <c r="D1" s="32"/>
      <c r="E1" s="32"/>
      <c r="F1" s="32"/>
      <c r="G1" s="32"/>
    </row>
    <row r="2" spans="1:7" x14ac:dyDescent="0.25">
      <c r="A2" s="4"/>
      <c r="B2" s="28" t="s">
        <v>2</v>
      </c>
      <c r="C2" s="28" t="s">
        <v>3</v>
      </c>
      <c r="D2" s="29" t="s">
        <v>4</v>
      </c>
      <c r="E2" s="31" t="s">
        <v>21</v>
      </c>
      <c r="F2" s="31"/>
      <c r="G2" s="28" t="s">
        <v>7</v>
      </c>
    </row>
    <row r="3" spans="1:7" x14ac:dyDescent="0.25">
      <c r="A3" s="4"/>
      <c r="B3" s="28"/>
      <c r="C3" s="28"/>
      <c r="D3" s="30"/>
      <c r="E3" s="19" t="s">
        <v>6</v>
      </c>
      <c r="F3" s="19" t="s">
        <v>5</v>
      </c>
      <c r="G3" s="28"/>
    </row>
    <row r="4" spans="1:7" x14ac:dyDescent="0.25">
      <c r="A4" s="4"/>
      <c r="B4" s="18"/>
      <c r="C4" s="18"/>
      <c r="D4" s="18"/>
      <c r="E4" s="19"/>
      <c r="F4" s="19"/>
      <c r="G4" s="18"/>
    </row>
    <row r="5" spans="1:7" x14ac:dyDescent="0.25">
      <c r="A5" s="4">
        <v>1</v>
      </c>
      <c r="B5" s="4" t="s">
        <v>127</v>
      </c>
      <c r="C5" s="4" t="s">
        <v>133</v>
      </c>
      <c r="D5" s="4"/>
      <c r="E5" s="8">
        <v>19</v>
      </c>
      <c r="F5" s="8">
        <v>0</v>
      </c>
      <c r="G5" s="4" t="s">
        <v>138</v>
      </c>
    </row>
    <row r="6" spans="1:7" x14ac:dyDescent="0.25">
      <c r="A6" s="4">
        <v>2</v>
      </c>
      <c r="B6" s="4" t="s">
        <v>128</v>
      </c>
      <c r="C6" s="4" t="s">
        <v>134</v>
      </c>
      <c r="D6" s="4"/>
      <c r="E6" s="8">
        <v>18</v>
      </c>
      <c r="F6" s="8">
        <v>0</v>
      </c>
      <c r="G6" s="4" t="s">
        <v>139</v>
      </c>
    </row>
    <row r="7" spans="1:7" x14ac:dyDescent="0.25">
      <c r="A7" s="4">
        <v>3</v>
      </c>
      <c r="B7" s="4" t="s">
        <v>129</v>
      </c>
      <c r="C7" s="4" t="s">
        <v>117</v>
      </c>
      <c r="D7" s="4"/>
      <c r="E7" s="8">
        <v>18</v>
      </c>
      <c r="F7" s="8">
        <v>0</v>
      </c>
      <c r="G7" s="4"/>
    </row>
    <row r="8" spans="1:7" x14ac:dyDescent="0.25">
      <c r="A8" s="4">
        <v>4</v>
      </c>
      <c r="B8" s="4" t="s">
        <v>130</v>
      </c>
      <c r="C8" s="4" t="s">
        <v>135</v>
      </c>
      <c r="D8" s="4"/>
      <c r="E8" s="8">
        <v>22</v>
      </c>
      <c r="F8" s="8">
        <v>0</v>
      </c>
      <c r="G8" s="4" t="s">
        <v>140</v>
      </c>
    </row>
    <row r="9" spans="1:7" x14ac:dyDescent="0.25">
      <c r="A9" s="4">
        <v>5</v>
      </c>
      <c r="B9" s="4" t="s">
        <v>131</v>
      </c>
      <c r="C9" s="4" t="s">
        <v>136</v>
      </c>
      <c r="D9" s="4"/>
      <c r="E9" s="8">
        <v>20</v>
      </c>
      <c r="F9" s="8">
        <v>0</v>
      </c>
      <c r="G9" s="4" t="s">
        <v>141</v>
      </c>
    </row>
    <row r="10" spans="1:7" x14ac:dyDescent="0.25">
      <c r="A10" s="4">
        <v>6</v>
      </c>
      <c r="B10" s="4" t="s">
        <v>132</v>
      </c>
      <c r="C10" s="4" t="s">
        <v>137</v>
      </c>
      <c r="D10" s="4"/>
      <c r="E10" s="8">
        <v>19</v>
      </c>
      <c r="F10" s="8">
        <v>0</v>
      </c>
      <c r="G10" s="4" t="s">
        <v>138</v>
      </c>
    </row>
    <row r="11" spans="1:7" x14ac:dyDescent="0.25">
      <c r="A11" s="4">
        <v>7</v>
      </c>
      <c r="B11" s="4"/>
      <c r="C11" s="4"/>
      <c r="D11" s="4"/>
      <c r="E11" s="8"/>
      <c r="F11" s="8"/>
      <c r="G11" s="4"/>
    </row>
    <row r="12" spans="1:7" x14ac:dyDescent="0.25">
      <c r="A12" s="4"/>
      <c r="B12" s="4"/>
      <c r="C12" s="4"/>
      <c r="D12" s="4"/>
      <c r="E12" s="8"/>
      <c r="F12" s="8"/>
      <c r="G12" s="4"/>
    </row>
    <row r="13" spans="1:7" x14ac:dyDescent="0.25">
      <c r="A13" s="4"/>
      <c r="B13" s="4"/>
      <c r="C13" s="4"/>
      <c r="D13" s="4"/>
      <c r="E13" s="8"/>
      <c r="F13" s="8"/>
      <c r="G13" s="4"/>
    </row>
    <row r="15" spans="1:7" x14ac:dyDescent="0.25">
      <c r="E15" s="2">
        <f>AVERAGE(E5:E10)</f>
        <v>19.333333333333332</v>
      </c>
      <c r="F15" s="2">
        <f>AVERAGE(F5:F10)</f>
        <v>0</v>
      </c>
      <c r="G15" s="3"/>
    </row>
    <row r="17" spans="6:6" x14ac:dyDescent="0.25">
      <c r="F17"/>
    </row>
  </sheetData>
  <mergeCells count="6">
    <mergeCell ref="A1:G1"/>
    <mergeCell ref="B2:B3"/>
    <mergeCell ref="C2:C3"/>
    <mergeCell ref="D2:D3"/>
    <mergeCell ref="E2:F2"/>
    <mergeCell ref="G2:G3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6" sqref="F6"/>
    </sheetView>
  </sheetViews>
  <sheetFormatPr defaultRowHeight="15" x14ac:dyDescent="0.25"/>
  <cols>
    <col min="1" max="1" width="3" customWidth="1"/>
    <col min="2" max="2" width="22" customWidth="1"/>
    <col min="3" max="3" width="25.140625" customWidth="1"/>
    <col min="4" max="4" width="14.7109375" customWidth="1"/>
    <col min="5" max="5" width="14.140625" style="1" customWidth="1"/>
    <col min="6" max="6" width="14.5703125" style="1" customWidth="1"/>
    <col min="7" max="7" width="27.5703125" customWidth="1"/>
  </cols>
  <sheetData>
    <row r="1" spans="1:7" x14ac:dyDescent="0.25">
      <c r="A1" s="32" t="s">
        <v>108</v>
      </c>
      <c r="B1" s="32"/>
      <c r="C1" s="32"/>
      <c r="D1" s="32"/>
      <c r="E1" s="32"/>
      <c r="F1" s="32"/>
      <c r="G1" s="32"/>
    </row>
    <row r="2" spans="1:7" x14ac:dyDescent="0.25">
      <c r="A2" s="4"/>
      <c r="B2" s="28" t="s">
        <v>2</v>
      </c>
      <c r="C2" s="28" t="s">
        <v>3</v>
      </c>
      <c r="D2" s="29" t="s">
        <v>4</v>
      </c>
      <c r="E2" s="31" t="s">
        <v>21</v>
      </c>
      <c r="F2" s="31"/>
      <c r="G2" s="28" t="s">
        <v>7</v>
      </c>
    </row>
    <row r="3" spans="1:7" x14ac:dyDescent="0.25">
      <c r="A3" s="4"/>
      <c r="B3" s="28"/>
      <c r="C3" s="28"/>
      <c r="D3" s="30"/>
      <c r="E3" s="19" t="s">
        <v>6</v>
      </c>
      <c r="F3" s="19" t="s">
        <v>5</v>
      </c>
      <c r="G3" s="28"/>
    </row>
    <row r="4" spans="1:7" x14ac:dyDescent="0.25">
      <c r="A4" s="4"/>
      <c r="B4" s="18"/>
      <c r="C4" s="18"/>
      <c r="D4" s="18"/>
      <c r="E4" s="19"/>
      <c r="F4" s="19"/>
      <c r="G4" s="18"/>
    </row>
    <row r="5" spans="1:7" x14ac:dyDescent="0.25">
      <c r="A5" s="4">
        <v>1</v>
      </c>
      <c r="B5" s="4" t="s">
        <v>124</v>
      </c>
      <c r="C5" s="4" t="s">
        <v>125</v>
      </c>
      <c r="D5" s="4"/>
      <c r="E5" s="8">
        <v>21</v>
      </c>
      <c r="F5" s="8">
        <v>0</v>
      </c>
      <c r="G5" s="4" t="s">
        <v>126</v>
      </c>
    </row>
    <row r="6" spans="1:7" x14ac:dyDescent="0.25">
      <c r="A6" s="4">
        <v>2</v>
      </c>
      <c r="B6" s="4"/>
      <c r="C6" s="4"/>
      <c r="D6" s="4"/>
      <c r="E6" s="8"/>
      <c r="F6" s="8"/>
      <c r="G6" s="4"/>
    </row>
    <row r="7" spans="1:7" x14ac:dyDescent="0.25">
      <c r="A7" s="4">
        <v>3</v>
      </c>
      <c r="B7" s="4"/>
      <c r="C7" s="4"/>
      <c r="D7" s="4"/>
      <c r="E7" s="8"/>
      <c r="F7" s="8"/>
      <c r="G7" s="4"/>
    </row>
    <row r="8" spans="1:7" x14ac:dyDescent="0.25">
      <c r="A8" s="4">
        <v>4</v>
      </c>
      <c r="B8" s="4"/>
      <c r="C8" s="4"/>
      <c r="D8" s="4"/>
      <c r="E8" s="8"/>
      <c r="F8" s="8"/>
      <c r="G8" s="4"/>
    </row>
    <row r="9" spans="1:7" x14ac:dyDescent="0.25">
      <c r="A9" s="4">
        <v>5</v>
      </c>
      <c r="B9" s="4"/>
      <c r="C9" s="4"/>
      <c r="D9" s="4"/>
      <c r="E9" s="8"/>
      <c r="F9" s="8"/>
      <c r="G9" s="4"/>
    </row>
    <row r="10" spans="1:7" x14ac:dyDescent="0.25">
      <c r="A10" s="4">
        <v>6</v>
      </c>
      <c r="B10" s="4"/>
      <c r="C10" s="4"/>
      <c r="D10" s="4"/>
      <c r="E10" s="8"/>
      <c r="F10" s="8"/>
      <c r="G10" s="4"/>
    </row>
    <row r="11" spans="1:7" x14ac:dyDescent="0.25">
      <c r="A11" s="4">
        <v>7</v>
      </c>
      <c r="B11" s="4"/>
      <c r="C11" s="4"/>
      <c r="D11" s="4"/>
      <c r="E11" s="8"/>
      <c r="F11" s="8"/>
      <c r="G11" s="4"/>
    </row>
    <row r="12" spans="1:7" x14ac:dyDescent="0.25">
      <c r="A12" s="4"/>
      <c r="B12" s="4"/>
      <c r="C12" s="4"/>
      <c r="D12" s="4"/>
      <c r="E12" s="8"/>
      <c r="F12" s="8"/>
      <c r="G12" s="4"/>
    </row>
    <row r="13" spans="1:7" x14ac:dyDescent="0.25">
      <c r="A13" s="4"/>
      <c r="B13" s="4"/>
      <c r="C13" s="4"/>
      <c r="D13" s="4"/>
      <c r="E13" s="8"/>
      <c r="F13" s="8"/>
      <c r="G13" s="4"/>
    </row>
    <row r="15" spans="1:7" x14ac:dyDescent="0.25">
      <c r="E15" s="2">
        <f>AVERAGE(E5:E7)</f>
        <v>21</v>
      </c>
      <c r="F15" s="2">
        <f>AVERAGE(F5:F7)</f>
        <v>0</v>
      </c>
      <c r="G15" s="3"/>
    </row>
    <row r="17" spans="5:7" x14ac:dyDescent="0.25">
      <c r="E17" s="2" t="e">
        <f>AVERAGE(E9:E11)</f>
        <v>#DIV/0!</v>
      </c>
      <c r="F17" s="2"/>
      <c r="G17" s="3"/>
    </row>
    <row r="18" spans="5:7" x14ac:dyDescent="0.25">
      <c r="F18"/>
    </row>
    <row r="19" spans="5:7" x14ac:dyDescent="0.25">
      <c r="F19" s="2">
        <f>AVERAGE(F5:F11)</f>
        <v>0</v>
      </c>
      <c r="G19" s="3"/>
    </row>
  </sheetData>
  <mergeCells count="6">
    <mergeCell ref="A1:G1"/>
    <mergeCell ref="B2:B3"/>
    <mergeCell ref="C2:C3"/>
    <mergeCell ref="D2:D3"/>
    <mergeCell ref="E2:F2"/>
    <mergeCell ref="G2:G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Antequera</vt:lpstr>
      <vt:lpstr>Bien Unido</vt:lpstr>
      <vt:lpstr>Bilar</vt:lpstr>
      <vt:lpstr>Candijay</vt:lpstr>
      <vt:lpstr>Catigbian</vt:lpstr>
      <vt:lpstr>Danao</vt:lpstr>
      <vt:lpstr>Garcia-Hernandez</vt:lpstr>
      <vt:lpstr>Jagna</vt:lpstr>
      <vt:lpstr>Loboc</vt:lpstr>
      <vt:lpstr>Pilar</vt:lpstr>
      <vt:lpstr>Sierra-Bullones</vt:lpstr>
      <vt:lpstr>Talibon</vt:lpstr>
      <vt:lpstr>Consolidated Nov22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2016-11-22T07:56:36Z</dcterms:modified>
</cp:coreProperties>
</file>