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715" yWindow="-60" windowWidth="11775" windowHeight="8265" tabRatio="422" activeTab="2"/>
  </bookViews>
  <sheets>
    <sheet name="all ecosystem" sheetId="4" r:id="rId1"/>
    <sheet name="all ecosystem 2016" sheetId="5" r:id="rId2"/>
    <sheet name="IRRIGATED" sheetId="1" r:id="rId3"/>
    <sheet name="RAINFED" sheetId="2" r:id="rId4"/>
    <sheet name="Sheet1" sheetId="6" r:id="rId5"/>
  </sheets>
  <definedNames>
    <definedName name="_xlnm.Print_Area" localSheetId="0">'all ecosystem'!$A$1:$BK$58</definedName>
    <definedName name="_xlnm.Print_Area" localSheetId="1">'all ecosystem 2016'!$A$1:$AQ$58</definedName>
    <definedName name="_xlnm.Print_Area" localSheetId="2">IRRIGATED!$A$1:$BK$58</definedName>
    <definedName name="_xlnm.Print_Area" localSheetId="3">RAINFED!$A$1:$BK$58</definedName>
    <definedName name="_xlnm.Print_Titles" localSheetId="0">'all ecosystem'!$A:$B,'all ecosystem'!$1:$7</definedName>
    <definedName name="_xlnm.Print_Titles" localSheetId="1">'all ecosystem 2016'!$A:$B,'all ecosystem 2016'!$1:$7</definedName>
    <definedName name="_xlnm.Print_Titles" localSheetId="2">IRRIGATED!$A:$B,IRRIGATED!$1:$7</definedName>
    <definedName name="_xlnm.Print_Titles" localSheetId="3">RAINFED!$A:$B,RAINFED!$1:$7</definedName>
  </definedNames>
  <calcPr calcId="144525"/>
</workbook>
</file>

<file path=xl/calcChain.xml><?xml version="1.0" encoding="utf-8"?>
<calcChain xmlns="http://schemas.openxmlformats.org/spreadsheetml/2006/main">
  <c r="AL40" i="5" l="1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39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24" i="5"/>
  <c r="AL12" i="5"/>
  <c r="AL13" i="5"/>
  <c r="AL14" i="5"/>
  <c r="AL15" i="5"/>
  <c r="AL16" i="5"/>
  <c r="AL17" i="5"/>
  <c r="AL18" i="5"/>
  <c r="AL19" i="5"/>
  <c r="AL20" i="5"/>
  <c r="AL21" i="5"/>
  <c r="AL22" i="5"/>
  <c r="AL11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39" i="5"/>
  <c r="AK39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24" i="5"/>
  <c r="AK24" i="5"/>
  <c r="AK12" i="5"/>
  <c r="AK13" i="5"/>
  <c r="AK14" i="5"/>
  <c r="AK15" i="5"/>
  <c r="AK16" i="5"/>
  <c r="AK17" i="5"/>
  <c r="AK18" i="5"/>
  <c r="AK19" i="5"/>
  <c r="AK20" i="5"/>
  <c r="AK21" i="5"/>
  <c r="AK22" i="5"/>
  <c r="AJ12" i="5"/>
  <c r="AJ13" i="5"/>
  <c r="AJ14" i="5"/>
  <c r="AJ15" i="5"/>
  <c r="AJ16" i="5"/>
  <c r="AJ17" i="5"/>
  <c r="AJ18" i="5"/>
  <c r="AJ19" i="5"/>
  <c r="AJ20" i="5"/>
  <c r="AJ21" i="5"/>
  <c r="AJ22" i="5"/>
  <c r="AK11" i="5"/>
  <c r="AJ11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39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24" i="5"/>
  <c r="AI12" i="5"/>
  <c r="AI13" i="5"/>
  <c r="AI14" i="5"/>
  <c r="AI15" i="5"/>
  <c r="AI16" i="5"/>
  <c r="AI17" i="5"/>
  <c r="AI18" i="5"/>
  <c r="AI19" i="5"/>
  <c r="AI20" i="5"/>
  <c r="AI21" i="5"/>
  <c r="AI22" i="5"/>
  <c r="AI11" i="5"/>
  <c r="X11" i="1" l="1"/>
  <c r="D23" i="5" l="1"/>
  <c r="D38" i="5"/>
  <c r="D58" i="5"/>
  <c r="D9" i="5"/>
  <c r="I23" i="5"/>
  <c r="I38" i="5"/>
  <c r="I58" i="5"/>
  <c r="I9" i="5"/>
  <c r="N23" i="5"/>
  <c r="N38" i="5"/>
  <c r="N58" i="5"/>
  <c r="N9" i="5"/>
  <c r="S23" i="5"/>
  <c r="S38" i="5"/>
  <c r="S58" i="5"/>
  <c r="S9" i="5"/>
  <c r="X23" i="5"/>
  <c r="X38" i="5"/>
  <c r="X58" i="5"/>
  <c r="X9" i="5"/>
  <c r="AC23" i="5"/>
  <c r="AC38" i="5"/>
  <c r="AC58" i="5"/>
  <c r="AC9" i="5"/>
  <c r="AH23" i="5"/>
  <c r="AH9" i="5" s="1"/>
  <c r="H3" i="5" s="1"/>
  <c r="H1" i="5" s="1"/>
  <c r="AH38" i="5"/>
  <c r="AH58" i="5"/>
  <c r="AM23" i="5"/>
  <c r="AM38" i="5"/>
  <c r="AM58" i="5"/>
  <c r="AM9" i="5"/>
  <c r="AQ58" i="5"/>
  <c r="AP58" i="5"/>
  <c r="AO58" i="5"/>
  <c r="AN58" i="5"/>
  <c r="AL58" i="5"/>
  <c r="AK58" i="5"/>
  <c r="AJ58" i="5"/>
  <c r="AI58" i="5"/>
  <c r="AG58" i="5"/>
  <c r="AF58" i="5"/>
  <c r="AE58" i="5"/>
  <c r="AD58" i="5"/>
  <c r="AB58" i="5"/>
  <c r="AA58" i="5"/>
  <c r="Z58" i="5"/>
  <c r="Y58" i="5"/>
  <c r="W58" i="5"/>
  <c r="V58" i="5"/>
  <c r="U58" i="5"/>
  <c r="T58" i="5"/>
  <c r="R58" i="5"/>
  <c r="Q58" i="5"/>
  <c r="P58" i="5"/>
  <c r="O58" i="5"/>
  <c r="M58" i="5"/>
  <c r="L58" i="5"/>
  <c r="K58" i="5"/>
  <c r="J58" i="5"/>
  <c r="H58" i="5"/>
  <c r="G58" i="5"/>
  <c r="F58" i="5"/>
  <c r="E5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AQ38" i="5"/>
  <c r="AP38" i="5"/>
  <c r="AO38" i="5"/>
  <c r="AN38" i="5"/>
  <c r="AL38" i="5"/>
  <c r="AK38" i="5"/>
  <c r="AJ38" i="5"/>
  <c r="AI38" i="5"/>
  <c r="AG38" i="5"/>
  <c r="AF38" i="5"/>
  <c r="AE38" i="5"/>
  <c r="AD38" i="5"/>
  <c r="AB38" i="5"/>
  <c r="AA38" i="5"/>
  <c r="Z38" i="5"/>
  <c r="Y38" i="5"/>
  <c r="W38" i="5"/>
  <c r="V38" i="5"/>
  <c r="U38" i="5"/>
  <c r="T38" i="5"/>
  <c r="R38" i="5"/>
  <c r="Q38" i="5"/>
  <c r="P38" i="5"/>
  <c r="O38" i="5"/>
  <c r="M38" i="5"/>
  <c r="L38" i="5"/>
  <c r="K38" i="5"/>
  <c r="J38" i="5"/>
  <c r="H38" i="5"/>
  <c r="G38" i="5"/>
  <c r="F38" i="5"/>
  <c r="E38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AQ23" i="5"/>
  <c r="AP23" i="5"/>
  <c r="AO23" i="5"/>
  <c r="AN23" i="5"/>
  <c r="AL23" i="5"/>
  <c r="AK23" i="5"/>
  <c r="AJ23" i="5"/>
  <c r="AJ9" i="5" s="1"/>
  <c r="AI23" i="5"/>
  <c r="AG23" i="5"/>
  <c r="AF23" i="5"/>
  <c r="AE23" i="5"/>
  <c r="AD23" i="5"/>
  <c r="AB23" i="5"/>
  <c r="AA23" i="5"/>
  <c r="Z23" i="5"/>
  <c r="Y23" i="5"/>
  <c r="W23" i="5"/>
  <c r="V23" i="5"/>
  <c r="U23" i="5"/>
  <c r="T23" i="5"/>
  <c r="R23" i="5"/>
  <c r="Q23" i="5"/>
  <c r="P23" i="5"/>
  <c r="O23" i="5"/>
  <c r="M23" i="5"/>
  <c r="L23" i="5"/>
  <c r="K23" i="5"/>
  <c r="J23" i="5"/>
  <c r="H23" i="5"/>
  <c r="G23" i="5"/>
  <c r="F23" i="5"/>
  <c r="E23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AQ9" i="5"/>
  <c r="AP9" i="5"/>
  <c r="AO9" i="5"/>
  <c r="AN9" i="5"/>
  <c r="AI9" i="5"/>
  <c r="AG9" i="5"/>
  <c r="AF9" i="5"/>
  <c r="AE9" i="5"/>
  <c r="AD9" i="5"/>
  <c r="AB9" i="5"/>
  <c r="AA9" i="5"/>
  <c r="Z9" i="5"/>
  <c r="Y9" i="5"/>
  <c r="W9" i="5"/>
  <c r="V9" i="5"/>
  <c r="U9" i="5"/>
  <c r="T9" i="5"/>
  <c r="R9" i="5"/>
  <c r="Q9" i="5"/>
  <c r="P9" i="5"/>
  <c r="O9" i="5"/>
  <c r="M9" i="5"/>
  <c r="L9" i="5"/>
  <c r="K9" i="5"/>
  <c r="J9" i="5"/>
  <c r="H9" i="5"/>
  <c r="G9" i="5"/>
  <c r="F9" i="5"/>
  <c r="E9" i="5"/>
  <c r="C9" i="5"/>
  <c r="H2" i="5"/>
  <c r="E11" i="4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9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9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9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9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9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9" i="2"/>
  <c r="AH58" i="2"/>
  <c r="AH38" i="2"/>
  <c r="AH23" i="2"/>
  <c r="AM58" i="2"/>
  <c r="AM38" i="2"/>
  <c r="AM23" i="2"/>
  <c r="AR58" i="2"/>
  <c r="AR38" i="2"/>
  <c r="AR23" i="2"/>
  <c r="AW58" i="2"/>
  <c r="AW38" i="2"/>
  <c r="AW23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9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9" i="2"/>
  <c r="BG39" i="1"/>
  <c r="BH39" i="1"/>
  <c r="BC39" i="1"/>
  <c r="BI39" i="1" s="1"/>
  <c r="AX39" i="1"/>
  <c r="BD39" i="1" s="1"/>
  <c r="BH39" i="2"/>
  <c r="BC39" i="2"/>
  <c r="BI39" i="2" s="1"/>
  <c r="AX39" i="2"/>
  <c r="BD39" i="2" s="1"/>
  <c r="BG40" i="1"/>
  <c r="BH40" i="1"/>
  <c r="BC40" i="1"/>
  <c r="BI40" i="1" s="1"/>
  <c r="AX40" i="1"/>
  <c r="BD40" i="1" s="1"/>
  <c r="BH40" i="2"/>
  <c r="BC40" i="2"/>
  <c r="BI40" i="2"/>
  <c r="AX40" i="2"/>
  <c r="BD40" i="2"/>
  <c r="BJ40" i="2"/>
  <c r="BK40" i="2"/>
  <c r="BG41" i="1"/>
  <c r="BH41" i="1"/>
  <c r="BC41" i="1"/>
  <c r="BI41" i="1" s="1"/>
  <c r="AX41" i="1"/>
  <c r="BD41" i="1" s="1"/>
  <c r="BH41" i="2"/>
  <c r="BC41" i="2"/>
  <c r="BI41" i="2"/>
  <c r="AX41" i="2"/>
  <c r="BD41" i="2"/>
  <c r="BJ41" i="2"/>
  <c r="BK41" i="2"/>
  <c r="BG42" i="1"/>
  <c r="BH42" i="1"/>
  <c r="BC42" i="1"/>
  <c r="BI42" i="1" s="1"/>
  <c r="AX42" i="1"/>
  <c r="BD42" i="1" s="1"/>
  <c r="BH42" i="2"/>
  <c r="BC42" i="2"/>
  <c r="BI42" i="2" s="1"/>
  <c r="AX42" i="2"/>
  <c r="BD42" i="2" s="1"/>
  <c r="BG43" i="1"/>
  <c r="BH43" i="1"/>
  <c r="BC43" i="1"/>
  <c r="BI43" i="1" s="1"/>
  <c r="AX43" i="1"/>
  <c r="BD43" i="1" s="1"/>
  <c r="BH43" i="2"/>
  <c r="BC43" i="2"/>
  <c r="BI43" i="2"/>
  <c r="AX43" i="2"/>
  <c r="BD43" i="2"/>
  <c r="BJ43" i="2" s="1"/>
  <c r="BK43" i="2" s="1"/>
  <c r="BG44" i="1"/>
  <c r="BH44" i="1"/>
  <c r="BC44" i="1"/>
  <c r="BI44" i="1" s="1"/>
  <c r="AX44" i="1"/>
  <c r="BD44" i="1" s="1"/>
  <c r="BH44" i="2"/>
  <c r="BC44" i="2"/>
  <c r="BI44" i="2" s="1"/>
  <c r="AX44" i="2"/>
  <c r="BD44" i="2" s="1"/>
  <c r="BG45" i="1"/>
  <c r="BH45" i="1"/>
  <c r="BC45" i="1"/>
  <c r="BI45" i="1" s="1"/>
  <c r="AX45" i="1"/>
  <c r="BD45" i="1" s="1"/>
  <c r="BH45" i="2"/>
  <c r="BC45" i="2"/>
  <c r="BI45" i="2"/>
  <c r="AX45" i="2"/>
  <c r="BD45" i="2"/>
  <c r="BJ45" i="2" s="1"/>
  <c r="BK45" i="2" s="1"/>
  <c r="BG46" i="1"/>
  <c r="BH46" i="1"/>
  <c r="BC46" i="1"/>
  <c r="BI46" i="1" s="1"/>
  <c r="AX46" i="1"/>
  <c r="BD46" i="1" s="1"/>
  <c r="BH46" i="2"/>
  <c r="BC46" i="2"/>
  <c r="BI46" i="2" s="1"/>
  <c r="AX46" i="2"/>
  <c r="BD46" i="2" s="1"/>
  <c r="BG47" i="1"/>
  <c r="BH47" i="1"/>
  <c r="BC47" i="1"/>
  <c r="BI47" i="1" s="1"/>
  <c r="AX47" i="1"/>
  <c r="BD47" i="1" s="1"/>
  <c r="BH47" i="2"/>
  <c r="BC47" i="2"/>
  <c r="BI47" i="2" s="1"/>
  <c r="AX47" i="2"/>
  <c r="BD47" i="2" s="1"/>
  <c r="BG48" i="1"/>
  <c r="BH48" i="1"/>
  <c r="BC48" i="1"/>
  <c r="BI48" i="1" s="1"/>
  <c r="AX48" i="1"/>
  <c r="BD48" i="1" s="1"/>
  <c r="BH48" i="2"/>
  <c r="BC48" i="2"/>
  <c r="BI48" i="2"/>
  <c r="AX48" i="2"/>
  <c r="BD48" i="2" s="1"/>
  <c r="BG49" i="1"/>
  <c r="BH49" i="1"/>
  <c r="BC49" i="1"/>
  <c r="BI49" i="1" s="1"/>
  <c r="AX49" i="1"/>
  <c r="BD49" i="1" s="1"/>
  <c r="BH49" i="2"/>
  <c r="BC49" i="2"/>
  <c r="BI49" i="2" s="1"/>
  <c r="AX49" i="2"/>
  <c r="BD49" i="2" s="1"/>
  <c r="BG50" i="1"/>
  <c r="BH50" i="1"/>
  <c r="BC50" i="1"/>
  <c r="BI50" i="1" s="1"/>
  <c r="AX50" i="1"/>
  <c r="BD50" i="1" s="1"/>
  <c r="BH50" i="2"/>
  <c r="BC50" i="2"/>
  <c r="BI50" i="2" s="1"/>
  <c r="AX50" i="2"/>
  <c r="BD50" i="2" s="1"/>
  <c r="BG51" i="1"/>
  <c r="BH51" i="1"/>
  <c r="BC51" i="1"/>
  <c r="BI51" i="1" s="1"/>
  <c r="AX51" i="1"/>
  <c r="BD51" i="1" s="1"/>
  <c r="BH51" i="2"/>
  <c r="BC51" i="2"/>
  <c r="BI51" i="2" s="1"/>
  <c r="AX51" i="2"/>
  <c r="BD51" i="2" s="1"/>
  <c r="BG52" i="1"/>
  <c r="BH52" i="1"/>
  <c r="BC52" i="1"/>
  <c r="BI52" i="1" s="1"/>
  <c r="AX52" i="1"/>
  <c r="BD52" i="1" s="1"/>
  <c r="BH52" i="2"/>
  <c r="BC52" i="2"/>
  <c r="BI52" i="2" s="1"/>
  <c r="AX52" i="2"/>
  <c r="BD52" i="2" s="1"/>
  <c r="BG53" i="1"/>
  <c r="BH53" i="1"/>
  <c r="BC53" i="1"/>
  <c r="BI53" i="1" s="1"/>
  <c r="AX53" i="1"/>
  <c r="BD53" i="1" s="1"/>
  <c r="BH53" i="2"/>
  <c r="BC53" i="2"/>
  <c r="BI53" i="2" s="1"/>
  <c r="AX53" i="2"/>
  <c r="BD53" i="2" s="1"/>
  <c r="BG54" i="1"/>
  <c r="BH54" i="1"/>
  <c r="BC54" i="1"/>
  <c r="BI54" i="1" s="1"/>
  <c r="AX54" i="1"/>
  <c r="BD54" i="1" s="1"/>
  <c r="BH54" i="2"/>
  <c r="BC54" i="2"/>
  <c r="BI54" i="2"/>
  <c r="AX54" i="2"/>
  <c r="BD54" i="2" s="1"/>
  <c r="BG55" i="1"/>
  <c r="BH55" i="1"/>
  <c r="BC55" i="1"/>
  <c r="BI55" i="1" s="1"/>
  <c r="AX55" i="1"/>
  <c r="BD55" i="1" s="1"/>
  <c r="BH55" i="2"/>
  <c r="BC55" i="2"/>
  <c r="BI55" i="2" s="1"/>
  <c r="AX55" i="2"/>
  <c r="BD55" i="2" s="1"/>
  <c r="BG56" i="1"/>
  <c r="BH56" i="1"/>
  <c r="BC56" i="1"/>
  <c r="BI56" i="1" s="1"/>
  <c r="AX56" i="1"/>
  <c r="BD56" i="1" s="1"/>
  <c r="BH56" i="2"/>
  <c r="BC56" i="2"/>
  <c r="BI56" i="2" s="1"/>
  <c r="AX56" i="2"/>
  <c r="BD56" i="2" s="1"/>
  <c r="BG57" i="1"/>
  <c r="BH57" i="1"/>
  <c r="BC57" i="1"/>
  <c r="BI57" i="1" s="1"/>
  <c r="AX57" i="1"/>
  <c r="BD57" i="1" s="1"/>
  <c r="BH57" i="2"/>
  <c r="BC57" i="2"/>
  <c r="BI57" i="2"/>
  <c r="AX57" i="2"/>
  <c r="BD57" i="2" s="1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AS39" i="1"/>
  <c r="AY39" i="1" s="1"/>
  <c r="AS39" i="2"/>
  <c r="AY39" i="2" s="1"/>
  <c r="AS40" i="1"/>
  <c r="AY40" i="1" s="1"/>
  <c r="AS40" i="2"/>
  <c r="AY40" i="2" s="1"/>
  <c r="AS41" i="1"/>
  <c r="AY41" i="1" s="1"/>
  <c r="AS41" i="2"/>
  <c r="AY41" i="2"/>
  <c r="BE41" i="2" s="1"/>
  <c r="AS42" i="1"/>
  <c r="AY42" i="1" s="1"/>
  <c r="AS42" i="2"/>
  <c r="AY42" i="2" s="1"/>
  <c r="AS43" i="1"/>
  <c r="AY43" i="1" s="1"/>
  <c r="AS43" i="2"/>
  <c r="AY43" i="2" s="1"/>
  <c r="AS44" i="1"/>
  <c r="AY44" i="1" s="1"/>
  <c r="AS44" i="2"/>
  <c r="AY44" i="2" s="1"/>
  <c r="AS45" i="1"/>
  <c r="AY45" i="1" s="1"/>
  <c r="AS45" i="2"/>
  <c r="AY45" i="2" s="1"/>
  <c r="AS46" i="1"/>
  <c r="AY46" i="1" s="1"/>
  <c r="AS46" i="2"/>
  <c r="AY46" i="2" s="1"/>
  <c r="AS47" i="1"/>
  <c r="AY47" i="1" s="1"/>
  <c r="AS47" i="2"/>
  <c r="AY47" i="2" s="1"/>
  <c r="AS48" i="1"/>
  <c r="AY48" i="1" s="1"/>
  <c r="AS48" i="2"/>
  <c r="AY48" i="2"/>
  <c r="BE48" i="2" s="1"/>
  <c r="AS49" i="1"/>
  <c r="AY49" i="1" s="1"/>
  <c r="AS49" i="2"/>
  <c r="AY49" i="2"/>
  <c r="BE49" i="2" s="1"/>
  <c r="AS50" i="1"/>
  <c r="AY50" i="1"/>
  <c r="BE50" i="1"/>
  <c r="AS50" i="2"/>
  <c r="AY50" i="2" s="1"/>
  <c r="AS51" i="1"/>
  <c r="AY51" i="1"/>
  <c r="BE51" i="1"/>
  <c r="AS51" i="2"/>
  <c r="AY51" i="2" s="1"/>
  <c r="AS52" i="1"/>
  <c r="AY52" i="1"/>
  <c r="BE52" i="1"/>
  <c r="AS52" i="2"/>
  <c r="AY52" i="2" s="1"/>
  <c r="AS53" i="1"/>
  <c r="AY53" i="1"/>
  <c r="BE53" i="1"/>
  <c r="AS53" i="2"/>
  <c r="AY53" i="2" s="1"/>
  <c r="AS54" i="1"/>
  <c r="AY54" i="1"/>
  <c r="BE54" i="1"/>
  <c r="AS54" i="2"/>
  <c r="AY54" i="2" s="1"/>
  <c r="AS55" i="1"/>
  <c r="AY55" i="1"/>
  <c r="BE55" i="1"/>
  <c r="AS55" i="2"/>
  <c r="AY55" i="2" s="1"/>
  <c r="AS56" i="1"/>
  <c r="AY56" i="1"/>
  <c r="BE56" i="1"/>
  <c r="AS56" i="2"/>
  <c r="AY56" i="2" s="1"/>
  <c r="AS57" i="1"/>
  <c r="AY57" i="1"/>
  <c r="BE57" i="1"/>
  <c r="AS57" i="2"/>
  <c r="AY57" i="2"/>
  <c r="BE57" i="2" s="1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AN39" i="1"/>
  <c r="AT39" i="1" s="1"/>
  <c r="AN39" i="2"/>
  <c r="AT39" i="2" s="1"/>
  <c r="AN40" i="1"/>
  <c r="AT40" i="1" s="1"/>
  <c r="AN40" i="2"/>
  <c r="AT40" i="2" s="1"/>
  <c r="AN41" i="1"/>
  <c r="AT41" i="1" s="1"/>
  <c r="AN41" i="2"/>
  <c r="AT41" i="2" s="1"/>
  <c r="AN42" i="1"/>
  <c r="AT42" i="1"/>
  <c r="AZ42" i="1" s="1"/>
  <c r="AN42" i="2"/>
  <c r="AT42" i="2"/>
  <c r="AZ42" i="2" s="1"/>
  <c r="AN43" i="1"/>
  <c r="AT43" i="1"/>
  <c r="AZ43" i="1" s="1"/>
  <c r="AN43" i="2"/>
  <c r="AT43" i="2" s="1"/>
  <c r="AN44" i="1"/>
  <c r="AT44" i="1"/>
  <c r="AZ44" i="1" s="1"/>
  <c r="AN44" i="2"/>
  <c r="AT44" i="2"/>
  <c r="AZ44" i="2" s="1"/>
  <c r="AN45" i="1"/>
  <c r="AT45" i="1"/>
  <c r="AZ45" i="1" s="1"/>
  <c r="AN45" i="2"/>
  <c r="AT45" i="2" s="1"/>
  <c r="AN46" i="1"/>
  <c r="AT46" i="1"/>
  <c r="AZ46" i="1"/>
  <c r="AN46" i="2"/>
  <c r="AT46" i="2" s="1"/>
  <c r="AN47" i="1"/>
  <c r="AT47" i="1" s="1"/>
  <c r="AN47" i="2"/>
  <c r="AT47" i="2" s="1"/>
  <c r="AN48" i="1"/>
  <c r="AT48" i="1" s="1"/>
  <c r="AN48" i="2"/>
  <c r="AT48" i="2" s="1"/>
  <c r="AN49" i="1"/>
  <c r="AT49" i="1" s="1"/>
  <c r="AN49" i="2"/>
  <c r="AT49" i="2" s="1"/>
  <c r="AN50" i="1"/>
  <c r="AT50" i="1" s="1"/>
  <c r="AN50" i="2"/>
  <c r="AT50" i="2"/>
  <c r="AZ50" i="2"/>
  <c r="AN51" i="1"/>
  <c r="AT51" i="1" s="1"/>
  <c r="AN51" i="2"/>
  <c r="AT51" i="2"/>
  <c r="AZ51" i="2"/>
  <c r="AN52" i="1"/>
  <c r="AT52" i="1"/>
  <c r="AZ52" i="1" s="1"/>
  <c r="AN52" i="2"/>
  <c r="AT52" i="2"/>
  <c r="AZ52" i="2" s="1"/>
  <c r="AN53" i="1"/>
  <c r="AT53" i="1" s="1"/>
  <c r="AN53" i="2"/>
  <c r="AT53" i="2"/>
  <c r="AZ53" i="2" s="1"/>
  <c r="AN54" i="1"/>
  <c r="AT54" i="1" s="1"/>
  <c r="AN54" i="2"/>
  <c r="AT54" i="2"/>
  <c r="AZ54" i="2" s="1"/>
  <c r="AN55" i="1"/>
  <c r="AT55" i="1" s="1"/>
  <c r="AN55" i="2"/>
  <c r="AT55" i="2"/>
  <c r="AZ55" i="2" s="1"/>
  <c r="AN56" i="1"/>
  <c r="AT56" i="1"/>
  <c r="AZ56" i="1" s="1"/>
  <c r="AN56" i="2"/>
  <c r="AT56" i="2" s="1"/>
  <c r="AN57" i="1"/>
  <c r="AT57" i="1" s="1"/>
  <c r="AN57" i="2"/>
  <c r="AT57" i="2" s="1"/>
  <c r="AY57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C39" i="1"/>
  <c r="AI39" i="1"/>
  <c r="AO39" i="1"/>
  <c r="AU39" i="1"/>
  <c r="AI39" i="2"/>
  <c r="AO39" i="2"/>
  <c r="AU39" i="2"/>
  <c r="AC40" i="1"/>
  <c r="AI40" i="1"/>
  <c r="AO40" i="1"/>
  <c r="AU40" i="1"/>
  <c r="AI40" i="2"/>
  <c r="AO40" i="2"/>
  <c r="AU40" i="2"/>
  <c r="AC41" i="1"/>
  <c r="AI41" i="1"/>
  <c r="AO41" i="1"/>
  <c r="AU41" i="1"/>
  <c r="AI41" i="2"/>
  <c r="AO41" i="2"/>
  <c r="AU41" i="2"/>
  <c r="AC42" i="1"/>
  <c r="AI42" i="1"/>
  <c r="AO42" i="1"/>
  <c r="AU42" i="1"/>
  <c r="AV42" i="1"/>
  <c r="AI42" i="2"/>
  <c r="AO42" i="2"/>
  <c r="AU42" i="2"/>
  <c r="AV42" i="2"/>
  <c r="AV42" i="4" s="1"/>
  <c r="AC43" i="1"/>
  <c r="AI43" i="1"/>
  <c r="AO43" i="1"/>
  <c r="AU43" i="1"/>
  <c r="AV43" i="1"/>
  <c r="AI43" i="2"/>
  <c r="AO43" i="2"/>
  <c r="AU43" i="2"/>
  <c r="AC44" i="1"/>
  <c r="AI44" i="1"/>
  <c r="AO44" i="1"/>
  <c r="AU44" i="1"/>
  <c r="AV44" i="1"/>
  <c r="AI44" i="2"/>
  <c r="AO44" i="2"/>
  <c r="AU44" i="2"/>
  <c r="AV44" i="2"/>
  <c r="AV44" i="4" s="1"/>
  <c r="AC45" i="1"/>
  <c r="AI45" i="1"/>
  <c r="AO45" i="1"/>
  <c r="AU45" i="1"/>
  <c r="AV45" i="1"/>
  <c r="AI45" i="2"/>
  <c r="AO45" i="2"/>
  <c r="AU45" i="2"/>
  <c r="AC46" i="1"/>
  <c r="AI46" i="1"/>
  <c r="AO46" i="1"/>
  <c r="AU46" i="1"/>
  <c r="AV46" i="1"/>
  <c r="AI46" i="2"/>
  <c r="AO46" i="2"/>
  <c r="AU46" i="2"/>
  <c r="AC47" i="1"/>
  <c r="AI47" i="1"/>
  <c r="AO47" i="1"/>
  <c r="AU47" i="1"/>
  <c r="AI47" i="2"/>
  <c r="AO47" i="2"/>
  <c r="AU47" i="2"/>
  <c r="AC48" i="1"/>
  <c r="AI48" i="1"/>
  <c r="AO48" i="1"/>
  <c r="AU48" i="1"/>
  <c r="AI48" i="2"/>
  <c r="AO48" i="2"/>
  <c r="AU48" i="2"/>
  <c r="AC49" i="1"/>
  <c r="AI49" i="1"/>
  <c r="AO49" i="1"/>
  <c r="AU49" i="1"/>
  <c r="AI49" i="2"/>
  <c r="AO49" i="2"/>
  <c r="AU49" i="2"/>
  <c r="AC50" i="1"/>
  <c r="AI50" i="1"/>
  <c r="AO50" i="1"/>
  <c r="AU50" i="1"/>
  <c r="AI50" i="2"/>
  <c r="AO50" i="2"/>
  <c r="AU50" i="2"/>
  <c r="AV50" i="2"/>
  <c r="AC51" i="1"/>
  <c r="AI51" i="1"/>
  <c r="AO51" i="1"/>
  <c r="AU51" i="1"/>
  <c r="AI51" i="2"/>
  <c r="AO51" i="2"/>
  <c r="AU51" i="2"/>
  <c r="AV51" i="2"/>
  <c r="AC52" i="1"/>
  <c r="AI52" i="1"/>
  <c r="AO52" i="1"/>
  <c r="AU52" i="1"/>
  <c r="AV52" i="1"/>
  <c r="AI52" i="2"/>
  <c r="AO52" i="2"/>
  <c r="AU52" i="2"/>
  <c r="AV52" i="2"/>
  <c r="AV52" i="4" s="1"/>
  <c r="AC53" i="1"/>
  <c r="AI53" i="1"/>
  <c r="AO53" i="1"/>
  <c r="AU53" i="1"/>
  <c r="AI53" i="2"/>
  <c r="AO53" i="2"/>
  <c r="AU53" i="2"/>
  <c r="AV53" i="2"/>
  <c r="AC54" i="1"/>
  <c r="AI54" i="1"/>
  <c r="AO54" i="1"/>
  <c r="AU54" i="1"/>
  <c r="AI54" i="2"/>
  <c r="AO54" i="2"/>
  <c r="AU54" i="2"/>
  <c r="AV54" i="2"/>
  <c r="AC55" i="1"/>
  <c r="AI55" i="1"/>
  <c r="AO55" i="1"/>
  <c r="AU55" i="1"/>
  <c r="AI55" i="2"/>
  <c r="AO55" i="2"/>
  <c r="AU55" i="2"/>
  <c r="AV55" i="2"/>
  <c r="AC56" i="1"/>
  <c r="AI56" i="1"/>
  <c r="AO56" i="1"/>
  <c r="AU56" i="1"/>
  <c r="AV56" i="1"/>
  <c r="AI56" i="2"/>
  <c r="AO56" i="2"/>
  <c r="AU56" i="2"/>
  <c r="AC57" i="1"/>
  <c r="AI57" i="1"/>
  <c r="AO57" i="1"/>
  <c r="AU57" i="1"/>
  <c r="AI57" i="2"/>
  <c r="AO57" i="2"/>
  <c r="AU57" i="2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T42" i="4"/>
  <c r="AT44" i="4"/>
  <c r="AT52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8" i="4" s="1"/>
  <c r="AR56" i="4"/>
  <c r="AR57" i="4"/>
  <c r="X39" i="1"/>
  <c r="AD39" i="1"/>
  <c r="AJ39" i="1"/>
  <c r="AP39" i="1"/>
  <c r="AQ39" i="1"/>
  <c r="AD39" i="2"/>
  <c r="AJ39" i="2"/>
  <c r="AP39" i="2"/>
  <c r="AQ39" i="2"/>
  <c r="AQ39" i="4" s="1"/>
  <c r="X40" i="1"/>
  <c r="AD40" i="1"/>
  <c r="AJ40" i="1"/>
  <c r="AP40" i="1"/>
  <c r="AQ40" i="1"/>
  <c r="AD40" i="2"/>
  <c r="AJ40" i="2"/>
  <c r="AP40" i="2"/>
  <c r="AQ40" i="2"/>
  <c r="AQ40" i="4" s="1"/>
  <c r="X41" i="1"/>
  <c r="AD41" i="1"/>
  <c r="AJ41" i="1"/>
  <c r="AP41" i="1"/>
  <c r="AQ41" i="1"/>
  <c r="AD41" i="2"/>
  <c r="AJ41" i="2"/>
  <c r="AP41" i="2"/>
  <c r="AQ41" i="2"/>
  <c r="AQ41" i="4" s="1"/>
  <c r="X42" i="1"/>
  <c r="AD42" i="1"/>
  <c r="AJ42" i="1"/>
  <c r="AP42" i="1"/>
  <c r="AQ42" i="1"/>
  <c r="AD42" i="2"/>
  <c r="AJ42" i="2"/>
  <c r="AP42" i="2"/>
  <c r="AQ42" i="2"/>
  <c r="AQ42" i="4" s="1"/>
  <c r="X43" i="1"/>
  <c r="AD43" i="1"/>
  <c r="AJ43" i="1"/>
  <c r="AP43" i="1"/>
  <c r="AQ43" i="1"/>
  <c r="AD43" i="2"/>
  <c r="AJ43" i="2"/>
  <c r="AP43" i="2"/>
  <c r="AQ43" i="2"/>
  <c r="AQ43" i="4" s="1"/>
  <c r="X44" i="1"/>
  <c r="AD44" i="1"/>
  <c r="AJ44" i="1"/>
  <c r="AP44" i="1"/>
  <c r="AQ44" i="1"/>
  <c r="AD44" i="2"/>
  <c r="AJ44" i="2"/>
  <c r="AP44" i="2"/>
  <c r="AQ44" i="2"/>
  <c r="AQ44" i="4" s="1"/>
  <c r="X45" i="1"/>
  <c r="AD45" i="1"/>
  <c r="AJ45" i="1"/>
  <c r="AP45" i="1"/>
  <c r="AQ45" i="1"/>
  <c r="AD45" i="2"/>
  <c r="AJ45" i="2"/>
  <c r="AP45" i="2"/>
  <c r="AQ45" i="2"/>
  <c r="AQ45" i="4" s="1"/>
  <c r="X46" i="1"/>
  <c r="AD46" i="1"/>
  <c r="AJ46" i="1"/>
  <c r="AP46" i="1"/>
  <c r="AQ46" i="1"/>
  <c r="AD46" i="2"/>
  <c r="AJ46" i="2"/>
  <c r="AP46" i="2"/>
  <c r="AQ46" i="2"/>
  <c r="AQ46" i="4"/>
  <c r="X47" i="1"/>
  <c r="AD47" i="1"/>
  <c r="AJ47" i="1"/>
  <c r="AP47" i="1"/>
  <c r="AQ47" i="1"/>
  <c r="AD47" i="2"/>
  <c r="AJ47" i="2"/>
  <c r="AP47" i="2"/>
  <c r="AQ47" i="2"/>
  <c r="AQ47" i="4" s="1"/>
  <c r="X48" i="1"/>
  <c r="AD48" i="1"/>
  <c r="AJ48" i="1"/>
  <c r="AP48" i="1"/>
  <c r="AQ48" i="1"/>
  <c r="AD48" i="2"/>
  <c r="AJ48" i="2"/>
  <c r="AP48" i="2"/>
  <c r="AQ48" i="2"/>
  <c r="AQ48" i="4" s="1"/>
  <c r="X49" i="1"/>
  <c r="AD49" i="1"/>
  <c r="AJ49" i="1"/>
  <c r="AP49" i="1"/>
  <c r="AQ49" i="1"/>
  <c r="AD49" i="2"/>
  <c r="AJ49" i="2"/>
  <c r="AP49" i="2"/>
  <c r="AQ49" i="2"/>
  <c r="X50" i="1"/>
  <c r="AD50" i="1"/>
  <c r="AJ50" i="1"/>
  <c r="AP50" i="1"/>
  <c r="AQ50" i="1"/>
  <c r="AD50" i="2"/>
  <c r="AJ50" i="2"/>
  <c r="AP50" i="2"/>
  <c r="AQ50" i="2"/>
  <c r="AQ50" i="4" s="1"/>
  <c r="X51" i="1"/>
  <c r="AD51" i="1"/>
  <c r="AJ51" i="1"/>
  <c r="AP51" i="1"/>
  <c r="AQ51" i="1"/>
  <c r="AD51" i="2"/>
  <c r="AJ51" i="2"/>
  <c r="AP51" i="2"/>
  <c r="AQ51" i="2"/>
  <c r="X52" i="1"/>
  <c r="AD52" i="1"/>
  <c r="AJ52" i="1"/>
  <c r="AP52" i="1"/>
  <c r="AQ52" i="1"/>
  <c r="AD52" i="2"/>
  <c r="AJ52" i="2"/>
  <c r="AP52" i="2"/>
  <c r="AQ52" i="2"/>
  <c r="AQ52" i="4" s="1"/>
  <c r="X53" i="1"/>
  <c r="AD53" i="1"/>
  <c r="AJ53" i="1"/>
  <c r="AP53" i="1"/>
  <c r="AQ53" i="1"/>
  <c r="AD53" i="2"/>
  <c r="AJ53" i="2"/>
  <c r="AP53" i="2"/>
  <c r="AQ53" i="2"/>
  <c r="X54" i="1"/>
  <c r="AD54" i="1"/>
  <c r="AJ54" i="1"/>
  <c r="AP54" i="1"/>
  <c r="AQ54" i="1"/>
  <c r="AD54" i="2"/>
  <c r="AJ54" i="2"/>
  <c r="AP54" i="2"/>
  <c r="AQ54" i="2"/>
  <c r="AQ54" i="4" s="1"/>
  <c r="X55" i="1"/>
  <c r="AD55" i="1"/>
  <c r="AJ55" i="1"/>
  <c r="AP55" i="1"/>
  <c r="AQ55" i="1"/>
  <c r="AD55" i="2"/>
  <c r="AJ55" i="2"/>
  <c r="AP55" i="2"/>
  <c r="AQ55" i="2"/>
  <c r="X56" i="1"/>
  <c r="AD56" i="1"/>
  <c r="AJ56" i="1"/>
  <c r="AP56" i="1"/>
  <c r="AQ56" i="1"/>
  <c r="AD56" i="2"/>
  <c r="AJ56" i="2"/>
  <c r="AP56" i="2"/>
  <c r="AQ56" i="2"/>
  <c r="AQ56" i="4" s="1"/>
  <c r="X57" i="1"/>
  <c r="AD57" i="1"/>
  <c r="AJ57" i="1"/>
  <c r="AP57" i="1"/>
  <c r="AQ57" i="1"/>
  <c r="AD57" i="2"/>
  <c r="AJ57" i="2"/>
  <c r="AP57" i="2"/>
  <c r="AQ57" i="2"/>
  <c r="AQ57" i="4" s="1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S39" i="1"/>
  <c r="Y39" i="1"/>
  <c r="AE39" i="1"/>
  <c r="AK39" i="1"/>
  <c r="AL39" i="1"/>
  <c r="Y39" i="2"/>
  <c r="AE39" i="2"/>
  <c r="AK39" i="2"/>
  <c r="AL39" i="2"/>
  <c r="S40" i="1"/>
  <c r="Y40" i="1"/>
  <c r="AE40" i="1"/>
  <c r="AK40" i="1"/>
  <c r="AL40" i="1"/>
  <c r="Y40" i="2"/>
  <c r="AE40" i="2"/>
  <c r="AK40" i="2"/>
  <c r="AL40" i="2"/>
  <c r="S41" i="1"/>
  <c r="Y41" i="1"/>
  <c r="AE41" i="1"/>
  <c r="AK41" i="1"/>
  <c r="AL41" i="1"/>
  <c r="Y41" i="2"/>
  <c r="AE41" i="2"/>
  <c r="AK41" i="2"/>
  <c r="AL41" i="2"/>
  <c r="S42" i="1"/>
  <c r="Y42" i="1"/>
  <c r="AE42" i="1"/>
  <c r="AK42" i="1"/>
  <c r="AL42" i="1"/>
  <c r="Y42" i="2"/>
  <c r="AE42" i="2"/>
  <c r="AK42" i="2"/>
  <c r="AL42" i="2"/>
  <c r="S43" i="1"/>
  <c r="Y43" i="1"/>
  <c r="AE43" i="1"/>
  <c r="AK43" i="1"/>
  <c r="AL43" i="1"/>
  <c r="Y43" i="2"/>
  <c r="AE43" i="2"/>
  <c r="AK43" i="2"/>
  <c r="AL43" i="2"/>
  <c r="S44" i="1"/>
  <c r="Y44" i="1"/>
  <c r="AE44" i="1"/>
  <c r="AK44" i="1"/>
  <c r="AL44" i="1"/>
  <c r="Y44" i="2"/>
  <c r="AE44" i="2"/>
  <c r="AK44" i="2"/>
  <c r="AL44" i="2"/>
  <c r="S45" i="1"/>
  <c r="Y45" i="1"/>
  <c r="AE45" i="1"/>
  <c r="AK45" i="1"/>
  <c r="AL45" i="1"/>
  <c r="Y45" i="2"/>
  <c r="AE45" i="2"/>
  <c r="AK45" i="2"/>
  <c r="AL45" i="2"/>
  <c r="S46" i="1"/>
  <c r="Y46" i="1"/>
  <c r="AE46" i="1"/>
  <c r="AK46" i="1"/>
  <c r="AL46" i="1"/>
  <c r="Y46" i="2"/>
  <c r="AE46" i="2"/>
  <c r="AK46" i="2"/>
  <c r="AL46" i="2"/>
  <c r="AL46" i="4"/>
  <c r="S47" i="1"/>
  <c r="Y47" i="1"/>
  <c r="AE47" i="1"/>
  <c r="AK47" i="1"/>
  <c r="AL47" i="1"/>
  <c r="Y47" i="2"/>
  <c r="AE47" i="2"/>
  <c r="AK47" i="2"/>
  <c r="AL47" i="2"/>
  <c r="AL47" i="4" s="1"/>
  <c r="S48" i="1"/>
  <c r="Y48" i="1"/>
  <c r="AE48" i="1"/>
  <c r="AK48" i="1"/>
  <c r="AL48" i="1"/>
  <c r="Y48" i="2"/>
  <c r="AE48" i="2"/>
  <c r="AK48" i="2"/>
  <c r="AL48" i="2"/>
  <c r="AL48" i="4"/>
  <c r="S49" i="1"/>
  <c r="Y49" i="1"/>
  <c r="AE49" i="1"/>
  <c r="AK49" i="1"/>
  <c r="AL49" i="1"/>
  <c r="Y49" i="2"/>
  <c r="AE49" i="2"/>
  <c r="AK49" i="2"/>
  <c r="AL49" i="2"/>
  <c r="AL49" i="4" s="1"/>
  <c r="S50" i="1"/>
  <c r="Y50" i="1"/>
  <c r="AE50" i="1"/>
  <c r="AK50" i="1"/>
  <c r="AL50" i="1"/>
  <c r="Y50" i="2"/>
  <c r="AE50" i="2"/>
  <c r="AK50" i="2"/>
  <c r="AL50" i="2"/>
  <c r="AL50" i="4"/>
  <c r="S51" i="1"/>
  <c r="Y51" i="1"/>
  <c r="AE51" i="1"/>
  <c r="AK51" i="1"/>
  <c r="AL51" i="1"/>
  <c r="Y51" i="2"/>
  <c r="AE51" i="2"/>
  <c r="AK51" i="2"/>
  <c r="AL51" i="2"/>
  <c r="AL51" i="4" s="1"/>
  <c r="S52" i="1"/>
  <c r="Y52" i="1"/>
  <c r="AE52" i="1"/>
  <c r="AK52" i="1"/>
  <c r="AL52" i="1"/>
  <c r="Y52" i="2"/>
  <c r="AE52" i="2"/>
  <c r="AK52" i="2"/>
  <c r="AL52" i="2"/>
  <c r="AL52" i="4"/>
  <c r="S53" i="1"/>
  <c r="Y53" i="1"/>
  <c r="AE53" i="1"/>
  <c r="AK53" i="1"/>
  <c r="AL53" i="1"/>
  <c r="Y53" i="2"/>
  <c r="AE53" i="2"/>
  <c r="AK53" i="2"/>
  <c r="AL53" i="2"/>
  <c r="AL53" i="4" s="1"/>
  <c r="S54" i="1"/>
  <c r="Y54" i="1"/>
  <c r="AE54" i="1"/>
  <c r="AK54" i="1"/>
  <c r="AL54" i="1"/>
  <c r="Y54" i="2"/>
  <c r="AE54" i="2"/>
  <c r="AK54" i="2"/>
  <c r="AL54" i="2"/>
  <c r="AL54" i="4"/>
  <c r="S55" i="1"/>
  <c r="Y55" i="1"/>
  <c r="AE55" i="1"/>
  <c r="AK55" i="1"/>
  <c r="AL55" i="1"/>
  <c r="Y55" i="2"/>
  <c r="AE55" i="2"/>
  <c r="AK55" i="2"/>
  <c r="AL55" i="2"/>
  <c r="AL55" i="4" s="1"/>
  <c r="S56" i="1"/>
  <c r="Y56" i="1"/>
  <c r="AE56" i="1"/>
  <c r="AK56" i="1"/>
  <c r="AL56" i="1"/>
  <c r="Y56" i="2"/>
  <c r="AE56" i="2"/>
  <c r="AK56" i="2"/>
  <c r="AL56" i="2"/>
  <c r="AL56" i="4"/>
  <c r="S57" i="1"/>
  <c r="Y57" i="1"/>
  <c r="AE57" i="1"/>
  <c r="AK57" i="1"/>
  <c r="AL57" i="1"/>
  <c r="Y57" i="2"/>
  <c r="AE57" i="2"/>
  <c r="AK57" i="2"/>
  <c r="AL57" i="2"/>
  <c r="AL57" i="4" s="1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N39" i="1"/>
  <c r="T39" i="1"/>
  <c r="Z39" i="1"/>
  <c r="AF39" i="1"/>
  <c r="AG39" i="1"/>
  <c r="T39" i="2"/>
  <c r="Z39" i="2"/>
  <c r="AF39" i="2"/>
  <c r="AG39" i="2"/>
  <c r="AG39" i="4"/>
  <c r="N40" i="1"/>
  <c r="T40" i="1"/>
  <c r="Z40" i="1"/>
  <c r="AF40" i="1"/>
  <c r="AG40" i="1"/>
  <c r="T40" i="2"/>
  <c r="Z40" i="2"/>
  <c r="AF40" i="2"/>
  <c r="AG40" i="2"/>
  <c r="AG40" i="4"/>
  <c r="N41" i="1"/>
  <c r="T41" i="1"/>
  <c r="Z41" i="1"/>
  <c r="AF41" i="1"/>
  <c r="AG41" i="1"/>
  <c r="T41" i="2"/>
  <c r="Z41" i="2"/>
  <c r="AF41" i="2"/>
  <c r="AG41" i="2"/>
  <c r="AG41" i="4"/>
  <c r="N42" i="1"/>
  <c r="T42" i="1"/>
  <c r="Z42" i="1"/>
  <c r="AF42" i="1"/>
  <c r="AG42" i="1"/>
  <c r="T42" i="2"/>
  <c r="Z42" i="2"/>
  <c r="AF42" i="2"/>
  <c r="AG42" i="2"/>
  <c r="AG42" i="4"/>
  <c r="N43" i="1"/>
  <c r="T43" i="1"/>
  <c r="Z43" i="1"/>
  <c r="AF43" i="1"/>
  <c r="AG43" i="1"/>
  <c r="T43" i="2"/>
  <c r="Z43" i="2"/>
  <c r="AF43" i="2"/>
  <c r="AG43" i="2"/>
  <c r="AG43" i="4"/>
  <c r="N44" i="1"/>
  <c r="T44" i="1"/>
  <c r="Z44" i="1"/>
  <c r="AF44" i="1"/>
  <c r="AG44" i="1"/>
  <c r="T44" i="2"/>
  <c r="Z44" i="2"/>
  <c r="AF44" i="2"/>
  <c r="AG44" i="2"/>
  <c r="AG44" i="4"/>
  <c r="N45" i="1"/>
  <c r="T45" i="1"/>
  <c r="Z45" i="1"/>
  <c r="AF45" i="1"/>
  <c r="AG45" i="1"/>
  <c r="T45" i="2"/>
  <c r="Z45" i="2"/>
  <c r="AF45" i="2"/>
  <c r="AG45" i="2"/>
  <c r="AG45" i="4"/>
  <c r="N46" i="1"/>
  <c r="T46" i="1"/>
  <c r="Z46" i="1"/>
  <c r="AF46" i="1"/>
  <c r="AG46" i="1"/>
  <c r="T46" i="2"/>
  <c r="Z46" i="2"/>
  <c r="AF46" i="2"/>
  <c r="AG46" i="2"/>
  <c r="AG46" i="4"/>
  <c r="N47" i="1"/>
  <c r="T47" i="1"/>
  <c r="Z47" i="1"/>
  <c r="AF47" i="1"/>
  <c r="AG47" i="1"/>
  <c r="T47" i="2"/>
  <c r="Z47" i="2"/>
  <c r="AF47" i="2"/>
  <c r="AG47" i="2"/>
  <c r="AG47" i="4"/>
  <c r="N48" i="1"/>
  <c r="T48" i="1"/>
  <c r="Z48" i="1"/>
  <c r="AF48" i="1"/>
  <c r="AG48" i="1"/>
  <c r="T48" i="2"/>
  <c r="Z48" i="2"/>
  <c r="AF48" i="2"/>
  <c r="AG48" i="2"/>
  <c r="AG48" i="4"/>
  <c r="N49" i="1"/>
  <c r="T49" i="1"/>
  <c r="Z49" i="1"/>
  <c r="AF49" i="1"/>
  <c r="AG49" i="1"/>
  <c r="T49" i="2"/>
  <c r="Z49" i="2"/>
  <c r="AF49" i="2"/>
  <c r="AG49" i="2"/>
  <c r="AG49" i="4"/>
  <c r="N50" i="1"/>
  <c r="T50" i="1"/>
  <c r="Z50" i="1"/>
  <c r="AF50" i="1"/>
  <c r="AG50" i="1"/>
  <c r="T50" i="2"/>
  <c r="Z50" i="2"/>
  <c r="AF50" i="2"/>
  <c r="AG50" i="2"/>
  <c r="AG50" i="4"/>
  <c r="N51" i="1"/>
  <c r="T51" i="1"/>
  <c r="Z51" i="1"/>
  <c r="AF51" i="1"/>
  <c r="AG51" i="1"/>
  <c r="T51" i="2"/>
  <c r="Z51" i="2"/>
  <c r="AF51" i="2"/>
  <c r="AG51" i="2"/>
  <c r="AG51" i="4"/>
  <c r="N52" i="1"/>
  <c r="T52" i="1"/>
  <c r="Z52" i="1"/>
  <c r="AF52" i="1"/>
  <c r="AG52" i="1"/>
  <c r="T52" i="2"/>
  <c r="Z52" i="2"/>
  <c r="AF52" i="2"/>
  <c r="AG52" i="2"/>
  <c r="AG52" i="4"/>
  <c r="N53" i="1"/>
  <c r="T53" i="1"/>
  <c r="Z53" i="1"/>
  <c r="AF53" i="1"/>
  <c r="AG53" i="1"/>
  <c r="T53" i="2"/>
  <c r="Z53" i="2"/>
  <c r="AF53" i="2"/>
  <c r="AG53" i="2"/>
  <c r="AG53" i="4"/>
  <c r="N54" i="1"/>
  <c r="T54" i="1"/>
  <c r="Z54" i="1"/>
  <c r="AF54" i="1"/>
  <c r="AG54" i="1"/>
  <c r="T54" i="2"/>
  <c r="Z54" i="2"/>
  <c r="AF54" i="2"/>
  <c r="AG54" i="2"/>
  <c r="AG54" i="4"/>
  <c r="N55" i="1"/>
  <c r="T55" i="1"/>
  <c r="Z55" i="1"/>
  <c r="AF55" i="1"/>
  <c r="AG55" i="1"/>
  <c r="T55" i="2"/>
  <c r="Z55" i="2"/>
  <c r="AF55" i="2"/>
  <c r="AG55" i="2"/>
  <c r="AG55" i="4"/>
  <c r="N56" i="1"/>
  <c r="T56" i="1"/>
  <c r="Z56" i="1"/>
  <c r="AF56" i="1"/>
  <c r="AG56" i="1"/>
  <c r="T56" i="2"/>
  <c r="Z56" i="2"/>
  <c r="AF56" i="2"/>
  <c r="AG56" i="2"/>
  <c r="AG56" i="4"/>
  <c r="N57" i="1"/>
  <c r="T57" i="1"/>
  <c r="Z57" i="1"/>
  <c r="AF57" i="1"/>
  <c r="AG57" i="1"/>
  <c r="T57" i="2"/>
  <c r="Z57" i="2"/>
  <c r="AF57" i="2"/>
  <c r="AG57" i="2"/>
  <c r="AG57" i="4"/>
  <c r="AG5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I39" i="1"/>
  <c r="O39" i="1"/>
  <c r="U39" i="1"/>
  <c r="AA39" i="1"/>
  <c r="AB39" i="1"/>
  <c r="O39" i="2"/>
  <c r="U39" i="2"/>
  <c r="AA39" i="2"/>
  <c r="AB39" i="2"/>
  <c r="AB39" i="4"/>
  <c r="I40" i="1"/>
  <c r="O40" i="1"/>
  <c r="U40" i="1"/>
  <c r="AA40" i="1"/>
  <c r="AB40" i="1"/>
  <c r="O40" i="2"/>
  <c r="U40" i="2"/>
  <c r="AA40" i="2"/>
  <c r="AB40" i="2"/>
  <c r="AB40" i="4"/>
  <c r="I41" i="1"/>
  <c r="O41" i="1"/>
  <c r="U41" i="1"/>
  <c r="AA41" i="1"/>
  <c r="AB41" i="1"/>
  <c r="O41" i="2"/>
  <c r="U41" i="2"/>
  <c r="AA41" i="2"/>
  <c r="AB41" i="2"/>
  <c r="AB41" i="4"/>
  <c r="I42" i="1"/>
  <c r="O42" i="1"/>
  <c r="U42" i="1"/>
  <c r="AA42" i="1"/>
  <c r="AB42" i="1"/>
  <c r="O42" i="2"/>
  <c r="U42" i="2"/>
  <c r="AA42" i="2"/>
  <c r="AB42" i="2"/>
  <c r="AB42" i="4"/>
  <c r="I43" i="1"/>
  <c r="O43" i="1"/>
  <c r="U43" i="1"/>
  <c r="AA43" i="1"/>
  <c r="AB43" i="1"/>
  <c r="O43" i="2"/>
  <c r="U43" i="2"/>
  <c r="AA43" i="2"/>
  <c r="AB43" i="2"/>
  <c r="AB43" i="4"/>
  <c r="I44" i="1"/>
  <c r="O44" i="1"/>
  <c r="U44" i="1"/>
  <c r="AA44" i="1"/>
  <c r="AB44" i="1"/>
  <c r="O44" i="2"/>
  <c r="U44" i="2"/>
  <c r="AA44" i="2"/>
  <c r="AB44" i="2"/>
  <c r="AB44" i="4"/>
  <c r="I45" i="1"/>
  <c r="O45" i="1"/>
  <c r="U45" i="1"/>
  <c r="AA45" i="1"/>
  <c r="AB45" i="1"/>
  <c r="O45" i="2"/>
  <c r="U45" i="2"/>
  <c r="AA45" i="2"/>
  <c r="AB45" i="2"/>
  <c r="AB45" i="4"/>
  <c r="I46" i="1"/>
  <c r="O46" i="1"/>
  <c r="U46" i="1"/>
  <c r="AA46" i="1"/>
  <c r="AB46" i="1"/>
  <c r="O46" i="2"/>
  <c r="U46" i="2"/>
  <c r="AA46" i="2"/>
  <c r="AB46" i="2"/>
  <c r="AB46" i="4"/>
  <c r="I47" i="1"/>
  <c r="O47" i="1"/>
  <c r="U47" i="1"/>
  <c r="AA47" i="1"/>
  <c r="AB47" i="1"/>
  <c r="O47" i="2"/>
  <c r="U47" i="2"/>
  <c r="AA47" i="2"/>
  <c r="AB47" i="2"/>
  <c r="AB47" i="4"/>
  <c r="I48" i="1"/>
  <c r="O48" i="1"/>
  <c r="U48" i="1"/>
  <c r="AA48" i="1"/>
  <c r="AB48" i="1"/>
  <c r="O48" i="2"/>
  <c r="U48" i="2"/>
  <c r="AA48" i="2"/>
  <c r="AB48" i="2"/>
  <c r="AB48" i="4"/>
  <c r="I49" i="1"/>
  <c r="O49" i="1"/>
  <c r="U49" i="1"/>
  <c r="AA49" i="1"/>
  <c r="AB49" i="1"/>
  <c r="O49" i="2"/>
  <c r="U49" i="2"/>
  <c r="AA49" i="2"/>
  <c r="AB49" i="2"/>
  <c r="AB49" i="4"/>
  <c r="I50" i="1"/>
  <c r="O50" i="1"/>
  <c r="U50" i="1"/>
  <c r="AA50" i="1"/>
  <c r="AB50" i="1"/>
  <c r="O50" i="2"/>
  <c r="U50" i="2"/>
  <c r="AA50" i="2"/>
  <c r="AB50" i="2"/>
  <c r="AB50" i="4"/>
  <c r="I51" i="1"/>
  <c r="O51" i="1"/>
  <c r="U51" i="1"/>
  <c r="AA51" i="1"/>
  <c r="AB51" i="1"/>
  <c r="O51" i="2"/>
  <c r="U51" i="2"/>
  <c r="AA51" i="2"/>
  <c r="AB51" i="2"/>
  <c r="AB51" i="4"/>
  <c r="I52" i="1"/>
  <c r="O52" i="1"/>
  <c r="U52" i="1"/>
  <c r="AA52" i="1"/>
  <c r="AB52" i="1"/>
  <c r="O52" i="2"/>
  <c r="U52" i="2"/>
  <c r="AA52" i="2"/>
  <c r="AB52" i="2"/>
  <c r="AB52" i="4"/>
  <c r="I53" i="1"/>
  <c r="O53" i="1"/>
  <c r="U53" i="1"/>
  <c r="AA53" i="1"/>
  <c r="AB53" i="1"/>
  <c r="O53" i="2"/>
  <c r="U53" i="2"/>
  <c r="AA53" i="2"/>
  <c r="AB53" i="2"/>
  <c r="AB53" i="4"/>
  <c r="I54" i="1"/>
  <c r="O54" i="1"/>
  <c r="U54" i="1"/>
  <c r="AA54" i="1"/>
  <c r="AB54" i="1"/>
  <c r="O54" i="2"/>
  <c r="U54" i="2"/>
  <c r="AA54" i="2"/>
  <c r="AB54" i="2"/>
  <c r="AB54" i="4"/>
  <c r="I55" i="1"/>
  <c r="O55" i="1"/>
  <c r="U55" i="1"/>
  <c r="AA55" i="1"/>
  <c r="AB55" i="1"/>
  <c r="O55" i="2"/>
  <c r="U55" i="2"/>
  <c r="AA55" i="2"/>
  <c r="AB55" i="2"/>
  <c r="AB55" i="4"/>
  <c r="I56" i="1"/>
  <c r="O56" i="1"/>
  <c r="U56" i="1"/>
  <c r="AA56" i="1"/>
  <c r="AB56" i="1"/>
  <c r="O56" i="2"/>
  <c r="U56" i="2"/>
  <c r="AA56" i="2"/>
  <c r="AB56" i="2"/>
  <c r="AB56" i="4"/>
  <c r="I57" i="1"/>
  <c r="O57" i="1"/>
  <c r="U57" i="1"/>
  <c r="AA57" i="1"/>
  <c r="AB57" i="1"/>
  <c r="O57" i="2"/>
  <c r="U57" i="2"/>
  <c r="AA57" i="2"/>
  <c r="AB57" i="2"/>
  <c r="AB57" i="4"/>
  <c r="AB5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D10" i="1"/>
  <c r="D39" i="1"/>
  <c r="J39" i="1"/>
  <c r="P39" i="1"/>
  <c r="V39" i="1"/>
  <c r="W39" i="1"/>
  <c r="J39" i="2"/>
  <c r="P39" i="2"/>
  <c r="V39" i="2"/>
  <c r="W39" i="2"/>
  <c r="W39" i="4"/>
  <c r="D40" i="1"/>
  <c r="J40" i="1"/>
  <c r="P40" i="1"/>
  <c r="V40" i="1"/>
  <c r="W40" i="1"/>
  <c r="J40" i="2"/>
  <c r="P40" i="2"/>
  <c r="V40" i="2"/>
  <c r="W40" i="2"/>
  <c r="W40" i="4"/>
  <c r="D41" i="1"/>
  <c r="J41" i="1"/>
  <c r="P41" i="1"/>
  <c r="V41" i="1"/>
  <c r="W41" i="1"/>
  <c r="J41" i="2"/>
  <c r="P41" i="2"/>
  <c r="V41" i="2"/>
  <c r="W41" i="2"/>
  <c r="W41" i="4"/>
  <c r="D42" i="1"/>
  <c r="J42" i="1"/>
  <c r="P42" i="1"/>
  <c r="V42" i="1"/>
  <c r="W42" i="1"/>
  <c r="J42" i="2"/>
  <c r="P42" i="2"/>
  <c r="V42" i="2"/>
  <c r="W42" i="2"/>
  <c r="W42" i="4"/>
  <c r="D43" i="1"/>
  <c r="J43" i="1"/>
  <c r="P43" i="1"/>
  <c r="V43" i="1"/>
  <c r="W43" i="1"/>
  <c r="J43" i="2"/>
  <c r="P43" i="2"/>
  <c r="V43" i="2"/>
  <c r="W43" i="2"/>
  <c r="W43" i="4"/>
  <c r="D44" i="1"/>
  <c r="J44" i="1"/>
  <c r="P44" i="1"/>
  <c r="V44" i="1"/>
  <c r="W44" i="1"/>
  <c r="J44" i="2"/>
  <c r="P44" i="2"/>
  <c r="V44" i="2"/>
  <c r="W44" i="2"/>
  <c r="W44" i="4"/>
  <c r="D45" i="1"/>
  <c r="J45" i="1"/>
  <c r="P45" i="1"/>
  <c r="V45" i="1"/>
  <c r="W45" i="1"/>
  <c r="J45" i="2"/>
  <c r="P45" i="2"/>
  <c r="V45" i="2"/>
  <c r="W45" i="2"/>
  <c r="W45" i="4"/>
  <c r="D46" i="1"/>
  <c r="J46" i="1"/>
  <c r="P46" i="1"/>
  <c r="V46" i="1"/>
  <c r="W46" i="1"/>
  <c r="J46" i="2"/>
  <c r="P46" i="2"/>
  <c r="V46" i="2"/>
  <c r="W46" i="2"/>
  <c r="W46" i="4"/>
  <c r="D47" i="1"/>
  <c r="J47" i="1"/>
  <c r="P47" i="1"/>
  <c r="V47" i="1"/>
  <c r="W47" i="1"/>
  <c r="J47" i="2"/>
  <c r="P47" i="2"/>
  <c r="V47" i="2"/>
  <c r="W47" i="2"/>
  <c r="W47" i="4"/>
  <c r="D48" i="1"/>
  <c r="J48" i="1"/>
  <c r="P48" i="1"/>
  <c r="V48" i="1"/>
  <c r="W48" i="1"/>
  <c r="J48" i="2"/>
  <c r="P48" i="2"/>
  <c r="V48" i="2"/>
  <c r="W48" i="2"/>
  <c r="W48" i="4"/>
  <c r="D49" i="1"/>
  <c r="J49" i="1"/>
  <c r="P49" i="1"/>
  <c r="V49" i="1"/>
  <c r="W49" i="1"/>
  <c r="J49" i="2"/>
  <c r="P49" i="2"/>
  <c r="V49" i="2"/>
  <c r="W49" i="2"/>
  <c r="W49" i="4"/>
  <c r="D50" i="1"/>
  <c r="J50" i="1"/>
  <c r="P50" i="1"/>
  <c r="V50" i="1"/>
  <c r="W50" i="1"/>
  <c r="J50" i="2"/>
  <c r="P50" i="2"/>
  <c r="V50" i="2"/>
  <c r="W50" i="2"/>
  <c r="W50" i="4"/>
  <c r="D51" i="1"/>
  <c r="J51" i="1"/>
  <c r="P51" i="1"/>
  <c r="V51" i="1"/>
  <c r="W51" i="1"/>
  <c r="J51" i="2"/>
  <c r="P51" i="2"/>
  <c r="V51" i="2"/>
  <c r="W51" i="2"/>
  <c r="W51" i="4"/>
  <c r="D52" i="1"/>
  <c r="J52" i="1"/>
  <c r="P52" i="1"/>
  <c r="V52" i="1"/>
  <c r="W52" i="1"/>
  <c r="J52" i="2"/>
  <c r="P52" i="2"/>
  <c r="V52" i="2"/>
  <c r="W52" i="2"/>
  <c r="W52" i="4"/>
  <c r="D53" i="1"/>
  <c r="J53" i="1"/>
  <c r="P53" i="1"/>
  <c r="V53" i="1"/>
  <c r="W53" i="1"/>
  <c r="J53" i="2"/>
  <c r="P53" i="2"/>
  <c r="V53" i="2"/>
  <c r="W53" i="2"/>
  <c r="W53" i="4"/>
  <c r="D54" i="1"/>
  <c r="J54" i="1"/>
  <c r="P54" i="1"/>
  <c r="V54" i="1"/>
  <c r="W54" i="1"/>
  <c r="J54" i="2"/>
  <c r="P54" i="2"/>
  <c r="V54" i="2"/>
  <c r="W54" i="2"/>
  <c r="W54" i="4"/>
  <c r="D55" i="1"/>
  <c r="J55" i="1"/>
  <c r="P55" i="1"/>
  <c r="V55" i="1"/>
  <c r="W55" i="1"/>
  <c r="J55" i="2"/>
  <c r="P55" i="2"/>
  <c r="V55" i="2"/>
  <c r="W55" i="2"/>
  <c r="W55" i="4"/>
  <c r="D56" i="1"/>
  <c r="J56" i="1"/>
  <c r="P56" i="1"/>
  <c r="V56" i="1"/>
  <c r="W56" i="1"/>
  <c r="J56" i="2"/>
  <c r="P56" i="2"/>
  <c r="V56" i="2"/>
  <c r="W56" i="2"/>
  <c r="W56" i="4"/>
  <c r="D57" i="1"/>
  <c r="J57" i="1"/>
  <c r="P57" i="1"/>
  <c r="V57" i="1"/>
  <c r="W57" i="1"/>
  <c r="J57" i="2"/>
  <c r="P57" i="2"/>
  <c r="V57" i="2"/>
  <c r="W57" i="2"/>
  <c r="W57" i="4"/>
  <c r="W5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E39" i="1"/>
  <c r="K39" i="1"/>
  <c r="Q39" i="1"/>
  <c r="R39" i="1"/>
  <c r="E39" i="2"/>
  <c r="K39" i="2"/>
  <c r="Q39" i="2"/>
  <c r="R39" i="2"/>
  <c r="R39" i="4"/>
  <c r="E40" i="1"/>
  <c r="K40" i="1"/>
  <c r="Q40" i="1"/>
  <c r="R40" i="1"/>
  <c r="E40" i="2"/>
  <c r="K40" i="2"/>
  <c r="Q40" i="2"/>
  <c r="R40" i="2"/>
  <c r="R40" i="4"/>
  <c r="E41" i="1"/>
  <c r="K41" i="1"/>
  <c r="Q41" i="1"/>
  <c r="R41" i="1"/>
  <c r="E41" i="2"/>
  <c r="K41" i="2"/>
  <c r="Q41" i="2"/>
  <c r="R41" i="2"/>
  <c r="R41" i="4"/>
  <c r="E42" i="1"/>
  <c r="K42" i="1"/>
  <c r="Q42" i="1"/>
  <c r="R42" i="1"/>
  <c r="E42" i="2"/>
  <c r="K42" i="2"/>
  <c r="Q42" i="2"/>
  <c r="R42" i="2"/>
  <c r="R42" i="4"/>
  <c r="E43" i="1"/>
  <c r="K43" i="1"/>
  <c r="Q43" i="1"/>
  <c r="R43" i="1"/>
  <c r="E43" i="2"/>
  <c r="K43" i="2"/>
  <c r="Q43" i="2"/>
  <c r="R43" i="2"/>
  <c r="R43" i="4"/>
  <c r="E44" i="1"/>
  <c r="K44" i="1"/>
  <c r="Q44" i="1"/>
  <c r="R44" i="1"/>
  <c r="E44" i="2"/>
  <c r="K44" i="2"/>
  <c r="Q44" i="2"/>
  <c r="R44" i="2"/>
  <c r="R44" i="4"/>
  <c r="E45" i="1"/>
  <c r="K45" i="1"/>
  <c r="Q45" i="1"/>
  <c r="R45" i="1"/>
  <c r="E45" i="2"/>
  <c r="K45" i="2"/>
  <c r="Q45" i="2"/>
  <c r="R45" i="2"/>
  <c r="R45" i="4"/>
  <c r="E46" i="1"/>
  <c r="K46" i="1"/>
  <c r="Q46" i="1"/>
  <c r="R46" i="1"/>
  <c r="E46" i="2"/>
  <c r="K46" i="2"/>
  <c r="Q46" i="2"/>
  <c r="R46" i="2"/>
  <c r="R46" i="4"/>
  <c r="E47" i="1"/>
  <c r="K47" i="1"/>
  <c r="Q47" i="1"/>
  <c r="R47" i="1"/>
  <c r="E47" i="2"/>
  <c r="K47" i="2"/>
  <c r="Q47" i="2"/>
  <c r="R47" i="2"/>
  <c r="R47" i="4"/>
  <c r="E48" i="1"/>
  <c r="K48" i="1"/>
  <c r="Q48" i="1"/>
  <c r="R48" i="1"/>
  <c r="E48" i="2"/>
  <c r="K48" i="2"/>
  <c r="Q48" i="2"/>
  <c r="R48" i="2"/>
  <c r="R48" i="4"/>
  <c r="E49" i="1"/>
  <c r="K49" i="1"/>
  <c r="Q49" i="1"/>
  <c r="R49" i="1"/>
  <c r="E49" i="2"/>
  <c r="K49" i="2"/>
  <c r="Q49" i="2"/>
  <c r="R49" i="2"/>
  <c r="R49" i="4"/>
  <c r="E50" i="1"/>
  <c r="K50" i="1"/>
  <c r="Q50" i="1"/>
  <c r="R50" i="1"/>
  <c r="E50" i="2"/>
  <c r="K50" i="2"/>
  <c r="Q50" i="2"/>
  <c r="R50" i="2"/>
  <c r="R50" i="4"/>
  <c r="E51" i="1"/>
  <c r="K51" i="1"/>
  <c r="Q51" i="1"/>
  <c r="R51" i="1"/>
  <c r="E51" i="2"/>
  <c r="K51" i="2"/>
  <c r="Q51" i="2"/>
  <c r="R51" i="2"/>
  <c r="R51" i="4"/>
  <c r="E52" i="1"/>
  <c r="K52" i="1"/>
  <c r="Q52" i="1"/>
  <c r="R52" i="1"/>
  <c r="E52" i="2"/>
  <c r="K52" i="2"/>
  <c r="Q52" i="2"/>
  <c r="R52" i="2"/>
  <c r="R52" i="4"/>
  <c r="E53" i="1"/>
  <c r="K53" i="1"/>
  <c r="Q53" i="1"/>
  <c r="R53" i="1"/>
  <c r="E53" i="2"/>
  <c r="K53" i="2"/>
  <c r="Q53" i="2"/>
  <c r="R53" i="2"/>
  <c r="R53" i="4"/>
  <c r="E54" i="1"/>
  <c r="K54" i="1"/>
  <c r="Q54" i="1"/>
  <c r="R54" i="1"/>
  <c r="E54" i="2"/>
  <c r="K54" i="2"/>
  <c r="Q54" i="2"/>
  <c r="R54" i="2"/>
  <c r="R54" i="4"/>
  <c r="E55" i="1"/>
  <c r="K55" i="1"/>
  <c r="Q55" i="1"/>
  <c r="R55" i="1"/>
  <c r="E55" i="2"/>
  <c r="K55" i="2"/>
  <c r="Q55" i="2"/>
  <c r="R55" i="2"/>
  <c r="R55" i="4"/>
  <c r="E56" i="1"/>
  <c r="K56" i="1"/>
  <c r="Q56" i="1"/>
  <c r="R56" i="1"/>
  <c r="E56" i="2"/>
  <c r="K56" i="2"/>
  <c r="Q56" i="2"/>
  <c r="R56" i="2"/>
  <c r="R56" i="4"/>
  <c r="E57" i="1"/>
  <c r="K57" i="1"/>
  <c r="Q57" i="1"/>
  <c r="R57" i="1"/>
  <c r="E57" i="2"/>
  <c r="K57" i="2"/>
  <c r="Q57" i="2"/>
  <c r="R57" i="2"/>
  <c r="R57" i="4"/>
  <c r="R5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F39" i="1"/>
  <c r="L39" i="1" s="1"/>
  <c r="F39" i="2"/>
  <c r="L39" i="2"/>
  <c r="M39" i="2"/>
  <c r="F40" i="1"/>
  <c r="L40" i="1"/>
  <c r="M40" i="1"/>
  <c r="F40" i="2"/>
  <c r="L40" i="2"/>
  <c r="M40" i="2"/>
  <c r="M40" i="4"/>
  <c r="F41" i="1"/>
  <c r="L41" i="1" s="1"/>
  <c r="F41" i="2"/>
  <c r="L41" i="2"/>
  <c r="M41" i="2"/>
  <c r="F42" i="1"/>
  <c r="L42" i="1" s="1"/>
  <c r="F42" i="2"/>
  <c r="L42" i="2"/>
  <c r="M42" i="2"/>
  <c r="F43" i="1"/>
  <c r="L43" i="1" s="1"/>
  <c r="F43" i="2"/>
  <c r="L43" i="2"/>
  <c r="M43" i="2"/>
  <c r="F44" i="1"/>
  <c r="L44" i="1"/>
  <c r="M44" i="1" s="1"/>
  <c r="M44" i="4" s="1"/>
  <c r="F44" i="2"/>
  <c r="L44" i="2"/>
  <c r="M44" i="2"/>
  <c r="F45" i="1"/>
  <c r="L45" i="1" s="1"/>
  <c r="F45" i="2"/>
  <c r="L45" i="2"/>
  <c r="M45" i="2"/>
  <c r="F46" i="1"/>
  <c r="L46" i="1" s="1"/>
  <c r="F46" i="2"/>
  <c r="L46" i="2"/>
  <c r="M46" i="2"/>
  <c r="F47" i="1"/>
  <c r="L47" i="1" s="1"/>
  <c r="F47" i="2"/>
  <c r="L47" i="2"/>
  <c r="M47" i="2"/>
  <c r="F48" i="1"/>
  <c r="L48" i="1"/>
  <c r="M48" i="1" s="1"/>
  <c r="M48" i="4" s="1"/>
  <c r="F48" i="2"/>
  <c r="L48" i="2"/>
  <c r="M48" i="2"/>
  <c r="F49" i="1"/>
  <c r="L49" i="1" s="1"/>
  <c r="F49" i="2"/>
  <c r="L49" i="2"/>
  <c r="M49" i="2"/>
  <c r="F50" i="1"/>
  <c r="L50" i="1" s="1"/>
  <c r="F50" i="2"/>
  <c r="L50" i="2"/>
  <c r="M50" i="2"/>
  <c r="F51" i="1"/>
  <c r="L51" i="1" s="1"/>
  <c r="F51" i="2"/>
  <c r="L51" i="2"/>
  <c r="M51" i="2"/>
  <c r="F52" i="1"/>
  <c r="L52" i="1"/>
  <c r="M52" i="1" s="1"/>
  <c r="M52" i="4" s="1"/>
  <c r="F52" i="2"/>
  <c r="L52" i="2"/>
  <c r="M52" i="2"/>
  <c r="F53" i="1"/>
  <c r="L53" i="1" s="1"/>
  <c r="F53" i="2"/>
  <c r="L53" i="2"/>
  <c r="M53" i="2"/>
  <c r="F54" i="1"/>
  <c r="L54" i="1" s="1"/>
  <c r="F54" i="2"/>
  <c r="L54" i="2"/>
  <c r="M54" i="2"/>
  <c r="F55" i="1"/>
  <c r="L55" i="1" s="1"/>
  <c r="F55" i="2"/>
  <c r="L55" i="2"/>
  <c r="M55" i="2"/>
  <c r="F56" i="1"/>
  <c r="L56" i="1"/>
  <c r="M56" i="1" s="1"/>
  <c r="M56" i="4" s="1"/>
  <c r="F56" i="2"/>
  <c r="L56" i="2"/>
  <c r="M56" i="2"/>
  <c r="F57" i="1"/>
  <c r="L57" i="1" s="1"/>
  <c r="F57" i="2"/>
  <c r="L57" i="2"/>
  <c r="M57" i="2"/>
  <c r="L40" i="4"/>
  <c r="L44" i="4"/>
  <c r="L48" i="4"/>
  <c r="L52" i="4"/>
  <c r="L56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G40" i="2"/>
  <c r="H40" i="2" s="1"/>
  <c r="G41" i="2"/>
  <c r="H41" i="2"/>
  <c r="G43" i="2"/>
  <c r="H43" i="2"/>
  <c r="G45" i="2"/>
  <c r="H45" i="2"/>
  <c r="G48" i="2"/>
  <c r="H48" i="2"/>
  <c r="G54" i="2"/>
  <c r="H54" i="2"/>
  <c r="G57" i="2"/>
  <c r="H57" i="2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BG24" i="1"/>
  <c r="BH24" i="1"/>
  <c r="BC24" i="1"/>
  <c r="BI24" i="1" s="1"/>
  <c r="AX24" i="1"/>
  <c r="BD24" i="1" s="1"/>
  <c r="BH24" i="2"/>
  <c r="BC24" i="2"/>
  <c r="BI24" i="2" s="1"/>
  <c r="AX24" i="2"/>
  <c r="BD24" i="2" s="1"/>
  <c r="BG25" i="1"/>
  <c r="BH25" i="1"/>
  <c r="BC25" i="1"/>
  <c r="BI25" i="1" s="1"/>
  <c r="AX25" i="1"/>
  <c r="BD25" i="1" s="1"/>
  <c r="BH25" i="2"/>
  <c r="BC25" i="2"/>
  <c r="BI25" i="2" s="1"/>
  <c r="AX25" i="2"/>
  <c r="BD25" i="2" s="1"/>
  <c r="BG26" i="1"/>
  <c r="BH26" i="1"/>
  <c r="BC26" i="1"/>
  <c r="BI26" i="1" s="1"/>
  <c r="AX26" i="1"/>
  <c r="BD26" i="1" s="1"/>
  <c r="BH26" i="2"/>
  <c r="BC26" i="2"/>
  <c r="BI26" i="2"/>
  <c r="AX26" i="2"/>
  <c r="BD26" i="2" s="1"/>
  <c r="BG27" i="1"/>
  <c r="BH27" i="1"/>
  <c r="BC27" i="1"/>
  <c r="BI27" i="1" s="1"/>
  <c r="AX27" i="1"/>
  <c r="BD27" i="1"/>
  <c r="BH27" i="2"/>
  <c r="BC27" i="2"/>
  <c r="BI27" i="2" s="1"/>
  <c r="AX27" i="2"/>
  <c r="BD27" i="2" s="1"/>
  <c r="BG28" i="1"/>
  <c r="BH28" i="1"/>
  <c r="BC28" i="1"/>
  <c r="BI28" i="1" s="1"/>
  <c r="AX28" i="1"/>
  <c r="BD28" i="1"/>
  <c r="BJ28" i="1" s="1"/>
  <c r="BH28" i="2"/>
  <c r="BC28" i="2"/>
  <c r="BI28" i="2"/>
  <c r="AX28" i="2"/>
  <c r="BD28" i="2" s="1"/>
  <c r="BG29" i="1"/>
  <c r="BH29" i="1"/>
  <c r="BC29" i="1"/>
  <c r="BI29" i="1" s="1"/>
  <c r="AX29" i="1"/>
  <c r="BD29" i="1" s="1"/>
  <c r="BH29" i="2"/>
  <c r="BC29" i="2"/>
  <c r="BI29" i="2" s="1"/>
  <c r="AX29" i="2"/>
  <c r="BD29" i="2" s="1"/>
  <c r="BG30" i="1"/>
  <c r="BH30" i="1"/>
  <c r="BC30" i="1"/>
  <c r="BI30" i="1" s="1"/>
  <c r="AX30" i="1"/>
  <c r="BD30" i="1" s="1"/>
  <c r="BH30" i="2"/>
  <c r="BC30" i="2"/>
  <c r="BI30" i="2" s="1"/>
  <c r="AX30" i="2"/>
  <c r="BD30" i="2" s="1"/>
  <c r="BG31" i="1"/>
  <c r="BH31" i="1"/>
  <c r="BC31" i="1"/>
  <c r="BI31" i="1" s="1"/>
  <c r="AX31" i="1"/>
  <c r="BD31" i="1" s="1"/>
  <c r="BH31" i="2"/>
  <c r="BC31" i="2"/>
  <c r="BI31" i="2"/>
  <c r="AX31" i="2"/>
  <c r="BD31" i="2" s="1"/>
  <c r="BG32" i="1"/>
  <c r="BH32" i="1"/>
  <c r="BC32" i="1"/>
  <c r="BI32" i="1" s="1"/>
  <c r="AX32" i="1"/>
  <c r="BD32" i="1"/>
  <c r="BJ32" i="1" s="1"/>
  <c r="BH32" i="2"/>
  <c r="BC32" i="2"/>
  <c r="BI32" i="2"/>
  <c r="AX32" i="2"/>
  <c r="BD32" i="2" s="1"/>
  <c r="BG33" i="1"/>
  <c r="BH33" i="1"/>
  <c r="BC33" i="1"/>
  <c r="BI33" i="1" s="1"/>
  <c r="AX33" i="1"/>
  <c r="BD33" i="1" s="1"/>
  <c r="BH33" i="2"/>
  <c r="BC33" i="2"/>
  <c r="BI33" i="2" s="1"/>
  <c r="AX33" i="2"/>
  <c r="BD33" i="2" s="1"/>
  <c r="BG34" i="1"/>
  <c r="BH34" i="1"/>
  <c r="BC34" i="1"/>
  <c r="BI34" i="1" s="1"/>
  <c r="AX34" i="1"/>
  <c r="BD34" i="1" s="1"/>
  <c r="BH34" i="2"/>
  <c r="BC34" i="2"/>
  <c r="BI34" i="2" s="1"/>
  <c r="AX34" i="2"/>
  <c r="BD34" i="2"/>
  <c r="BJ34" i="2" s="1"/>
  <c r="BG35" i="1"/>
  <c r="BH35" i="1"/>
  <c r="BC35" i="1"/>
  <c r="BI35" i="1" s="1"/>
  <c r="AX35" i="1"/>
  <c r="BD35" i="1" s="1"/>
  <c r="BH35" i="2"/>
  <c r="BC35" i="2"/>
  <c r="BI35" i="2"/>
  <c r="AX35" i="2"/>
  <c r="BD35" i="2" s="1"/>
  <c r="BG36" i="1"/>
  <c r="BH36" i="1"/>
  <c r="BC36" i="1"/>
  <c r="BI36" i="1" s="1"/>
  <c r="AX36" i="1"/>
  <c r="BD36" i="1"/>
  <c r="BJ36" i="1" s="1"/>
  <c r="BH36" i="2"/>
  <c r="BC36" i="2"/>
  <c r="BI36" i="2" s="1"/>
  <c r="AX36" i="2"/>
  <c r="BD36" i="2"/>
  <c r="BJ36" i="2"/>
  <c r="BG37" i="1"/>
  <c r="BH37" i="1"/>
  <c r="BC37" i="1"/>
  <c r="BI37" i="1" s="1"/>
  <c r="AX37" i="1"/>
  <c r="BD37" i="1"/>
  <c r="BJ37" i="1" s="1"/>
  <c r="BH37" i="2"/>
  <c r="BC37" i="2"/>
  <c r="BI37" i="2" s="1"/>
  <c r="AX37" i="2"/>
  <c r="BD37" i="2" s="1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AS24" i="1"/>
  <c r="AY24" i="1" s="1"/>
  <c r="AS24" i="2"/>
  <c r="AY24" i="2" s="1"/>
  <c r="AS25" i="1"/>
  <c r="AY25" i="1" s="1"/>
  <c r="AS25" i="2"/>
  <c r="AY25" i="2" s="1"/>
  <c r="AS26" i="1"/>
  <c r="AY26" i="1" s="1"/>
  <c r="AS26" i="2"/>
  <c r="AY26" i="2" s="1"/>
  <c r="AS27" i="1"/>
  <c r="AY27" i="1" s="1"/>
  <c r="AS27" i="2"/>
  <c r="AY27" i="2" s="1"/>
  <c r="AS28" i="1"/>
  <c r="AY28" i="1" s="1"/>
  <c r="AS28" i="2"/>
  <c r="AY28" i="2" s="1"/>
  <c r="AS29" i="1"/>
  <c r="AY29" i="1" s="1"/>
  <c r="AS29" i="2"/>
  <c r="AY29" i="2"/>
  <c r="BE29" i="2" s="1"/>
  <c r="AS30" i="1"/>
  <c r="AY30" i="1" s="1"/>
  <c r="AS30" i="2"/>
  <c r="AY30" i="2" s="1"/>
  <c r="AS31" i="1"/>
  <c r="AY31" i="1" s="1"/>
  <c r="AS31" i="2"/>
  <c r="AY31" i="2" s="1"/>
  <c r="AS32" i="1"/>
  <c r="AY32" i="1" s="1"/>
  <c r="AS32" i="2"/>
  <c r="AY32" i="2" s="1"/>
  <c r="AS33" i="1"/>
  <c r="AY33" i="1" s="1"/>
  <c r="AS33" i="2"/>
  <c r="AY33" i="2" s="1"/>
  <c r="AS34" i="1"/>
  <c r="AY34" i="1" s="1"/>
  <c r="AS34" i="2"/>
  <c r="AY34" i="2" s="1"/>
  <c r="AS35" i="1"/>
  <c r="AY35" i="1" s="1"/>
  <c r="AS35" i="2"/>
  <c r="AY35" i="2" s="1"/>
  <c r="AS36" i="1"/>
  <c r="AY36" i="1" s="1"/>
  <c r="AS36" i="2"/>
  <c r="AY36" i="2" s="1"/>
  <c r="AS37" i="1"/>
  <c r="AY37" i="1" s="1"/>
  <c r="AS37" i="2"/>
  <c r="AY37" i="2" s="1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B24" i="4"/>
  <c r="BB25" i="4"/>
  <c r="BB26" i="4"/>
  <c r="BB27" i="4"/>
  <c r="BB28" i="4"/>
  <c r="BB29" i="4"/>
  <c r="BB30" i="4"/>
  <c r="BB31" i="4"/>
  <c r="BB32" i="4"/>
  <c r="BB33" i="4"/>
  <c r="BB38" i="4" s="1"/>
  <c r="BB9" i="4" s="1"/>
  <c r="BB34" i="4"/>
  <c r="BB35" i="4"/>
  <c r="BB36" i="4"/>
  <c r="BB37" i="4"/>
  <c r="AN24" i="1"/>
  <c r="AT24" i="1" s="1"/>
  <c r="AN24" i="2"/>
  <c r="AT24" i="2" s="1"/>
  <c r="AN25" i="1"/>
  <c r="AT25" i="1" s="1"/>
  <c r="AN25" i="2"/>
  <c r="AT25" i="2" s="1"/>
  <c r="AN26" i="1"/>
  <c r="AT26" i="1" s="1"/>
  <c r="AN26" i="2"/>
  <c r="AT26" i="2" s="1"/>
  <c r="AN27" i="1"/>
  <c r="AT27" i="1" s="1"/>
  <c r="AN27" i="2"/>
  <c r="AT27" i="2" s="1"/>
  <c r="AN28" i="1"/>
  <c r="AT28" i="1" s="1"/>
  <c r="AN28" i="2"/>
  <c r="AT28" i="2" s="1"/>
  <c r="AN29" i="1"/>
  <c r="AT29" i="1" s="1"/>
  <c r="AN29" i="2"/>
  <c r="AT29" i="2" s="1"/>
  <c r="AN30" i="1"/>
  <c r="AT30" i="1" s="1"/>
  <c r="AN30" i="2"/>
  <c r="AT30" i="2" s="1"/>
  <c r="AN31" i="1"/>
  <c r="AT31" i="1" s="1"/>
  <c r="AN31" i="2"/>
  <c r="AT31" i="2" s="1"/>
  <c r="AN32" i="1"/>
  <c r="AT32" i="1" s="1"/>
  <c r="AN32" i="2"/>
  <c r="AT32" i="2" s="1"/>
  <c r="AN33" i="1"/>
  <c r="AT33" i="1" s="1"/>
  <c r="AN33" i="2"/>
  <c r="AT33" i="2" s="1"/>
  <c r="AN34" i="1"/>
  <c r="AT34" i="1" s="1"/>
  <c r="AN34" i="2"/>
  <c r="AT34" i="2" s="1"/>
  <c r="AN35" i="1"/>
  <c r="AT35" i="1" s="1"/>
  <c r="AN35" i="2"/>
  <c r="AT35" i="2" s="1"/>
  <c r="AN36" i="1"/>
  <c r="AT36" i="1" s="1"/>
  <c r="AN36" i="2"/>
  <c r="AT36" i="2" s="1"/>
  <c r="AN37" i="1"/>
  <c r="AT37" i="1" s="1"/>
  <c r="AN37" i="2"/>
  <c r="AT37" i="2" s="1"/>
  <c r="AX25" i="4"/>
  <c r="AX26" i="4"/>
  <c r="AX27" i="4"/>
  <c r="AX28" i="4"/>
  <c r="AX30" i="4"/>
  <c r="AX31" i="4"/>
  <c r="AX32" i="4"/>
  <c r="AX33" i="4"/>
  <c r="AX34" i="4"/>
  <c r="AX35" i="4"/>
  <c r="AX36" i="4"/>
  <c r="AX37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C24" i="1"/>
  <c r="AI24" i="1"/>
  <c r="AO24" i="1"/>
  <c r="AU24" i="1"/>
  <c r="AI24" i="2"/>
  <c r="AO24" i="2"/>
  <c r="AU24" i="2"/>
  <c r="AC25" i="1"/>
  <c r="AI25" i="1"/>
  <c r="AO25" i="1"/>
  <c r="AU25" i="1"/>
  <c r="AI25" i="2"/>
  <c r="AO25" i="2"/>
  <c r="AU25" i="2"/>
  <c r="AC26" i="1"/>
  <c r="AI26" i="1"/>
  <c r="AO26" i="1"/>
  <c r="AU26" i="1"/>
  <c r="AI26" i="2"/>
  <c r="AO26" i="2"/>
  <c r="AU26" i="2"/>
  <c r="AC27" i="1"/>
  <c r="AI27" i="1"/>
  <c r="AO27" i="1"/>
  <c r="AU27" i="1"/>
  <c r="AI27" i="2"/>
  <c r="AO27" i="2"/>
  <c r="AU27" i="2"/>
  <c r="AC28" i="1"/>
  <c r="AI28" i="1"/>
  <c r="AO28" i="1"/>
  <c r="AU28" i="1"/>
  <c r="AI28" i="2"/>
  <c r="AO28" i="2"/>
  <c r="AU28" i="2"/>
  <c r="AC29" i="1"/>
  <c r="AI29" i="1"/>
  <c r="AO29" i="1"/>
  <c r="AU29" i="1"/>
  <c r="AI29" i="2"/>
  <c r="AO29" i="2"/>
  <c r="AU29" i="2"/>
  <c r="AC30" i="1"/>
  <c r="AI30" i="1"/>
  <c r="AO30" i="1"/>
  <c r="AU30" i="1"/>
  <c r="AI30" i="2"/>
  <c r="AO30" i="2"/>
  <c r="AU30" i="2"/>
  <c r="AC31" i="1"/>
  <c r="AI31" i="1"/>
  <c r="AO31" i="1"/>
  <c r="AU31" i="1"/>
  <c r="AI31" i="2"/>
  <c r="AO31" i="2"/>
  <c r="AU31" i="2"/>
  <c r="AC32" i="1"/>
  <c r="AI32" i="1"/>
  <c r="AO32" i="1"/>
  <c r="AU32" i="1"/>
  <c r="AI32" i="2"/>
  <c r="AO32" i="2"/>
  <c r="AU32" i="2"/>
  <c r="AC33" i="1"/>
  <c r="AI33" i="1"/>
  <c r="AO33" i="1"/>
  <c r="AU33" i="1"/>
  <c r="AI33" i="2"/>
  <c r="AO33" i="2"/>
  <c r="AU33" i="2"/>
  <c r="AC34" i="1"/>
  <c r="AI34" i="1"/>
  <c r="AO34" i="1"/>
  <c r="AU34" i="1"/>
  <c r="AI34" i="2"/>
  <c r="AO34" i="2"/>
  <c r="AU34" i="2"/>
  <c r="AC35" i="1"/>
  <c r="AI35" i="1"/>
  <c r="AO35" i="1"/>
  <c r="AU35" i="1"/>
  <c r="AI35" i="2"/>
  <c r="AO35" i="2"/>
  <c r="AU35" i="2"/>
  <c r="AC36" i="1"/>
  <c r="AI36" i="1"/>
  <c r="AO36" i="1"/>
  <c r="AU36" i="1"/>
  <c r="AI36" i="2"/>
  <c r="AO36" i="2"/>
  <c r="AU36" i="2"/>
  <c r="AC37" i="1"/>
  <c r="AI37" i="1"/>
  <c r="AO37" i="1"/>
  <c r="AU37" i="1"/>
  <c r="AI37" i="2"/>
  <c r="AO37" i="2"/>
  <c r="AU37" i="2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X24" i="1"/>
  <c r="AD24" i="1"/>
  <c r="AJ24" i="1"/>
  <c r="AP24" i="1"/>
  <c r="AQ24" i="1"/>
  <c r="AD24" i="2"/>
  <c r="AJ24" i="2"/>
  <c r="AP24" i="2"/>
  <c r="AQ24" i="2"/>
  <c r="AQ24" i="4" s="1"/>
  <c r="X25" i="1"/>
  <c r="AD25" i="1"/>
  <c r="AJ25" i="1"/>
  <c r="AP25" i="1"/>
  <c r="AQ25" i="1"/>
  <c r="AD25" i="2"/>
  <c r="AJ25" i="2"/>
  <c r="AP25" i="2"/>
  <c r="AQ25" i="2"/>
  <c r="AQ25" i="4" s="1"/>
  <c r="X26" i="1"/>
  <c r="AD26" i="1"/>
  <c r="AJ26" i="1"/>
  <c r="AP26" i="1"/>
  <c r="AQ26" i="1"/>
  <c r="AD26" i="2"/>
  <c r="AJ26" i="2"/>
  <c r="AP26" i="2"/>
  <c r="AQ26" i="2"/>
  <c r="AQ26" i="4" s="1"/>
  <c r="X27" i="1"/>
  <c r="AD27" i="1"/>
  <c r="AJ27" i="1"/>
  <c r="AP27" i="1"/>
  <c r="AQ27" i="1"/>
  <c r="AD27" i="2"/>
  <c r="AJ27" i="2"/>
  <c r="AP27" i="2"/>
  <c r="AQ27" i="2"/>
  <c r="AQ27" i="4" s="1"/>
  <c r="X28" i="1"/>
  <c r="AD28" i="1"/>
  <c r="AJ28" i="1"/>
  <c r="AP28" i="1"/>
  <c r="AQ28" i="1"/>
  <c r="AD28" i="2"/>
  <c r="AJ28" i="2"/>
  <c r="AP28" i="2"/>
  <c r="AQ28" i="2"/>
  <c r="AQ28" i="4" s="1"/>
  <c r="X29" i="1"/>
  <c r="AD29" i="1"/>
  <c r="AJ29" i="1"/>
  <c r="AP29" i="1"/>
  <c r="AQ29" i="1"/>
  <c r="AD29" i="2"/>
  <c r="AJ29" i="2"/>
  <c r="AP29" i="2"/>
  <c r="AQ29" i="2"/>
  <c r="X30" i="1"/>
  <c r="AD30" i="1"/>
  <c r="AJ30" i="1"/>
  <c r="AP30" i="1"/>
  <c r="AQ30" i="1"/>
  <c r="AD30" i="2"/>
  <c r="AJ30" i="2"/>
  <c r="AP30" i="2"/>
  <c r="AQ30" i="2"/>
  <c r="AQ30" i="4" s="1"/>
  <c r="X31" i="1"/>
  <c r="AD31" i="1"/>
  <c r="AJ31" i="1"/>
  <c r="AP31" i="1"/>
  <c r="AQ31" i="1"/>
  <c r="AD31" i="2"/>
  <c r="AJ31" i="2"/>
  <c r="AP31" i="2"/>
  <c r="AQ31" i="2"/>
  <c r="X32" i="1"/>
  <c r="AD32" i="1"/>
  <c r="AJ32" i="1"/>
  <c r="AP32" i="1"/>
  <c r="AQ32" i="1"/>
  <c r="AD32" i="2"/>
  <c r="AJ32" i="2"/>
  <c r="AP32" i="2"/>
  <c r="AQ32" i="2"/>
  <c r="AQ32" i="4" s="1"/>
  <c r="X33" i="1"/>
  <c r="AD33" i="1"/>
  <c r="AJ33" i="1"/>
  <c r="AP33" i="1"/>
  <c r="AQ33" i="1"/>
  <c r="AD33" i="2"/>
  <c r="AJ33" i="2"/>
  <c r="AP33" i="2"/>
  <c r="AQ33" i="2"/>
  <c r="AQ33" i="4" s="1"/>
  <c r="X34" i="1"/>
  <c r="AD34" i="1"/>
  <c r="AJ34" i="1"/>
  <c r="AP34" i="1"/>
  <c r="AQ34" i="1"/>
  <c r="AD34" i="2"/>
  <c r="AJ34" i="2"/>
  <c r="AP34" i="2"/>
  <c r="AQ34" i="2"/>
  <c r="AQ34" i="4" s="1"/>
  <c r="X35" i="1"/>
  <c r="AD35" i="1"/>
  <c r="AJ35" i="1"/>
  <c r="AP35" i="1"/>
  <c r="AQ35" i="1"/>
  <c r="AD35" i="2"/>
  <c r="AJ35" i="2"/>
  <c r="AP35" i="2"/>
  <c r="AQ35" i="2"/>
  <c r="X36" i="1"/>
  <c r="AD36" i="1"/>
  <c r="AJ36" i="1"/>
  <c r="AP36" i="1"/>
  <c r="AQ36" i="1"/>
  <c r="AD36" i="2"/>
  <c r="AJ36" i="2"/>
  <c r="AP36" i="2"/>
  <c r="AQ36" i="2"/>
  <c r="AQ36" i="4" s="1"/>
  <c r="X37" i="1"/>
  <c r="AD37" i="1"/>
  <c r="AJ37" i="1"/>
  <c r="AP37" i="1"/>
  <c r="AQ37" i="1"/>
  <c r="AD37" i="2"/>
  <c r="AJ37" i="2"/>
  <c r="AP37" i="2"/>
  <c r="AQ37" i="2"/>
  <c r="AQ37" i="4" s="1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S24" i="1"/>
  <c r="Y24" i="1"/>
  <c r="AE24" i="1"/>
  <c r="AK24" i="1"/>
  <c r="AL24" i="1"/>
  <c r="Y24" i="2"/>
  <c r="AE24" i="2"/>
  <c r="AK24" i="2"/>
  <c r="AL24" i="2"/>
  <c r="S25" i="1"/>
  <c r="Y25" i="1"/>
  <c r="AE25" i="1"/>
  <c r="AK25" i="1"/>
  <c r="AL25" i="1"/>
  <c r="Y25" i="2"/>
  <c r="AE25" i="2"/>
  <c r="AK25" i="2"/>
  <c r="AL25" i="2"/>
  <c r="S26" i="1"/>
  <c r="Y26" i="1"/>
  <c r="AE26" i="1"/>
  <c r="AK26" i="1"/>
  <c r="AL26" i="1"/>
  <c r="Y26" i="2"/>
  <c r="AE26" i="2"/>
  <c r="AK26" i="2"/>
  <c r="AL26" i="2"/>
  <c r="S27" i="1"/>
  <c r="Y27" i="1"/>
  <c r="AE27" i="1"/>
  <c r="AK27" i="1"/>
  <c r="AL27" i="1"/>
  <c r="Y27" i="2"/>
  <c r="AE27" i="2"/>
  <c r="AK27" i="2"/>
  <c r="AL27" i="2"/>
  <c r="S28" i="1"/>
  <c r="Y28" i="1"/>
  <c r="AE28" i="1"/>
  <c r="AK28" i="1"/>
  <c r="AL28" i="1"/>
  <c r="Y28" i="2"/>
  <c r="AE28" i="2"/>
  <c r="AK28" i="2"/>
  <c r="AL28" i="2"/>
  <c r="S29" i="1"/>
  <c r="Y29" i="1"/>
  <c r="AE29" i="1"/>
  <c r="AK29" i="1"/>
  <c r="AL29" i="1"/>
  <c r="Y29" i="2"/>
  <c r="AE29" i="2"/>
  <c r="AK29" i="2"/>
  <c r="AL29" i="2"/>
  <c r="S30" i="1"/>
  <c r="Y30" i="1"/>
  <c r="AE30" i="1"/>
  <c r="AK30" i="1"/>
  <c r="AL30" i="1"/>
  <c r="Y30" i="2"/>
  <c r="AE30" i="2"/>
  <c r="AK30" i="2"/>
  <c r="AL30" i="2"/>
  <c r="S31" i="1"/>
  <c r="Y31" i="1"/>
  <c r="AE31" i="1"/>
  <c r="AK31" i="1"/>
  <c r="AL31" i="1"/>
  <c r="Y31" i="2"/>
  <c r="AE31" i="2"/>
  <c r="AK31" i="2"/>
  <c r="AL31" i="2"/>
  <c r="S32" i="1"/>
  <c r="Y32" i="1"/>
  <c r="AE32" i="1"/>
  <c r="AK32" i="1"/>
  <c r="AL32" i="1"/>
  <c r="Y32" i="2"/>
  <c r="AE32" i="2"/>
  <c r="AK32" i="2"/>
  <c r="AL32" i="2"/>
  <c r="S33" i="1"/>
  <c r="Y33" i="1"/>
  <c r="AE33" i="1"/>
  <c r="AK33" i="1"/>
  <c r="AL33" i="1"/>
  <c r="Y33" i="2"/>
  <c r="AE33" i="2"/>
  <c r="AK33" i="2"/>
  <c r="AL33" i="2"/>
  <c r="S34" i="1"/>
  <c r="Y34" i="1"/>
  <c r="AE34" i="1"/>
  <c r="AK34" i="1"/>
  <c r="AL34" i="1"/>
  <c r="Y34" i="2"/>
  <c r="AE34" i="2"/>
  <c r="AK34" i="2"/>
  <c r="AL34" i="2"/>
  <c r="S35" i="1"/>
  <c r="Y35" i="1"/>
  <c r="AE35" i="1"/>
  <c r="AK35" i="1"/>
  <c r="AL35" i="1"/>
  <c r="Y35" i="2"/>
  <c r="AE35" i="2"/>
  <c r="AK35" i="2"/>
  <c r="AL35" i="2"/>
  <c r="S36" i="1"/>
  <c r="Y36" i="1"/>
  <c r="AE36" i="1"/>
  <c r="AK36" i="1"/>
  <c r="AL36" i="1"/>
  <c r="Y36" i="2"/>
  <c r="AE36" i="2"/>
  <c r="AK36" i="2"/>
  <c r="AL36" i="2"/>
  <c r="S37" i="1"/>
  <c r="Y37" i="1"/>
  <c r="AE37" i="1"/>
  <c r="AK37" i="1"/>
  <c r="AL37" i="1"/>
  <c r="Y37" i="2"/>
  <c r="AE37" i="2"/>
  <c r="AK37" i="2"/>
  <c r="AL37" i="2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H24" i="4"/>
  <c r="AH25" i="4"/>
  <c r="AH38" i="4" s="1"/>
  <c r="AH26" i="4"/>
  <c r="AH27" i="4"/>
  <c r="AH28" i="4"/>
  <c r="AH29" i="4"/>
  <c r="AH30" i="4"/>
  <c r="AH31" i="4"/>
  <c r="AH32" i="4"/>
  <c r="AH33" i="4"/>
  <c r="AH34" i="4"/>
  <c r="AH35" i="4"/>
  <c r="AH36" i="4"/>
  <c r="AH37" i="4"/>
  <c r="N24" i="1"/>
  <c r="T24" i="1"/>
  <c r="Z24" i="1"/>
  <c r="AF24" i="1"/>
  <c r="AG24" i="1"/>
  <c r="T24" i="2"/>
  <c r="Z24" i="2"/>
  <c r="AF24" i="2"/>
  <c r="AG24" i="2"/>
  <c r="AG24" i="4"/>
  <c r="N25" i="1"/>
  <c r="T25" i="1"/>
  <c r="Z25" i="1"/>
  <c r="AF25" i="1"/>
  <c r="AG25" i="1"/>
  <c r="T25" i="2"/>
  <c r="Z25" i="2"/>
  <c r="AF25" i="2"/>
  <c r="AG25" i="2"/>
  <c r="AG25" i="4"/>
  <c r="N26" i="1"/>
  <c r="T26" i="1"/>
  <c r="Z26" i="1"/>
  <c r="AF26" i="1"/>
  <c r="AG26" i="1"/>
  <c r="T26" i="2"/>
  <c r="Z26" i="2"/>
  <c r="AF26" i="2"/>
  <c r="AG26" i="2"/>
  <c r="AG26" i="4"/>
  <c r="N27" i="1"/>
  <c r="T27" i="1"/>
  <c r="Z27" i="1"/>
  <c r="AF27" i="1"/>
  <c r="AG27" i="1"/>
  <c r="T27" i="2"/>
  <c r="Z27" i="2"/>
  <c r="AF27" i="2"/>
  <c r="AG27" i="2"/>
  <c r="AG27" i="4"/>
  <c r="N28" i="1"/>
  <c r="T28" i="1"/>
  <c r="Z28" i="1"/>
  <c r="AF28" i="1"/>
  <c r="AG28" i="1"/>
  <c r="T28" i="2"/>
  <c r="Z28" i="2"/>
  <c r="AF28" i="2"/>
  <c r="AG28" i="2"/>
  <c r="AG28" i="4"/>
  <c r="N29" i="1"/>
  <c r="T29" i="1"/>
  <c r="Z29" i="1"/>
  <c r="AF29" i="1"/>
  <c r="AG29" i="1"/>
  <c r="T29" i="2"/>
  <c r="Z29" i="2"/>
  <c r="AF29" i="2"/>
  <c r="AG29" i="2"/>
  <c r="AG29" i="4"/>
  <c r="N30" i="1"/>
  <c r="T30" i="1"/>
  <c r="Z30" i="1"/>
  <c r="AF30" i="1"/>
  <c r="AG30" i="1"/>
  <c r="T30" i="2"/>
  <c r="Z30" i="2"/>
  <c r="AF30" i="2"/>
  <c r="AG30" i="2"/>
  <c r="AG30" i="4"/>
  <c r="N31" i="1"/>
  <c r="T31" i="1"/>
  <c r="Z31" i="1"/>
  <c r="AF31" i="1"/>
  <c r="AG31" i="1"/>
  <c r="T31" i="2"/>
  <c r="Z31" i="2"/>
  <c r="AF31" i="2"/>
  <c r="AG31" i="2"/>
  <c r="AG31" i="4"/>
  <c r="N32" i="1"/>
  <c r="T32" i="1"/>
  <c r="Z32" i="1"/>
  <c r="AF32" i="1"/>
  <c r="AG32" i="1"/>
  <c r="T32" i="2"/>
  <c r="Z32" i="2"/>
  <c r="AF32" i="2"/>
  <c r="AG32" i="2"/>
  <c r="AG32" i="4"/>
  <c r="N33" i="1"/>
  <c r="T33" i="1"/>
  <c r="Z33" i="1"/>
  <c r="AF33" i="1"/>
  <c r="AG33" i="1"/>
  <c r="T33" i="2"/>
  <c r="Z33" i="2"/>
  <c r="AF33" i="2"/>
  <c r="AG33" i="2"/>
  <c r="AG33" i="4"/>
  <c r="N34" i="1"/>
  <c r="T34" i="1"/>
  <c r="Z34" i="1"/>
  <c r="AF34" i="1"/>
  <c r="AG34" i="1"/>
  <c r="T34" i="2"/>
  <c r="Z34" i="2"/>
  <c r="AF34" i="2"/>
  <c r="AG34" i="2"/>
  <c r="AG34" i="4"/>
  <c r="N35" i="1"/>
  <c r="T35" i="1"/>
  <c r="Z35" i="1"/>
  <c r="AF35" i="1"/>
  <c r="AG35" i="1"/>
  <c r="T35" i="2"/>
  <c r="Z35" i="2"/>
  <c r="AF35" i="2"/>
  <c r="AG35" i="2"/>
  <c r="AG35" i="4"/>
  <c r="N36" i="1"/>
  <c r="T36" i="1"/>
  <c r="Z36" i="1"/>
  <c r="AF36" i="1"/>
  <c r="AG36" i="1"/>
  <c r="T36" i="2"/>
  <c r="Z36" i="2"/>
  <c r="AF36" i="2"/>
  <c r="AG36" i="2"/>
  <c r="AG36" i="4"/>
  <c r="N37" i="1"/>
  <c r="T37" i="1"/>
  <c r="Z37" i="1"/>
  <c r="AF37" i="1"/>
  <c r="AG37" i="1"/>
  <c r="T37" i="2"/>
  <c r="Z37" i="2"/>
  <c r="AF37" i="2"/>
  <c r="AG37" i="2"/>
  <c r="AG37" i="4"/>
  <c r="AG38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I24" i="1"/>
  <c r="O24" i="1"/>
  <c r="U24" i="1"/>
  <c r="AA24" i="1"/>
  <c r="AB24" i="1"/>
  <c r="O24" i="2"/>
  <c r="U24" i="2"/>
  <c r="AA24" i="2"/>
  <c r="AB24" i="2"/>
  <c r="AB24" i="4"/>
  <c r="I25" i="1"/>
  <c r="O25" i="1"/>
  <c r="U25" i="1"/>
  <c r="AA25" i="1"/>
  <c r="AB25" i="1"/>
  <c r="O25" i="2"/>
  <c r="U25" i="2"/>
  <c r="AA25" i="2"/>
  <c r="AB25" i="2"/>
  <c r="AB25" i="4"/>
  <c r="I26" i="1"/>
  <c r="O26" i="1"/>
  <c r="U26" i="1"/>
  <c r="AA26" i="1"/>
  <c r="AB26" i="1"/>
  <c r="O26" i="2"/>
  <c r="U26" i="2"/>
  <c r="AA26" i="2"/>
  <c r="AB26" i="2"/>
  <c r="AB26" i="4"/>
  <c r="I27" i="1"/>
  <c r="O27" i="1"/>
  <c r="U27" i="1"/>
  <c r="AA27" i="1"/>
  <c r="AB27" i="1"/>
  <c r="O27" i="2"/>
  <c r="U27" i="2"/>
  <c r="AA27" i="2"/>
  <c r="AB27" i="2"/>
  <c r="AB27" i="4"/>
  <c r="I28" i="1"/>
  <c r="O28" i="1"/>
  <c r="U28" i="1"/>
  <c r="AA28" i="1"/>
  <c r="AB28" i="1"/>
  <c r="O28" i="2"/>
  <c r="U28" i="2"/>
  <c r="AA28" i="2"/>
  <c r="AB28" i="2"/>
  <c r="AB28" i="4"/>
  <c r="I29" i="1"/>
  <c r="O29" i="1"/>
  <c r="U29" i="1"/>
  <c r="AA29" i="1"/>
  <c r="AB29" i="1"/>
  <c r="O29" i="2"/>
  <c r="U29" i="2"/>
  <c r="AA29" i="2"/>
  <c r="AB29" i="2"/>
  <c r="AB29" i="4"/>
  <c r="I30" i="1"/>
  <c r="O30" i="1"/>
  <c r="U30" i="1"/>
  <c r="AA30" i="1"/>
  <c r="AB30" i="1"/>
  <c r="O30" i="2"/>
  <c r="U30" i="2"/>
  <c r="AA30" i="2"/>
  <c r="AB30" i="2"/>
  <c r="AB30" i="4"/>
  <c r="I31" i="1"/>
  <c r="O31" i="1"/>
  <c r="U31" i="1"/>
  <c r="AA31" i="1"/>
  <c r="AB31" i="1"/>
  <c r="O31" i="2"/>
  <c r="U31" i="2"/>
  <c r="AA31" i="2"/>
  <c r="AB31" i="2"/>
  <c r="AB31" i="4"/>
  <c r="I32" i="1"/>
  <c r="O32" i="1"/>
  <c r="U32" i="1"/>
  <c r="AA32" i="1"/>
  <c r="AB32" i="1"/>
  <c r="O32" i="2"/>
  <c r="U32" i="2"/>
  <c r="AA32" i="2"/>
  <c r="AB32" i="2"/>
  <c r="AB32" i="4"/>
  <c r="I33" i="1"/>
  <c r="O33" i="1"/>
  <c r="U33" i="1"/>
  <c r="AA33" i="1"/>
  <c r="AB33" i="1"/>
  <c r="O33" i="2"/>
  <c r="U33" i="2"/>
  <c r="AA33" i="2"/>
  <c r="AB33" i="2"/>
  <c r="AB33" i="4"/>
  <c r="I34" i="1"/>
  <c r="O34" i="1"/>
  <c r="U34" i="1"/>
  <c r="AA34" i="1"/>
  <c r="AB34" i="1"/>
  <c r="O34" i="2"/>
  <c r="U34" i="2"/>
  <c r="AA34" i="2"/>
  <c r="AB34" i="2"/>
  <c r="AB34" i="4"/>
  <c r="I35" i="1"/>
  <c r="O35" i="1"/>
  <c r="U35" i="1"/>
  <c r="AA35" i="1"/>
  <c r="AB35" i="1"/>
  <c r="O35" i="2"/>
  <c r="U35" i="2"/>
  <c r="AA35" i="2"/>
  <c r="AB35" i="2"/>
  <c r="AB35" i="4"/>
  <c r="I36" i="1"/>
  <c r="O36" i="1"/>
  <c r="U36" i="1"/>
  <c r="AA36" i="1"/>
  <c r="AB36" i="1"/>
  <c r="O36" i="2"/>
  <c r="U36" i="2"/>
  <c r="AA36" i="2"/>
  <c r="AB36" i="2"/>
  <c r="AB36" i="4"/>
  <c r="I37" i="1"/>
  <c r="O37" i="1"/>
  <c r="U37" i="1"/>
  <c r="AA37" i="1"/>
  <c r="AB37" i="1"/>
  <c r="O37" i="2"/>
  <c r="U37" i="2"/>
  <c r="AA37" i="2"/>
  <c r="AB37" i="2"/>
  <c r="AB37" i="4"/>
  <c r="AB38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D24" i="1"/>
  <c r="J24" i="1"/>
  <c r="P24" i="1"/>
  <c r="V24" i="1"/>
  <c r="W24" i="1"/>
  <c r="J24" i="2"/>
  <c r="P24" i="2"/>
  <c r="V24" i="2"/>
  <c r="W24" i="2"/>
  <c r="W24" i="4"/>
  <c r="D25" i="1"/>
  <c r="J25" i="1"/>
  <c r="P25" i="1"/>
  <c r="V25" i="1"/>
  <c r="W25" i="1"/>
  <c r="J25" i="2"/>
  <c r="P25" i="2"/>
  <c r="V25" i="2"/>
  <c r="W25" i="2"/>
  <c r="W25" i="4"/>
  <c r="D26" i="1"/>
  <c r="J26" i="1"/>
  <c r="P26" i="1"/>
  <c r="V26" i="1"/>
  <c r="W26" i="1"/>
  <c r="J26" i="2"/>
  <c r="P26" i="2"/>
  <c r="V26" i="2"/>
  <c r="W26" i="2"/>
  <c r="W26" i="4"/>
  <c r="D27" i="1"/>
  <c r="J27" i="1"/>
  <c r="P27" i="1"/>
  <c r="V27" i="1"/>
  <c r="W27" i="1"/>
  <c r="J27" i="2"/>
  <c r="P27" i="2"/>
  <c r="V27" i="2"/>
  <c r="W27" i="2"/>
  <c r="W27" i="4"/>
  <c r="D28" i="1"/>
  <c r="J28" i="1"/>
  <c r="P28" i="1"/>
  <c r="V28" i="1"/>
  <c r="W28" i="1"/>
  <c r="J28" i="2"/>
  <c r="P28" i="2"/>
  <c r="V28" i="2"/>
  <c r="W28" i="2"/>
  <c r="W28" i="4"/>
  <c r="D29" i="1"/>
  <c r="J29" i="1"/>
  <c r="P29" i="1"/>
  <c r="V29" i="1"/>
  <c r="W29" i="1"/>
  <c r="J29" i="2"/>
  <c r="P29" i="2"/>
  <c r="V29" i="2"/>
  <c r="W29" i="2"/>
  <c r="W29" i="4"/>
  <c r="D30" i="1"/>
  <c r="J30" i="1"/>
  <c r="P30" i="1"/>
  <c r="V30" i="1"/>
  <c r="W30" i="1"/>
  <c r="J30" i="2"/>
  <c r="P30" i="2"/>
  <c r="V30" i="2"/>
  <c r="W30" i="2"/>
  <c r="W30" i="4"/>
  <c r="D31" i="1"/>
  <c r="J31" i="1"/>
  <c r="P31" i="1"/>
  <c r="V31" i="1"/>
  <c r="W31" i="1"/>
  <c r="J31" i="2"/>
  <c r="P31" i="2"/>
  <c r="V31" i="2"/>
  <c r="W31" i="2"/>
  <c r="W31" i="4"/>
  <c r="D32" i="1"/>
  <c r="J32" i="1"/>
  <c r="P32" i="1"/>
  <c r="V32" i="1"/>
  <c r="W32" i="1"/>
  <c r="J32" i="2"/>
  <c r="P32" i="2"/>
  <c r="V32" i="2"/>
  <c r="W32" i="2"/>
  <c r="W32" i="4"/>
  <c r="D33" i="1"/>
  <c r="J33" i="1"/>
  <c r="P33" i="1"/>
  <c r="V33" i="1"/>
  <c r="W33" i="1"/>
  <c r="J33" i="2"/>
  <c r="P33" i="2"/>
  <c r="V33" i="2"/>
  <c r="W33" i="2"/>
  <c r="W33" i="4"/>
  <c r="D34" i="1"/>
  <c r="J34" i="1"/>
  <c r="P34" i="1"/>
  <c r="V34" i="1"/>
  <c r="W34" i="1"/>
  <c r="J34" i="2"/>
  <c r="P34" i="2"/>
  <c r="V34" i="2"/>
  <c r="W34" i="2"/>
  <c r="W34" i="4"/>
  <c r="D35" i="1"/>
  <c r="J35" i="1"/>
  <c r="P35" i="1"/>
  <c r="V35" i="1"/>
  <c r="W35" i="1"/>
  <c r="J35" i="2"/>
  <c r="P35" i="2"/>
  <c r="V35" i="2"/>
  <c r="W35" i="2"/>
  <c r="W35" i="4"/>
  <c r="D36" i="1"/>
  <c r="J36" i="1"/>
  <c r="P36" i="1"/>
  <c r="V36" i="1"/>
  <c r="W36" i="1"/>
  <c r="J36" i="2"/>
  <c r="P36" i="2"/>
  <c r="V36" i="2"/>
  <c r="W36" i="2"/>
  <c r="W36" i="4"/>
  <c r="D37" i="1"/>
  <c r="J37" i="1"/>
  <c r="P37" i="1"/>
  <c r="V37" i="1"/>
  <c r="W37" i="1"/>
  <c r="J37" i="2"/>
  <c r="P37" i="2"/>
  <c r="V37" i="2"/>
  <c r="W37" i="2"/>
  <c r="W37" i="4"/>
  <c r="W38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E24" i="1"/>
  <c r="K24" i="1"/>
  <c r="Q24" i="1"/>
  <c r="R24" i="1"/>
  <c r="E24" i="2"/>
  <c r="K24" i="2"/>
  <c r="Q24" i="2"/>
  <c r="R24" i="2"/>
  <c r="R24" i="4"/>
  <c r="E25" i="1"/>
  <c r="K25" i="1"/>
  <c r="Q25" i="1"/>
  <c r="R25" i="1"/>
  <c r="E25" i="2"/>
  <c r="K25" i="2"/>
  <c r="Q25" i="2"/>
  <c r="R25" i="2"/>
  <c r="R25" i="4"/>
  <c r="E26" i="1"/>
  <c r="K26" i="1"/>
  <c r="Q26" i="1"/>
  <c r="R26" i="1"/>
  <c r="E26" i="2"/>
  <c r="K26" i="2"/>
  <c r="Q26" i="2"/>
  <c r="R26" i="2"/>
  <c r="R26" i="4"/>
  <c r="E27" i="1"/>
  <c r="K27" i="1"/>
  <c r="Q27" i="1"/>
  <c r="R27" i="1"/>
  <c r="E27" i="2"/>
  <c r="K27" i="2"/>
  <c r="Q27" i="2"/>
  <c r="R27" i="2"/>
  <c r="R27" i="4"/>
  <c r="E28" i="1"/>
  <c r="K28" i="1"/>
  <c r="Q28" i="1"/>
  <c r="R28" i="1"/>
  <c r="E28" i="2"/>
  <c r="K28" i="2"/>
  <c r="Q28" i="2"/>
  <c r="R28" i="2"/>
  <c r="R28" i="4"/>
  <c r="E29" i="1"/>
  <c r="K29" i="1"/>
  <c r="Q29" i="1"/>
  <c r="R29" i="1"/>
  <c r="E29" i="2"/>
  <c r="K29" i="2"/>
  <c r="Q29" i="2"/>
  <c r="R29" i="2"/>
  <c r="R29" i="4"/>
  <c r="E30" i="1"/>
  <c r="K30" i="1"/>
  <c r="Q30" i="1"/>
  <c r="R30" i="1"/>
  <c r="E30" i="2"/>
  <c r="K30" i="2"/>
  <c r="Q30" i="2"/>
  <c r="R30" i="2"/>
  <c r="R30" i="4"/>
  <c r="E31" i="1"/>
  <c r="K31" i="1"/>
  <c r="Q31" i="1"/>
  <c r="R31" i="1"/>
  <c r="E31" i="2"/>
  <c r="K31" i="2"/>
  <c r="Q31" i="2"/>
  <c r="R31" i="2"/>
  <c r="R31" i="4"/>
  <c r="E32" i="1"/>
  <c r="K32" i="1"/>
  <c r="Q32" i="1"/>
  <c r="R32" i="1"/>
  <c r="E32" i="2"/>
  <c r="K32" i="2"/>
  <c r="Q32" i="2"/>
  <c r="R32" i="2"/>
  <c r="R32" i="4"/>
  <c r="E33" i="1"/>
  <c r="K33" i="1"/>
  <c r="Q33" i="1"/>
  <c r="R33" i="1"/>
  <c r="E33" i="2"/>
  <c r="K33" i="2"/>
  <c r="Q33" i="2"/>
  <c r="R33" i="2"/>
  <c r="R33" i="4"/>
  <c r="E34" i="1"/>
  <c r="K34" i="1"/>
  <c r="Q34" i="1"/>
  <c r="R34" i="1"/>
  <c r="E34" i="2"/>
  <c r="K34" i="2"/>
  <c r="Q34" i="2"/>
  <c r="R34" i="2"/>
  <c r="R34" i="4"/>
  <c r="E35" i="1"/>
  <c r="K35" i="1"/>
  <c r="Q35" i="1"/>
  <c r="R35" i="1"/>
  <c r="E35" i="2"/>
  <c r="K35" i="2"/>
  <c r="Q35" i="2"/>
  <c r="R35" i="2"/>
  <c r="R35" i="4"/>
  <c r="E36" i="1"/>
  <c r="K36" i="1"/>
  <c r="Q36" i="1"/>
  <c r="R36" i="1"/>
  <c r="E36" i="2"/>
  <c r="K36" i="2"/>
  <c r="Q36" i="2"/>
  <c r="R36" i="2"/>
  <c r="R36" i="4"/>
  <c r="E37" i="1"/>
  <c r="K37" i="1"/>
  <c r="Q37" i="1"/>
  <c r="R37" i="1"/>
  <c r="E37" i="2"/>
  <c r="K37" i="2"/>
  <c r="Q37" i="2"/>
  <c r="R37" i="2"/>
  <c r="R37" i="4"/>
  <c r="R38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F24" i="1"/>
  <c r="L24" i="1" s="1"/>
  <c r="F24" i="2"/>
  <c r="L24" i="2"/>
  <c r="M24" i="2"/>
  <c r="F25" i="1"/>
  <c r="L25" i="1"/>
  <c r="M25" i="1"/>
  <c r="F25" i="2"/>
  <c r="L25" i="2"/>
  <c r="M25" i="2"/>
  <c r="M25" i="4"/>
  <c r="F26" i="1"/>
  <c r="L26" i="1" s="1"/>
  <c r="F26" i="2"/>
  <c r="L26" i="2"/>
  <c r="M26" i="2"/>
  <c r="F27" i="1"/>
  <c r="L27" i="1" s="1"/>
  <c r="F27" i="2"/>
  <c r="L27" i="2"/>
  <c r="M27" i="2"/>
  <c r="F28" i="1"/>
  <c r="L28" i="1"/>
  <c r="M28" i="1" s="1"/>
  <c r="M28" i="4" s="1"/>
  <c r="F28" i="2"/>
  <c r="L28" i="2"/>
  <c r="M28" i="2"/>
  <c r="F29" i="1"/>
  <c r="L29" i="1"/>
  <c r="M29" i="1"/>
  <c r="F29" i="2"/>
  <c r="L29" i="2"/>
  <c r="M29" i="2"/>
  <c r="M29" i="4"/>
  <c r="F30" i="1"/>
  <c r="L30" i="1"/>
  <c r="M30" i="1"/>
  <c r="F30" i="2"/>
  <c r="L30" i="2"/>
  <c r="M30" i="2"/>
  <c r="M30" i="4"/>
  <c r="F31" i="1"/>
  <c r="L31" i="1" s="1"/>
  <c r="F31" i="2"/>
  <c r="L31" i="2"/>
  <c r="M31" i="2"/>
  <c r="F32" i="1"/>
  <c r="L32" i="1"/>
  <c r="M32" i="1" s="1"/>
  <c r="M32" i="4" s="1"/>
  <c r="F32" i="2"/>
  <c r="L32" i="2"/>
  <c r="M32" i="2"/>
  <c r="F33" i="1"/>
  <c r="L33" i="1"/>
  <c r="M33" i="1"/>
  <c r="F33" i="2"/>
  <c r="L33" i="2"/>
  <c r="M33" i="2"/>
  <c r="M33" i="4"/>
  <c r="F34" i="1"/>
  <c r="L34" i="1"/>
  <c r="M34" i="1"/>
  <c r="F34" i="2"/>
  <c r="L34" i="2"/>
  <c r="M34" i="2"/>
  <c r="M34" i="4"/>
  <c r="F35" i="1"/>
  <c r="L35" i="1" s="1"/>
  <c r="F35" i="2"/>
  <c r="L35" i="2"/>
  <c r="M35" i="2"/>
  <c r="F36" i="1"/>
  <c r="L36" i="1"/>
  <c r="M36" i="1" s="1"/>
  <c r="M36" i="4" s="1"/>
  <c r="F36" i="2"/>
  <c r="L36" i="2"/>
  <c r="M36" i="2"/>
  <c r="F37" i="1"/>
  <c r="L37" i="1"/>
  <c r="M37" i="1"/>
  <c r="F37" i="2"/>
  <c r="L37" i="2"/>
  <c r="M37" i="2"/>
  <c r="M37" i="4"/>
  <c r="L25" i="4"/>
  <c r="L28" i="4"/>
  <c r="L29" i="4"/>
  <c r="L30" i="4"/>
  <c r="L32" i="4"/>
  <c r="L33" i="4"/>
  <c r="L34" i="4"/>
  <c r="L36" i="4"/>
  <c r="L37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G26" i="2"/>
  <c r="H26" i="2"/>
  <c r="G28" i="2"/>
  <c r="H28" i="2"/>
  <c r="G31" i="2"/>
  <c r="H31" i="2"/>
  <c r="G32" i="2"/>
  <c r="H32" i="2"/>
  <c r="G35" i="2"/>
  <c r="H35" i="2"/>
  <c r="F24" i="4"/>
  <c r="F38" i="4" s="1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BG11" i="1"/>
  <c r="BH11" i="1"/>
  <c r="BC11" i="1"/>
  <c r="BI11" i="1" s="1"/>
  <c r="AX11" i="1"/>
  <c r="BD11" i="1" s="1"/>
  <c r="BH11" i="2"/>
  <c r="BC11" i="2"/>
  <c r="BI11" i="2" s="1"/>
  <c r="AX11" i="2"/>
  <c r="BD11" i="2"/>
  <c r="BJ11" i="2" s="1"/>
  <c r="BG12" i="1"/>
  <c r="BH12" i="1"/>
  <c r="BC12" i="1"/>
  <c r="BI12" i="1" s="1"/>
  <c r="AX12" i="1"/>
  <c r="BD12" i="1" s="1"/>
  <c r="BH12" i="2"/>
  <c r="BC12" i="2"/>
  <c r="BI12" i="2" s="1"/>
  <c r="AX12" i="2"/>
  <c r="BD12" i="2" s="1"/>
  <c r="BJ12" i="2" s="1"/>
  <c r="BG13" i="1"/>
  <c r="BH13" i="1"/>
  <c r="BC13" i="1"/>
  <c r="BI13" i="1" s="1"/>
  <c r="AX13" i="1"/>
  <c r="BD13" i="1"/>
  <c r="BJ13" i="1" s="1"/>
  <c r="BH13" i="2"/>
  <c r="BC13" i="2"/>
  <c r="BI13" i="2"/>
  <c r="AX13" i="2"/>
  <c r="BD13" i="2" s="1"/>
  <c r="BG14" i="1"/>
  <c r="BH14" i="1"/>
  <c r="BC14" i="1"/>
  <c r="BI14" i="1" s="1"/>
  <c r="AX14" i="1"/>
  <c r="BD14" i="1" s="1"/>
  <c r="BH14" i="2"/>
  <c r="BC14" i="2"/>
  <c r="BI14" i="2" s="1"/>
  <c r="AX14" i="2"/>
  <c r="BD14" i="2"/>
  <c r="BJ14" i="2"/>
  <c r="BG15" i="1"/>
  <c r="BH15" i="1"/>
  <c r="BC15" i="1"/>
  <c r="BI15" i="1" s="1"/>
  <c r="AX15" i="1"/>
  <c r="BD15" i="1" s="1"/>
  <c r="BH15" i="2"/>
  <c r="BC15" i="2"/>
  <c r="BI15" i="2" s="1"/>
  <c r="AX15" i="2"/>
  <c r="BD15" i="2" s="1"/>
  <c r="BG16" i="1"/>
  <c r="BH16" i="1"/>
  <c r="BC16" i="1"/>
  <c r="BI16" i="1" s="1"/>
  <c r="AX16" i="1"/>
  <c r="BD16" i="1" s="1"/>
  <c r="BH16" i="2"/>
  <c r="BC16" i="2"/>
  <c r="BI16" i="2" s="1"/>
  <c r="AX16" i="2"/>
  <c r="BD16" i="2"/>
  <c r="BJ16" i="2"/>
  <c r="BG17" i="1"/>
  <c r="BH17" i="1"/>
  <c r="BC17" i="1"/>
  <c r="BI17" i="1" s="1"/>
  <c r="AX17" i="1"/>
  <c r="BD17" i="1" s="1"/>
  <c r="BH17" i="2"/>
  <c r="BC17" i="2"/>
  <c r="BI17" i="2"/>
  <c r="G17" i="2" s="1"/>
  <c r="AX17" i="2"/>
  <c r="BD17" i="2" s="1"/>
  <c r="BG18" i="1"/>
  <c r="BH18" i="1"/>
  <c r="BC18" i="1"/>
  <c r="BI18" i="1" s="1"/>
  <c r="AX18" i="1"/>
  <c r="BD18" i="1" s="1"/>
  <c r="BH18" i="2"/>
  <c r="BC18" i="2"/>
  <c r="BI18" i="2" s="1"/>
  <c r="AX18" i="2"/>
  <c r="BD18" i="2" s="1"/>
  <c r="BG19" i="1"/>
  <c r="BH19" i="1"/>
  <c r="BC19" i="1"/>
  <c r="BI19" i="1" s="1"/>
  <c r="AX19" i="1"/>
  <c r="BD19" i="1" s="1"/>
  <c r="BH19" i="2"/>
  <c r="BC19" i="2"/>
  <c r="BI19" i="2" s="1"/>
  <c r="AX19" i="2"/>
  <c r="BD19" i="2"/>
  <c r="BJ19" i="2"/>
  <c r="BG20" i="1"/>
  <c r="BH20" i="1"/>
  <c r="BC20" i="1"/>
  <c r="BI20" i="1" s="1"/>
  <c r="AX20" i="1"/>
  <c r="BD20" i="1" s="1"/>
  <c r="BH20" i="2"/>
  <c r="BC20" i="2"/>
  <c r="BI20" i="2" s="1"/>
  <c r="AX20" i="2"/>
  <c r="BD20" i="2" s="1"/>
  <c r="BG21" i="1"/>
  <c r="BH21" i="1"/>
  <c r="BC21" i="1"/>
  <c r="BI21" i="1" s="1"/>
  <c r="AX21" i="1"/>
  <c r="BD21" i="1" s="1"/>
  <c r="BH21" i="2"/>
  <c r="BC21" i="2"/>
  <c r="BI21" i="2"/>
  <c r="G21" i="2" s="1"/>
  <c r="H21" i="2" s="1"/>
  <c r="AX21" i="2"/>
  <c r="BD21" i="2"/>
  <c r="BJ21" i="2" s="1"/>
  <c r="BK21" i="2" s="1"/>
  <c r="BG22" i="1"/>
  <c r="BH22" i="1"/>
  <c r="BC22" i="1"/>
  <c r="BI22" i="1" s="1"/>
  <c r="AX22" i="1"/>
  <c r="BD22" i="1" s="1"/>
  <c r="BH22" i="2"/>
  <c r="BC22" i="2"/>
  <c r="BI22" i="2" s="1"/>
  <c r="AX22" i="2"/>
  <c r="BD22" i="2" s="1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AS11" i="1"/>
  <c r="AY11" i="1" s="1"/>
  <c r="AS11" i="2"/>
  <c r="AY11" i="2" s="1"/>
  <c r="AS12" i="1"/>
  <c r="AY12" i="1" s="1"/>
  <c r="AS12" i="2"/>
  <c r="AY12" i="2" s="1"/>
  <c r="AS13" i="1"/>
  <c r="AY13" i="1" s="1"/>
  <c r="AS13" i="2"/>
  <c r="AY13" i="2" s="1"/>
  <c r="AS14" i="1"/>
  <c r="AY14" i="1" s="1"/>
  <c r="AS14" i="2"/>
  <c r="AY14" i="2" s="1"/>
  <c r="AS15" i="1"/>
  <c r="AY15" i="1" s="1"/>
  <c r="AS15" i="2"/>
  <c r="AY15" i="2" s="1"/>
  <c r="AS16" i="1"/>
  <c r="AY16" i="1" s="1"/>
  <c r="AS16" i="2"/>
  <c r="AY16" i="2"/>
  <c r="BE16" i="2" s="1"/>
  <c r="AS17" i="1"/>
  <c r="AY17" i="1"/>
  <c r="BE17" i="1" s="1"/>
  <c r="AS17" i="2"/>
  <c r="AY17" i="2"/>
  <c r="BE17" i="2" s="1"/>
  <c r="AS18" i="1"/>
  <c r="AY18" i="1" s="1"/>
  <c r="AS18" i="2"/>
  <c r="AY18" i="2" s="1"/>
  <c r="AS19" i="1"/>
  <c r="AY19" i="1" s="1"/>
  <c r="AS19" i="2"/>
  <c r="AY19" i="2" s="1"/>
  <c r="AS20" i="1"/>
  <c r="AY20" i="1" s="1"/>
  <c r="AS20" i="2"/>
  <c r="AY20" i="2" s="1"/>
  <c r="AS21" i="1"/>
  <c r="AY21" i="1" s="1"/>
  <c r="AS21" i="2"/>
  <c r="AY21" i="2"/>
  <c r="BE21" i="2" s="1"/>
  <c r="AS22" i="1"/>
  <c r="AY22" i="1"/>
  <c r="BE22" i="1" s="1"/>
  <c r="AS22" i="2"/>
  <c r="AY22" i="2"/>
  <c r="BE22" i="2" s="1"/>
  <c r="BC11" i="4"/>
  <c r="BC12" i="4"/>
  <c r="BC23" i="4" s="1"/>
  <c r="BC13" i="4"/>
  <c r="BC14" i="4"/>
  <c r="BC15" i="4"/>
  <c r="BC16" i="4"/>
  <c r="BC17" i="4"/>
  <c r="BC18" i="4"/>
  <c r="BC19" i="4"/>
  <c r="BC20" i="4"/>
  <c r="BC21" i="4"/>
  <c r="BC22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AN11" i="1"/>
  <c r="AT11" i="1" s="1"/>
  <c r="AN11" i="2"/>
  <c r="AT11" i="2" s="1"/>
  <c r="AN12" i="1"/>
  <c r="AT12" i="1" s="1"/>
  <c r="AN12" i="2"/>
  <c r="AT12" i="2" s="1"/>
  <c r="AN13" i="1"/>
  <c r="AT13" i="1" s="1"/>
  <c r="AN13" i="2"/>
  <c r="AT13" i="2" s="1"/>
  <c r="AN14" i="1"/>
  <c r="AT14" i="1" s="1"/>
  <c r="AN14" i="2"/>
  <c r="AT14" i="2" s="1"/>
  <c r="AN15" i="1"/>
  <c r="AT15" i="1" s="1"/>
  <c r="AN15" i="2"/>
  <c r="AT15" i="2" s="1"/>
  <c r="AN16" i="1"/>
  <c r="AT16" i="1" s="1"/>
  <c r="AN16" i="2"/>
  <c r="AT16" i="2" s="1"/>
  <c r="AN17" i="1"/>
  <c r="AT17" i="1"/>
  <c r="AZ17" i="1" s="1"/>
  <c r="AN17" i="2"/>
  <c r="AT17" i="2"/>
  <c r="AZ17" i="2" s="1"/>
  <c r="BA17" i="2" s="1"/>
  <c r="AN18" i="1"/>
  <c r="AT18" i="1"/>
  <c r="AZ18" i="1" s="1"/>
  <c r="AN18" i="2"/>
  <c r="AT18" i="2"/>
  <c r="AZ18" i="2" s="1"/>
  <c r="AN19" i="1"/>
  <c r="AT19" i="1"/>
  <c r="AZ19" i="1" s="1"/>
  <c r="AN19" i="2"/>
  <c r="AT19" i="2" s="1"/>
  <c r="AN20" i="1"/>
  <c r="AT20" i="1"/>
  <c r="AZ20" i="1" s="1"/>
  <c r="AN20" i="2"/>
  <c r="AT20" i="2"/>
  <c r="AZ20" i="2" s="1"/>
  <c r="AN21" i="1"/>
  <c r="AT21" i="1"/>
  <c r="AZ21" i="1" s="1"/>
  <c r="AN21" i="2"/>
  <c r="AT21" i="2" s="1"/>
  <c r="AN22" i="1"/>
  <c r="AT22" i="1" s="1"/>
  <c r="AN22" i="2"/>
  <c r="AT22" i="2"/>
  <c r="AZ22" i="2"/>
  <c r="BA22" i="2" s="1"/>
  <c r="AY17" i="4"/>
  <c r="AY22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C11" i="1"/>
  <c r="AI11" i="1"/>
  <c r="AO11" i="1"/>
  <c r="AU11" i="1"/>
  <c r="AI11" i="2"/>
  <c r="AO11" i="2"/>
  <c r="AU11" i="2"/>
  <c r="AC12" i="1"/>
  <c r="AI12" i="1"/>
  <c r="AO12" i="1"/>
  <c r="AU12" i="1"/>
  <c r="AI12" i="2"/>
  <c r="AO12" i="2"/>
  <c r="AU12" i="2"/>
  <c r="AC13" i="1"/>
  <c r="AI13" i="1"/>
  <c r="AO13" i="1"/>
  <c r="AU13" i="1"/>
  <c r="AI13" i="2"/>
  <c r="AO13" i="2"/>
  <c r="AU13" i="2"/>
  <c r="AC14" i="1"/>
  <c r="AI14" i="1"/>
  <c r="AO14" i="1"/>
  <c r="AU14" i="1"/>
  <c r="AI14" i="2"/>
  <c r="AO14" i="2"/>
  <c r="AU14" i="2"/>
  <c r="AC15" i="1"/>
  <c r="AI15" i="1"/>
  <c r="AO15" i="1"/>
  <c r="AU15" i="1"/>
  <c r="AI15" i="2"/>
  <c r="AO15" i="2"/>
  <c r="AU15" i="2"/>
  <c r="AC16" i="1"/>
  <c r="AI16" i="1"/>
  <c r="AO16" i="1"/>
  <c r="AU16" i="1"/>
  <c r="AI16" i="2"/>
  <c r="AO16" i="2"/>
  <c r="AU16" i="2"/>
  <c r="AC17" i="1"/>
  <c r="AI17" i="1"/>
  <c r="AO17" i="1"/>
  <c r="AU17" i="1"/>
  <c r="AV17" i="1"/>
  <c r="AI17" i="2"/>
  <c r="AO17" i="2"/>
  <c r="AU17" i="2"/>
  <c r="AV17" i="2"/>
  <c r="AC18" i="1"/>
  <c r="AI18" i="1"/>
  <c r="AO18" i="1"/>
  <c r="AU18" i="1"/>
  <c r="AV18" i="1"/>
  <c r="AI18" i="2"/>
  <c r="AO18" i="2"/>
  <c r="AU18" i="2"/>
  <c r="AV18" i="2"/>
  <c r="AV18" i="4" s="1"/>
  <c r="AC19" i="1"/>
  <c r="AI19" i="1"/>
  <c r="AO19" i="1"/>
  <c r="AU19" i="1"/>
  <c r="AV19" i="1"/>
  <c r="AI19" i="2"/>
  <c r="AO19" i="2"/>
  <c r="AU19" i="2"/>
  <c r="AC20" i="1"/>
  <c r="AI20" i="1"/>
  <c r="AO20" i="1"/>
  <c r="AU20" i="1"/>
  <c r="AV20" i="1"/>
  <c r="AI20" i="2"/>
  <c r="AO20" i="2"/>
  <c r="AU20" i="2"/>
  <c r="AV20" i="2"/>
  <c r="AV20" i="4" s="1"/>
  <c r="AC21" i="1"/>
  <c r="AI21" i="1"/>
  <c r="AO21" i="1"/>
  <c r="AU21" i="1"/>
  <c r="AV21" i="1"/>
  <c r="AI21" i="2"/>
  <c r="AO21" i="2"/>
  <c r="AU21" i="2"/>
  <c r="AC22" i="1"/>
  <c r="AI22" i="1"/>
  <c r="AO22" i="1"/>
  <c r="AU22" i="1"/>
  <c r="AI22" i="2"/>
  <c r="AO22" i="2"/>
  <c r="AU22" i="2"/>
  <c r="AV22" i="2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T17" i="4"/>
  <c r="AT18" i="4"/>
  <c r="AT2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D11" i="1"/>
  <c r="AJ11" i="1" s="1"/>
  <c r="AD11" i="2"/>
  <c r="AJ11" i="2"/>
  <c r="AP11" i="2"/>
  <c r="AQ11" i="2"/>
  <c r="X12" i="1"/>
  <c r="AD12" i="1"/>
  <c r="AJ12" i="1"/>
  <c r="AP12" i="1"/>
  <c r="AQ12" i="1"/>
  <c r="AD12" i="2"/>
  <c r="AJ12" i="2"/>
  <c r="AP12" i="2"/>
  <c r="AQ12" i="2"/>
  <c r="X13" i="1"/>
  <c r="AD13" i="1"/>
  <c r="AJ13" i="1"/>
  <c r="AP13" i="1"/>
  <c r="AQ13" i="1"/>
  <c r="AD13" i="2"/>
  <c r="AJ13" i="2"/>
  <c r="AP13" i="2"/>
  <c r="AQ13" i="2"/>
  <c r="X14" i="1"/>
  <c r="AD14" i="1"/>
  <c r="AJ14" i="1"/>
  <c r="AP14" i="1"/>
  <c r="AQ14" i="1"/>
  <c r="AD14" i="2"/>
  <c r="AJ14" i="2"/>
  <c r="AP14" i="2"/>
  <c r="AQ14" i="2"/>
  <c r="AQ14" i="4"/>
  <c r="X15" i="1"/>
  <c r="AD15" i="1"/>
  <c r="AJ15" i="1"/>
  <c r="AP15" i="1"/>
  <c r="AQ15" i="1"/>
  <c r="AD15" i="2"/>
  <c r="AJ15" i="2"/>
  <c r="AP15" i="2"/>
  <c r="AQ15" i="2"/>
  <c r="AQ15" i="4" s="1"/>
  <c r="X16" i="1"/>
  <c r="AD16" i="1"/>
  <c r="AJ16" i="1"/>
  <c r="AP16" i="1"/>
  <c r="AQ16" i="1"/>
  <c r="AD16" i="2"/>
  <c r="AJ16" i="2"/>
  <c r="AP16" i="2"/>
  <c r="AQ16" i="2"/>
  <c r="X17" i="1"/>
  <c r="AD17" i="1"/>
  <c r="AJ17" i="1"/>
  <c r="AP17" i="1"/>
  <c r="AQ17" i="1"/>
  <c r="AD17" i="2"/>
  <c r="AJ17" i="2"/>
  <c r="AP17" i="2"/>
  <c r="AQ17" i="2"/>
  <c r="X18" i="1"/>
  <c r="AD18" i="1"/>
  <c r="AJ18" i="1"/>
  <c r="AP18" i="1"/>
  <c r="AQ18" i="1"/>
  <c r="AD18" i="2"/>
  <c r="AJ18" i="2"/>
  <c r="AP18" i="2"/>
  <c r="AQ18" i="2"/>
  <c r="AQ18" i="4" s="1"/>
  <c r="X19" i="1"/>
  <c r="AD19" i="1"/>
  <c r="AJ19" i="1"/>
  <c r="AP19" i="1"/>
  <c r="AQ19" i="1"/>
  <c r="AD19" i="2"/>
  <c r="AJ19" i="2"/>
  <c r="AP19" i="2"/>
  <c r="AQ19" i="2"/>
  <c r="X20" i="1"/>
  <c r="AD20" i="1"/>
  <c r="AJ20" i="1"/>
  <c r="AP20" i="1"/>
  <c r="AQ20" i="1"/>
  <c r="AD20" i="2"/>
  <c r="AJ20" i="2"/>
  <c r="AP20" i="2"/>
  <c r="AQ20" i="2"/>
  <c r="X21" i="1"/>
  <c r="AD21" i="1"/>
  <c r="AJ21" i="1"/>
  <c r="AP21" i="1"/>
  <c r="AQ21" i="1"/>
  <c r="AD21" i="2"/>
  <c r="AJ21" i="2"/>
  <c r="AP21" i="2"/>
  <c r="AQ21" i="2"/>
  <c r="AQ21" i="4" s="1"/>
  <c r="X22" i="1"/>
  <c r="AD22" i="1"/>
  <c r="AJ22" i="1"/>
  <c r="AP22" i="1"/>
  <c r="AQ22" i="1"/>
  <c r="AD22" i="2"/>
  <c r="AJ22" i="2"/>
  <c r="AP22" i="2"/>
  <c r="AQ22" i="2"/>
  <c r="AP12" i="4"/>
  <c r="AP13" i="4"/>
  <c r="AP14" i="4"/>
  <c r="AP15" i="4"/>
  <c r="AP16" i="4"/>
  <c r="AP17" i="4"/>
  <c r="AP18" i="4"/>
  <c r="AP19" i="4"/>
  <c r="AP20" i="4"/>
  <c r="AP21" i="4"/>
  <c r="AP22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S11" i="1"/>
  <c r="Y11" i="1"/>
  <c r="AE11" i="1"/>
  <c r="AK11" i="1"/>
  <c r="Y11" i="2"/>
  <c r="AE11" i="2"/>
  <c r="AK11" i="2"/>
  <c r="AL11" i="2"/>
  <c r="S12" i="1"/>
  <c r="Y12" i="1"/>
  <c r="AE12" i="1"/>
  <c r="AK12" i="1"/>
  <c r="AL12" i="1"/>
  <c r="Y12" i="2"/>
  <c r="AE12" i="2"/>
  <c r="AK12" i="2"/>
  <c r="AL12" i="2"/>
  <c r="S13" i="1"/>
  <c r="Y13" i="1"/>
  <c r="AE13" i="1"/>
  <c r="AK13" i="1"/>
  <c r="AL13" i="1"/>
  <c r="Y13" i="2"/>
  <c r="AE13" i="2"/>
  <c r="AK13" i="2"/>
  <c r="AL13" i="2"/>
  <c r="S14" i="1"/>
  <c r="Y14" i="1"/>
  <c r="AE14" i="1"/>
  <c r="AK14" i="1"/>
  <c r="AL14" i="1"/>
  <c r="Y14" i="2"/>
  <c r="AE14" i="2"/>
  <c r="AK14" i="2"/>
  <c r="AL14" i="2"/>
  <c r="S15" i="1"/>
  <c r="Y15" i="1"/>
  <c r="AE15" i="1"/>
  <c r="AK15" i="1"/>
  <c r="AL15" i="1"/>
  <c r="Y15" i="2"/>
  <c r="AE15" i="2"/>
  <c r="AK15" i="2"/>
  <c r="AL15" i="2"/>
  <c r="S16" i="1"/>
  <c r="Y16" i="1"/>
  <c r="AE16" i="1"/>
  <c r="AK16" i="1"/>
  <c r="AL16" i="1"/>
  <c r="Y16" i="2"/>
  <c r="AE16" i="2"/>
  <c r="AK16" i="2"/>
  <c r="AL16" i="2"/>
  <c r="AL16" i="4"/>
  <c r="S17" i="1"/>
  <c r="Y17" i="1"/>
  <c r="AE17" i="1"/>
  <c r="AK17" i="1"/>
  <c r="AL17" i="1"/>
  <c r="Y17" i="2"/>
  <c r="AE17" i="2"/>
  <c r="AK17" i="2"/>
  <c r="AL17" i="2"/>
  <c r="S18" i="1"/>
  <c r="Y18" i="1"/>
  <c r="AE18" i="1"/>
  <c r="AK18" i="1"/>
  <c r="AL18" i="1"/>
  <c r="Y18" i="2"/>
  <c r="AE18" i="2"/>
  <c r="AK18" i="2"/>
  <c r="AL18" i="2"/>
  <c r="AL18" i="4"/>
  <c r="S19" i="1"/>
  <c r="Y19" i="1"/>
  <c r="AE19" i="1"/>
  <c r="AK19" i="1"/>
  <c r="AL19" i="1"/>
  <c r="Y19" i="2"/>
  <c r="AE19" i="2"/>
  <c r="AK19" i="2"/>
  <c r="AL19" i="2"/>
  <c r="S20" i="1"/>
  <c r="Y20" i="1"/>
  <c r="AE20" i="1"/>
  <c r="AK20" i="1"/>
  <c r="AL20" i="1"/>
  <c r="Y20" i="2"/>
  <c r="AE20" i="2"/>
  <c r="AK20" i="2"/>
  <c r="AL20" i="2"/>
  <c r="AL20" i="4" s="1"/>
  <c r="S21" i="1"/>
  <c r="Y21" i="1"/>
  <c r="AE21" i="1"/>
  <c r="AK21" i="1"/>
  <c r="AL21" i="1"/>
  <c r="Y21" i="2"/>
  <c r="AE21" i="2"/>
  <c r="AK21" i="2"/>
  <c r="AL21" i="2"/>
  <c r="S22" i="1"/>
  <c r="Y22" i="1"/>
  <c r="AE22" i="1"/>
  <c r="AK22" i="1"/>
  <c r="AL22" i="1"/>
  <c r="Y22" i="2"/>
  <c r="AE22" i="2"/>
  <c r="AK22" i="2"/>
  <c r="AL22" i="2"/>
  <c r="AL22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J12" i="4"/>
  <c r="AJ13" i="4"/>
  <c r="AJ14" i="4"/>
  <c r="AJ15" i="4"/>
  <c r="AJ16" i="4"/>
  <c r="AJ17" i="4"/>
  <c r="AJ18" i="4"/>
  <c r="AJ19" i="4"/>
  <c r="AJ20" i="4"/>
  <c r="AJ21" i="4"/>
  <c r="AJ22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H11" i="4"/>
  <c r="AH12" i="4"/>
  <c r="AH13" i="4"/>
  <c r="AH23" i="4" s="1"/>
  <c r="AH14" i="4"/>
  <c r="AH15" i="4"/>
  <c r="AH16" i="4"/>
  <c r="AH17" i="4"/>
  <c r="AH18" i="4"/>
  <c r="AH19" i="4"/>
  <c r="AH20" i="4"/>
  <c r="AH21" i="4"/>
  <c r="AH22" i="4"/>
  <c r="N11" i="1"/>
  <c r="T11" i="1"/>
  <c r="Z11" i="1"/>
  <c r="AF11" i="1"/>
  <c r="AG11" i="1"/>
  <c r="AG11" i="4" s="1"/>
  <c r="AG23" i="4" s="1"/>
  <c r="AG9" i="4" s="1"/>
  <c r="T11" i="2"/>
  <c r="Z11" i="2"/>
  <c r="AF11" i="2"/>
  <c r="AG11" i="2"/>
  <c r="N12" i="1"/>
  <c r="T12" i="1"/>
  <c r="Z12" i="1"/>
  <c r="AF12" i="1"/>
  <c r="AG12" i="1"/>
  <c r="T12" i="2"/>
  <c r="Z12" i="2"/>
  <c r="AF12" i="2"/>
  <c r="AG12" i="2"/>
  <c r="AG12" i="4"/>
  <c r="N13" i="1"/>
  <c r="T13" i="1"/>
  <c r="Z13" i="1"/>
  <c r="AF13" i="1"/>
  <c r="AG13" i="1"/>
  <c r="T13" i="2"/>
  <c r="Z13" i="2"/>
  <c r="AF13" i="2"/>
  <c r="AG13" i="2"/>
  <c r="AG13" i="4"/>
  <c r="N14" i="1"/>
  <c r="T14" i="1"/>
  <c r="Z14" i="1"/>
  <c r="AF14" i="1"/>
  <c r="AG14" i="1"/>
  <c r="T14" i="2"/>
  <c r="Z14" i="2"/>
  <c r="AF14" i="2"/>
  <c r="AG14" i="2"/>
  <c r="AG14" i="4"/>
  <c r="N15" i="1"/>
  <c r="T15" i="1"/>
  <c r="Z15" i="1"/>
  <c r="AF15" i="1"/>
  <c r="AG15" i="1"/>
  <c r="T15" i="2"/>
  <c r="Z15" i="2"/>
  <c r="AF15" i="2"/>
  <c r="AG15" i="2"/>
  <c r="AG15" i="4"/>
  <c r="N16" i="1"/>
  <c r="T16" i="1"/>
  <c r="Z16" i="1"/>
  <c r="AF16" i="1"/>
  <c r="AG16" i="1"/>
  <c r="T16" i="2"/>
  <c r="Z16" i="2"/>
  <c r="AF16" i="2"/>
  <c r="AG16" i="2"/>
  <c r="AG16" i="4"/>
  <c r="N17" i="1"/>
  <c r="T17" i="1"/>
  <c r="Z17" i="1"/>
  <c r="AF17" i="1"/>
  <c r="AG17" i="1"/>
  <c r="T17" i="2"/>
  <c r="Z17" i="2"/>
  <c r="AF17" i="2"/>
  <c r="AG17" i="2"/>
  <c r="AG17" i="4"/>
  <c r="N18" i="1"/>
  <c r="T18" i="1"/>
  <c r="Z18" i="1"/>
  <c r="AF18" i="1"/>
  <c r="AG18" i="1"/>
  <c r="T18" i="2"/>
  <c r="Z18" i="2"/>
  <c r="AF18" i="2"/>
  <c r="AG18" i="2"/>
  <c r="AG18" i="4"/>
  <c r="N19" i="1"/>
  <c r="T19" i="1"/>
  <c r="Z19" i="1"/>
  <c r="AF19" i="1"/>
  <c r="AG19" i="1"/>
  <c r="T19" i="2"/>
  <c r="Z19" i="2"/>
  <c r="AF19" i="2"/>
  <c r="AG19" i="2"/>
  <c r="AG19" i="4"/>
  <c r="N20" i="1"/>
  <c r="T20" i="1"/>
  <c r="Z20" i="1"/>
  <c r="AF20" i="1"/>
  <c r="AG20" i="1"/>
  <c r="T20" i="2"/>
  <c r="Z20" i="2"/>
  <c r="AF20" i="2"/>
  <c r="AG20" i="2"/>
  <c r="AG20" i="4"/>
  <c r="N21" i="1"/>
  <c r="T21" i="1"/>
  <c r="Z21" i="1"/>
  <c r="AF21" i="1"/>
  <c r="AG21" i="1"/>
  <c r="T21" i="2"/>
  <c r="Z21" i="2"/>
  <c r="AF21" i="2"/>
  <c r="AG21" i="2"/>
  <c r="AG21" i="4"/>
  <c r="N22" i="1"/>
  <c r="T22" i="1"/>
  <c r="Z22" i="1"/>
  <c r="AF22" i="1"/>
  <c r="AG22" i="1"/>
  <c r="T22" i="2"/>
  <c r="Z22" i="2"/>
  <c r="AF22" i="2"/>
  <c r="AG22" i="2"/>
  <c r="AG22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I11" i="1"/>
  <c r="O11" i="1"/>
  <c r="U11" i="1"/>
  <c r="AA11" i="1"/>
  <c r="AB11" i="1"/>
  <c r="AB11" i="4" s="1"/>
  <c r="AB23" i="4" s="1"/>
  <c r="AB9" i="4" s="1"/>
  <c r="O11" i="2"/>
  <c r="U11" i="2"/>
  <c r="AA11" i="2"/>
  <c r="AB11" i="2"/>
  <c r="I12" i="1"/>
  <c r="O12" i="1"/>
  <c r="U12" i="1"/>
  <c r="AA12" i="1"/>
  <c r="AB12" i="1"/>
  <c r="O12" i="2"/>
  <c r="U12" i="2"/>
  <c r="AA12" i="2"/>
  <c r="AB12" i="2"/>
  <c r="AB12" i="4"/>
  <c r="I13" i="1"/>
  <c r="O13" i="1"/>
  <c r="U13" i="1"/>
  <c r="AA13" i="1"/>
  <c r="AB13" i="1"/>
  <c r="O13" i="2"/>
  <c r="U13" i="2"/>
  <c r="AA13" i="2"/>
  <c r="AB13" i="2"/>
  <c r="AB13" i="4"/>
  <c r="I14" i="1"/>
  <c r="O14" i="1"/>
  <c r="U14" i="1"/>
  <c r="AA14" i="1"/>
  <c r="AB14" i="1"/>
  <c r="O14" i="2"/>
  <c r="U14" i="2"/>
  <c r="AA14" i="2"/>
  <c r="AB14" i="2"/>
  <c r="AB14" i="4"/>
  <c r="I15" i="1"/>
  <c r="O15" i="1"/>
  <c r="U15" i="1"/>
  <c r="AA15" i="1"/>
  <c r="AB15" i="1"/>
  <c r="O15" i="2"/>
  <c r="U15" i="2"/>
  <c r="AA15" i="2"/>
  <c r="AB15" i="2"/>
  <c r="AB15" i="4"/>
  <c r="I16" i="1"/>
  <c r="O16" i="1"/>
  <c r="U16" i="1"/>
  <c r="AA16" i="1"/>
  <c r="AB16" i="1"/>
  <c r="O16" i="2"/>
  <c r="U16" i="2"/>
  <c r="AA16" i="2"/>
  <c r="AB16" i="2"/>
  <c r="AB16" i="4"/>
  <c r="I17" i="1"/>
  <c r="O17" i="1"/>
  <c r="U17" i="1"/>
  <c r="AA17" i="1"/>
  <c r="AB17" i="1"/>
  <c r="O17" i="2"/>
  <c r="U17" i="2"/>
  <c r="AA17" i="2"/>
  <c r="AB17" i="2"/>
  <c r="AB17" i="4"/>
  <c r="I18" i="1"/>
  <c r="O18" i="1"/>
  <c r="U18" i="1"/>
  <c r="AA18" i="1"/>
  <c r="AB18" i="1"/>
  <c r="O18" i="2"/>
  <c r="U18" i="2"/>
  <c r="AA18" i="2"/>
  <c r="AB18" i="2"/>
  <c r="AB18" i="4"/>
  <c r="I19" i="1"/>
  <c r="O19" i="1"/>
  <c r="U19" i="1"/>
  <c r="AA19" i="1"/>
  <c r="AB19" i="1"/>
  <c r="O19" i="2"/>
  <c r="U19" i="2"/>
  <c r="AA19" i="2"/>
  <c r="AB19" i="2"/>
  <c r="AB19" i="4"/>
  <c r="I20" i="1"/>
  <c r="O20" i="1"/>
  <c r="U20" i="1"/>
  <c r="AA20" i="1"/>
  <c r="AB20" i="1"/>
  <c r="O20" i="2"/>
  <c r="U20" i="2"/>
  <c r="AA20" i="2"/>
  <c r="AB20" i="2"/>
  <c r="AB20" i="4"/>
  <c r="I21" i="1"/>
  <c r="O21" i="1"/>
  <c r="U21" i="1"/>
  <c r="AA21" i="1"/>
  <c r="AB21" i="1"/>
  <c r="O21" i="2"/>
  <c r="U21" i="2"/>
  <c r="AA21" i="2"/>
  <c r="AB21" i="2"/>
  <c r="AB21" i="4"/>
  <c r="I22" i="1"/>
  <c r="O22" i="1"/>
  <c r="U22" i="1"/>
  <c r="AA22" i="1"/>
  <c r="AB22" i="1"/>
  <c r="O22" i="2"/>
  <c r="U22" i="2"/>
  <c r="AA22" i="2"/>
  <c r="AB22" i="2"/>
  <c r="AB22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D11" i="1"/>
  <c r="J11" i="1"/>
  <c r="P11" i="1"/>
  <c r="V11" i="1"/>
  <c r="W11" i="1"/>
  <c r="J11" i="2"/>
  <c r="P11" i="2"/>
  <c r="V11" i="2"/>
  <c r="W11" i="2"/>
  <c r="W11" i="4"/>
  <c r="D12" i="1"/>
  <c r="J12" i="1"/>
  <c r="P12" i="1"/>
  <c r="V12" i="1"/>
  <c r="W12" i="1"/>
  <c r="J12" i="2"/>
  <c r="P12" i="2"/>
  <c r="V12" i="2"/>
  <c r="W12" i="2"/>
  <c r="W12" i="4"/>
  <c r="D13" i="1"/>
  <c r="J13" i="1"/>
  <c r="P13" i="1"/>
  <c r="V13" i="1"/>
  <c r="W13" i="1"/>
  <c r="J13" i="2"/>
  <c r="P13" i="2"/>
  <c r="V13" i="2"/>
  <c r="W13" i="2"/>
  <c r="W13" i="4"/>
  <c r="D14" i="1"/>
  <c r="J14" i="1"/>
  <c r="P14" i="1"/>
  <c r="V14" i="1"/>
  <c r="W14" i="1"/>
  <c r="J14" i="2"/>
  <c r="P14" i="2"/>
  <c r="V14" i="2"/>
  <c r="W14" i="2"/>
  <c r="W14" i="4"/>
  <c r="D15" i="1"/>
  <c r="J15" i="1"/>
  <c r="P15" i="1"/>
  <c r="V15" i="1"/>
  <c r="W15" i="1"/>
  <c r="J15" i="2"/>
  <c r="P15" i="2"/>
  <c r="V15" i="2"/>
  <c r="W15" i="2"/>
  <c r="W15" i="4"/>
  <c r="D16" i="1"/>
  <c r="J16" i="1"/>
  <c r="P16" i="1"/>
  <c r="V16" i="1"/>
  <c r="W16" i="1"/>
  <c r="J16" i="2"/>
  <c r="P16" i="2"/>
  <c r="V16" i="2"/>
  <c r="W16" i="2"/>
  <c r="W16" i="4"/>
  <c r="D17" i="1"/>
  <c r="J17" i="1"/>
  <c r="P17" i="1"/>
  <c r="V17" i="1"/>
  <c r="W17" i="1"/>
  <c r="J17" i="2"/>
  <c r="P17" i="2"/>
  <c r="V17" i="2"/>
  <c r="W17" i="2"/>
  <c r="W17" i="4"/>
  <c r="D18" i="1"/>
  <c r="J18" i="1"/>
  <c r="P18" i="1"/>
  <c r="V18" i="1"/>
  <c r="W18" i="1"/>
  <c r="J18" i="2"/>
  <c r="P18" i="2"/>
  <c r="V18" i="2"/>
  <c r="W18" i="2"/>
  <c r="W18" i="4"/>
  <c r="D19" i="1"/>
  <c r="J19" i="1"/>
  <c r="P19" i="1"/>
  <c r="V19" i="1"/>
  <c r="W19" i="1"/>
  <c r="J19" i="2"/>
  <c r="P19" i="2"/>
  <c r="V19" i="2"/>
  <c r="W19" i="2"/>
  <c r="W19" i="4"/>
  <c r="D20" i="1"/>
  <c r="J20" i="1"/>
  <c r="P20" i="1"/>
  <c r="V20" i="1"/>
  <c r="W20" i="1"/>
  <c r="J20" i="2"/>
  <c r="P20" i="2"/>
  <c r="V20" i="2"/>
  <c r="W20" i="2"/>
  <c r="W20" i="4"/>
  <c r="D21" i="1"/>
  <c r="J21" i="1"/>
  <c r="P21" i="1"/>
  <c r="V21" i="1"/>
  <c r="W21" i="1"/>
  <c r="J21" i="2"/>
  <c r="P21" i="2"/>
  <c r="V21" i="2"/>
  <c r="W21" i="2"/>
  <c r="W21" i="4"/>
  <c r="D22" i="1"/>
  <c r="J22" i="1"/>
  <c r="P22" i="1"/>
  <c r="V22" i="1"/>
  <c r="W22" i="1"/>
  <c r="J22" i="2"/>
  <c r="P22" i="2"/>
  <c r="V22" i="2"/>
  <c r="W22" i="2"/>
  <c r="W22" i="4"/>
  <c r="W23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E11" i="1"/>
  <c r="K11" i="1"/>
  <c r="Q11" i="1"/>
  <c r="R11" i="1"/>
  <c r="E11" i="2"/>
  <c r="K11" i="2"/>
  <c r="Q11" i="2"/>
  <c r="R11" i="2"/>
  <c r="R11" i="4"/>
  <c r="E12" i="1"/>
  <c r="K12" i="1"/>
  <c r="Q12" i="1"/>
  <c r="R12" i="1"/>
  <c r="E12" i="2"/>
  <c r="K12" i="2"/>
  <c r="Q12" i="2"/>
  <c r="R12" i="2"/>
  <c r="R12" i="4"/>
  <c r="E13" i="1"/>
  <c r="K13" i="1"/>
  <c r="Q13" i="1"/>
  <c r="R13" i="1"/>
  <c r="E13" i="2"/>
  <c r="K13" i="2"/>
  <c r="Q13" i="2"/>
  <c r="R13" i="2"/>
  <c r="R13" i="4"/>
  <c r="E14" i="1"/>
  <c r="K14" i="1"/>
  <c r="Q14" i="1"/>
  <c r="R14" i="1"/>
  <c r="E14" i="2"/>
  <c r="K14" i="2"/>
  <c r="Q14" i="2"/>
  <c r="R14" i="2"/>
  <c r="R14" i="4"/>
  <c r="E15" i="1"/>
  <c r="K15" i="1"/>
  <c r="Q15" i="1"/>
  <c r="R15" i="1"/>
  <c r="E15" i="2"/>
  <c r="K15" i="2"/>
  <c r="Q15" i="2"/>
  <c r="R15" i="2"/>
  <c r="R15" i="4"/>
  <c r="E16" i="1"/>
  <c r="K16" i="1"/>
  <c r="Q16" i="1"/>
  <c r="R16" i="1"/>
  <c r="E16" i="2"/>
  <c r="K16" i="2"/>
  <c r="Q16" i="2"/>
  <c r="R16" i="2"/>
  <c r="R16" i="4"/>
  <c r="E17" i="1"/>
  <c r="K17" i="1"/>
  <c r="Q17" i="1"/>
  <c r="R17" i="1"/>
  <c r="E17" i="2"/>
  <c r="K17" i="2"/>
  <c r="Q17" i="2"/>
  <c r="R17" i="2"/>
  <c r="R17" i="4"/>
  <c r="E18" i="1"/>
  <c r="K18" i="1"/>
  <c r="Q18" i="1"/>
  <c r="R18" i="1"/>
  <c r="E18" i="2"/>
  <c r="K18" i="2"/>
  <c r="Q18" i="2"/>
  <c r="R18" i="2"/>
  <c r="R18" i="4"/>
  <c r="E19" i="1"/>
  <c r="K19" i="1"/>
  <c r="Q19" i="1"/>
  <c r="R19" i="1"/>
  <c r="E19" i="2"/>
  <c r="K19" i="2"/>
  <c r="Q19" i="2"/>
  <c r="R19" i="2"/>
  <c r="R19" i="4"/>
  <c r="E20" i="1"/>
  <c r="K20" i="1"/>
  <c r="Q20" i="1"/>
  <c r="R20" i="1"/>
  <c r="E20" i="2"/>
  <c r="K20" i="2"/>
  <c r="Q20" i="2"/>
  <c r="R20" i="2"/>
  <c r="R20" i="4"/>
  <c r="E21" i="1"/>
  <c r="K21" i="1"/>
  <c r="Q21" i="1"/>
  <c r="R21" i="1"/>
  <c r="E21" i="2"/>
  <c r="K21" i="2"/>
  <c r="Q21" i="2"/>
  <c r="R21" i="2"/>
  <c r="R21" i="4"/>
  <c r="E22" i="1"/>
  <c r="K22" i="1"/>
  <c r="Q22" i="1"/>
  <c r="R22" i="1"/>
  <c r="E22" i="2"/>
  <c r="K22" i="2"/>
  <c r="Q22" i="2"/>
  <c r="R22" i="2"/>
  <c r="R22" i="4"/>
  <c r="R23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F11" i="1"/>
  <c r="L11" i="1" s="1"/>
  <c r="F11" i="2"/>
  <c r="L11" i="2"/>
  <c r="M11" i="2"/>
  <c r="F12" i="1"/>
  <c r="L12" i="1"/>
  <c r="M12" i="1"/>
  <c r="F12" i="2"/>
  <c r="L12" i="2"/>
  <c r="M12" i="2"/>
  <c r="M12" i="4"/>
  <c r="F13" i="1"/>
  <c r="L13" i="1" s="1"/>
  <c r="F13" i="2"/>
  <c r="L13" i="2"/>
  <c r="M13" i="2"/>
  <c r="F14" i="1"/>
  <c r="L14" i="1" s="1"/>
  <c r="F14" i="2"/>
  <c r="L14" i="2"/>
  <c r="M14" i="2"/>
  <c r="F15" i="1"/>
  <c r="L15" i="1"/>
  <c r="M15" i="1" s="1"/>
  <c r="M15" i="4" s="1"/>
  <c r="F15" i="2"/>
  <c r="L15" i="2"/>
  <c r="M15" i="2"/>
  <c r="F16" i="1"/>
  <c r="L16" i="1"/>
  <c r="M16" i="1"/>
  <c r="F16" i="2"/>
  <c r="L16" i="2"/>
  <c r="M16" i="2"/>
  <c r="M16" i="4"/>
  <c r="F17" i="1"/>
  <c r="L17" i="1" s="1"/>
  <c r="F17" i="2"/>
  <c r="L17" i="2"/>
  <c r="M17" i="2"/>
  <c r="F18" i="1"/>
  <c r="L18" i="1" s="1"/>
  <c r="F18" i="2"/>
  <c r="L18" i="2"/>
  <c r="M18" i="2"/>
  <c r="F19" i="1"/>
  <c r="L19" i="1"/>
  <c r="M19" i="1" s="1"/>
  <c r="M19" i="4" s="1"/>
  <c r="F19" i="2"/>
  <c r="L19" i="2"/>
  <c r="M19" i="2"/>
  <c r="F20" i="1"/>
  <c r="L20" i="1"/>
  <c r="M20" i="1"/>
  <c r="F20" i="2"/>
  <c r="L20" i="2"/>
  <c r="M20" i="2"/>
  <c r="M20" i="4"/>
  <c r="F21" i="1"/>
  <c r="L21" i="1" s="1"/>
  <c r="F21" i="2"/>
  <c r="L21" i="2"/>
  <c r="M21" i="2"/>
  <c r="F22" i="1"/>
  <c r="L22" i="1" s="1"/>
  <c r="F22" i="2"/>
  <c r="L22" i="2"/>
  <c r="M22" i="2"/>
  <c r="L12" i="4"/>
  <c r="L15" i="4"/>
  <c r="L16" i="4"/>
  <c r="L19" i="4"/>
  <c r="L2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G11" i="1"/>
  <c r="H11" i="1"/>
  <c r="G12" i="1"/>
  <c r="H12" i="1" s="1"/>
  <c r="G13" i="1"/>
  <c r="H13" i="1" s="1"/>
  <c r="G13" i="2"/>
  <c r="H13" i="2" s="1"/>
  <c r="G14" i="1"/>
  <c r="H14" i="1"/>
  <c r="G15" i="1"/>
  <c r="H15" i="1" s="1"/>
  <c r="G16" i="1"/>
  <c r="H16" i="1"/>
  <c r="G17" i="1"/>
  <c r="H17" i="1" s="1"/>
  <c r="G18" i="1"/>
  <c r="H18" i="1"/>
  <c r="G19" i="1"/>
  <c r="H19" i="1" s="1"/>
  <c r="G20" i="1"/>
  <c r="H20" i="1" s="1"/>
  <c r="G21" i="1"/>
  <c r="H21" i="1" s="1"/>
  <c r="G22" i="1"/>
  <c r="H22" i="1"/>
  <c r="F11" i="4"/>
  <c r="F12" i="4"/>
  <c r="F13" i="4"/>
  <c r="F14" i="4"/>
  <c r="F15" i="4"/>
  <c r="F16" i="4"/>
  <c r="F17" i="4"/>
  <c r="F18" i="4"/>
  <c r="F19" i="4"/>
  <c r="F20" i="4"/>
  <c r="F21" i="4"/>
  <c r="F23" i="4" s="1"/>
  <c r="F22" i="4"/>
  <c r="E12" i="4"/>
  <c r="E13" i="4"/>
  <c r="E14" i="4"/>
  <c r="E15" i="4"/>
  <c r="E16" i="4"/>
  <c r="E17" i="4"/>
  <c r="E18" i="4"/>
  <c r="E19" i="4"/>
  <c r="E20" i="4"/>
  <c r="E21" i="4"/>
  <c r="E22" i="4"/>
  <c r="E23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BH9" i="4"/>
  <c r="BG9" i="4"/>
  <c r="AU9" i="4"/>
  <c r="AS9" i="4"/>
  <c r="AO9" i="4"/>
  <c r="AN9" i="4"/>
  <c r="AM9" i="4"/>
  <c r="AK9" i="4"/>
  <c r="AI9" i="4"/>
  <c r="AF9" i="4"/>
  <c r="AE9" i="4"/>
  <c r="AD9" i="4"/>
  <c r="AC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K9" i="4"/>
  <c r="J9" i="4"/>
  <c r="I9" i="4"/>
  <c r="E9" i="4"/>
  <c r="D9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9" i="4"/>
  <c r="I2" i="4"/>
  <c r="C58" i="2"/>
  <c r="C38" i="2"/>
  <c r="C23" i="2"/>
  <c r="C9" i="2"/>
  <c r="C58" i="1"/>
  <c r="C38" i="1"/>
  <c r="C23" i="1"/>
  <c r="C9" i="1"/>
  <c r="BH58" i="2"/>
  <c r="BC58" i="2"/>
  <c r="BI58" i="2" s="1"/>
  <c r="AX58" i="2"/>
  <c r="BD58" i="2" s="1"/>
  <c r="AS58" i="2"/>
  <c r="AY58" i="2"/>
  <c r="BE58" i="2" s="1"/>
  <c r="AN58" i="2"/>
  <c r="AT58" i="2" s="1"/>
  <c r="AI58" i="2"/>
  <c r="AO58" i="2"/>
  <c r="AU58" i="2"/>
  <c r="AD58" i="2"/>
  <c r="AJ58" i="2"/>
  <c r="AP58" i="2"/>
  <c r="AQ58" i="2"/>
  <c r="Y58" i="2"/>
  <c r="AE58" i="2"/>
  <c r="AK58" i="2"/>
  <c r="AL58" i="2"/>
  <c r="T58" i="2"/>
  <c r="Z58" i="2"/>
  <c r="AF58" i="2"/>
  <c r="AG58" i="2"/>
  <c r="O58" i="2"/>
  <c r="U58" i="2"/>
  <c r="AA58" i="2"/>
  <c r="AB58" i="2"/>
  <c r="J58" i="2"/>
  <c r="P58" i="2"/>
  <c r="V58" i="2"/>
  <c r="W58" i="2"/>
  <c r="E58" i="2"/>
  <c r="K58" i="2"/>
  <c r="Q58" i="2"/>
  <c r="R58" i="2"/>
  <c r="F58" i="2"/>
  <c r="L58" i="2"/>
  <c r="M58" i="2"/>
  <c r="BH38" i="2"/>
  <c r="BC38" i="2"/>
  <c r="BI38" i="2" s="1"/>
  <c r="AX38" i="2"/>
  <c r="BD38" i="2" s="1"/>
  <c r="AS38" i="2"/>
  <c r="AY38" i="2" s="1"/>
  <c r="BE38" i="2" s="1"/>
  <c r="AN38" i="2"/>
  <c r="AT38" i="2" s="1"/>
  <c r="AI38" i="2"/>
  <c r="AO38" i="2"/>
  <c r="AU38" i="2"/>
  <c r="AD38" i="2"/>
  <c r="AJ38" i="2"/>
  <c r="AP38" i="2"/>
  <c r="AQ38" i="2"/>
  <c r="Y38" i="2"/>
  <c r="AE38" i="2"/>
  <c r="AK38" i="2"/>
  <c r="AL38" i="2"/>
  <c r="T38" i="2"/>
  <c r="Z38" i="2"/>
  <c r="AF38" i="2"/>
  <c r="AG38" i="2"/>
  <c r="O38" i="2"/>
  <c r="U38" i="2"/>
  <c r="AA38" i="2"/>
  <c r="AB38" i="2"/>
  <c r="J38" i="2"/>
  <c r="P38" i="2"/>
  <c r="V38" i="2"/>
  <c r="W38" i="2"/>
  <c r="E38" i="2"/>
  <c r="K38" i="2"/>
  <c r="Q38" i="2"/>
  <c r="R38" i="2"/>
  <c r="F38" i="2"/>
  <c r="L38" i="2"/>
  <c r="M38" i="2"/>
  <c r="BH23" i="2"/>
  <c r="BC23" i="2"/>
  <c r="BI23" i="2"/>
  <c r="AX23" i="2"/>
  <c r="BD23" i="2" s="1"/>
  <c r="AS23" i="2"/>
  <c r="AY23" i="2" s="1"/>
  <c r="AN23" i="2"/>
  <c r="AT23" i="2" s="1"/>
  <c r="AI23" i="2"/>
  <c r="AO23" i="2"/>
  <c r="AU23" i="2"/>
  <c r="AD23" i="2"/>
  <c r="AJ23" i="2"/>
  <c r="AP23" i="2"/>
  <c r="AQ23" i="2"/>
  <c r="Y23" i="2"/>
  <c r="AE23" i="2"/>
  <c r="AK23" i="2"/>
  <c r="AL23" i="2"/>
  <c r="T23" i="2"/>
  <c r="Z23" i="2"/>
  <c r="AF23" i="2"/>
  <c r="AG23" i="2"/>
  <c r="O23" i="2"/>
  <c r="U23" i="2"/>
  <c r="AA23" i="2"/>
  <c r="AB23" i="2"/>
  <c r="J23" i="2"/>
  <c r="P23" i="2"/>
  <c r="V23" i="2"/>
  <c r="W23" i="2"/>
  <c r="E23" i="2"/>
  <c r="K23" i="2"/>
  <c r="Q23" i="2"/>
  <c r="R23" i="2"/>
  <c r="F23" i="2"/>
  <c r="L23" i="2"/>
  <c r="M23" i="2"/>
  <c r="G23" i="2"/>
  <c r="H23" i="2" s="1"/>
  <c r="BH10" i="2"/>
  <c r="BC10" i="2"/>
  <c r="BI10" i="2"/>
  <c r="AX10" i="2"/>
  <c r="BD10" i="2"/>
  <c r="BJ10" i="2"/>
  <c r="BK10" i="2"/>
  <c r="AS10" i="2"/>
  <c r="AY10" i="2"/>
  <c r="BE10" i="2"/>
  <c r="BF10" i="2"/>
  <c r="AN10" i="2"/>
  <c r="AT10" i="2"/>
  <c r="AZ10" i="2"/>
  <c r="BA10" i="2"/>
  <c r="AI10" i="2"/>
  <c r="AO10" i="2"/>
  <c r="AU10" i="2"/>
  <c r="AV10" i="2"/>
  <c r="AD10" i="2"/>
  <c r="AJ10" i="2"/>
  <c r="AP10" i="2"/>
  <c r="AQ10" i="2"/>
  <c r="Y10" i="2"/>
  <c r="AE10" i="2"/>
  <c r="AK10" i="2"/>
  <c r="AL10" i="2"/>
  <c r="T10" i="2"/>
  <c r="Z10" i="2"/>
  <c r="AF10" i="2"/>
  <c r="AG10" i="2"/>
  <c r="O10" i="2"/>
  <c r="U10" i="2"/>
  <c r="AA10" i="2"/>
  <c r="AB10" i="2"/>
  <c r="J10" i="2"/>
  <c r="P10" i="2"/>
  <c r="V10" i="2"/>
  <c r="W10" i="2"/>
  <c r="E10" i="2"/>
  <c r="K10" i="2"/>
  <c r="Q10" i="2"/>
  <c r="R10" i="2"/>
  <c r="F10" i="2"/>
  <c r="L10" i="2"/>
  <c r="M10" i="2"/>
  <c r="G10" i="2"/>
  <c r="H10" i="2"/>
  <c r="BH9" i="2"/>
  <c r="AI9" i="2"/>
  <c r="AO9" i="2"/>
  <c r="AU9" i="2"/>
  <c r="AD9" i="2"/>
  <c r="AJ9" i="2"/>
  <c r="AP9" i="2"/>
  <c r="Y9" i="2"/>
  <c r="AE9" i="2"/>
  <c r="AK9" i="2"/>
  <c r="T9" i="2"/>
  <c r="Z9" i="2"/>
  <c r="AF9" i="2"/>
  <c r="AG9" i="2"/>
  <c r="O9" i="2"/>
  <c r="U9" i="2"/>
  <c r="AA9" i="2"/>
  <c r="AB9" i="2"/>
  <c r="J9" i="2"/>
  <c r="P9" i="2"/>
  <c r="V9" i="2"/>
  <c r="W9" i="2"/>
  <c r="E9" i="2"/>
  <c r="K9" i="2"/>
  <c r="Q9" i="2"/>
  <c r="R9" i="2"/>
  <c r="F9" i="2"/>
  <c r="L9" i="2"/>
  <c r="M9" i="2"/>
  <c r="H2" i="2"/>
  <c r="H3" i="2"/>
  <c r="BG58" i="1"/>
  <c r="BB58" i="1"/>
  <c r="BH58" i="1" s="1"/>
  <c r="F58" i="1" s="1"/>
  <c r="L58" i="1" s="1"/>
  <c r="M58" i="1" s="1"/>
  <c r="AW58" i="1"/>
  <c r="BC58" i="1" s="1"/>
  <c r="AR58" i="1"/>
  <c r="AX58" i="1" s="1"/>
  <c r="BD58" i="1" s="1"/>
  <c r="BJ58" i="1" s="1"/>
  <c r="AM58" i="1"/>
  <c r="AS58" i="1" s="1"/>
  <c r="AH58" i="1"/>
  <c r="AN58" i="1" s="1"/>
  <c r="AT58" i="1" s="1"/>
  <c r="AZ58" i="1" s="1"/>
  <c r="AC58" i="1"/>
  <c r="AI58" i="1"/>
  <c r="AO58" i="1"/>
  <c r="AU58" i="1"/>
  <c r="X58" i="1"/>
  <c r="AD58" i="1"/>
  <c r="AJ58" i="1"/>
  <c r="AP58" i="1"/>
  <c r="S58" i="1"/>
  <c r="Y58" i="1"/>
  <c r="AE58" i="1"/>
  <c r="AK58" i="1"/>
  <c r="AL58" i="1"/>
  <c r="N58" i="1"/>
  <c r="T58" i="1"/>
  <c r="Z58" i="1"/>
  <c r="AF58" i="1"/>
  <c r="AG58" i="1"/>
  <c r="I58" i="1"/>
  <c r="O58" i="1"/>
  <c r="U58" i="1"/>
  <c r="AA58" i="1"/>
  <c r="AB58" i="1"/>
  <c r="D58" i="1"/>
  <c r="J58" i="1"/>
  <c r="P58" i="1"/>
  <c r="V58" i="1"/>
  <c r="W58" i="1"/>
  <c r="E58" i="1"/>
  <c r="K58" i="1"/>
  <c r="Q58" i="1"/>
  <c r="R58" i="1"/>
  <c r="BG38" i="1"/>
  <c r="BB38" i="1"/>
  <c r="BH38" i="1" s="1"/>
  <c r="F38" i="1" s="1"/>
  <c r="L38" i="1" s="1"/>
  <c r="M38" i="1" s="1"/>
  <c r="BC38" i="1"/>
  <c r="AR38" i="1"/>
  <c r="AX38" i="1" s="1"/>
  <c r="AM38" i="1"/>
  <c r="AS38" i="1" s="1"/>
  <c r="AY38" i="1" s="1"/>
  <c r="BE38" i="1" s="1"/>
  <c r="AH38" i="1"/>
  <c r="AN38" i="1" s="1"/>
  <c r="AC38" i="1"/>
  <c r="AI38" i="1"/>
  <c r="AO38" i="1"/>
  <c r="AU38" i="1"/>
  <c r="X38" i="1"/>
  <c r="AD38" i="1"/>
  <c r="AJ38" i="1"/>
  <c r="AP38" i="1"/>
  <c r="S38" i="1"/>
  <c r="Y38" i="1"/>
  <c r="AE38" i="1"/>
  <c r="AK38" i="1"/>
  <c r="AL38" i="1"/>
  <c r="N38" i="1"/>
  <c r="T38" i="1"/>
  <c r="Z38" i="1"/>
  <c r="AF38" i="1"/>
  <c r="AG38" i="1"/>
  <c r="I38" i="1"/>
  <c r="O38" i="1"/>
  <c r="U38" i="1"/>
  <c r="AA38" i="1"/>
  <c r="AB38" i="1"/>
  <c r="D38" i="1"/>
  <c r="J38" i="1"/>
  <c r="P38" i="1"/>
  <c r="V38" i="1"/>
  <c r="W38" i="1"/>
  <c r="E38" i="1"/>
  <c r="K38" i="1"/>
  <c r="Q38" i="1"/>
  <c r="R38" i="1"/>
  <c r="BG23" i="1"/>
  <c r="BB23" i="1"/>
  <c r="BH23" i="1" s="1"/>
  <c r="F23" i="1" s="1"/>
  <c r="L23" i="1" s="1"/>
  <c r="M23" i="1" s="1"/>
  <c r="BC23" i="1"/>
  <c r="BI23" i="1"/>
  <c r="AR23" i="1"/>
  <c r="AX23" i="1" s="1"/>
  <c r="AM23" i="1"/>
  <c r="AS23" i="1" s="1"/>
  <c r="AY23" i="1" s="1"/>
  <c r="BE23" i="1" s="1"/>
  <c r="AH23" i="1"/>
  <c r="AN23" i="1" s="1"/>
  <c r="AT23" i="1" s="1"/>
  <c r="AZ23" i="1" s="1"/>
  <c r="AC23" i="1"/>
  <c r="AI23" i="1"/>
  <c r="AO23" i="1"/>
  <c r="AU23" i="1"/>
  <c r="X23" i="1"/>
  <c r="AB23" i="1" s="1"/>
  <c r="S23" i="1"/>
  <c r="Y23" i="1"/>
  <c r="AE23" i="1"/>
  <c r="AK23" i="1"/>
  <c r="N23" i="1"/>
  <c r="T23" i="1"/>
  <c r="Z23" i="1"/>
  <c r="AF23" i="1"/>
  <c r="I23" i="1"/>
  <c r="O23" i="1"/>
  <c r="U23" i="1"/>
  <c r="AA23" i="1"/>
  <c r="D23" i="1"/>
  <c r="J23" i="1"/>
  <c r="P23" i="1"/>
  <c r="V23" i="1"/>
  <c r="W23" i="1"/>
  <c r="E23" i="1"/>
  <c r="K23" i="1"/>
  <c r="Q23" i="1"/>
  <c r="R23" i="1"/>
  <c r="BH10" i="1"/>
  <c r="BC10" i="1"/>
  <c r="BI10" i="1"/>
  <c r="AX10" i="1"/>
  <c r="BD10" i="1"/>
  <c r="BJ10" i="1"/>
  <c r="BK10" i="1"/>
  <c r="AS10" i="1"/>
  <c r="AY10" i="1"/>
  <c r="BE10" i="1"/>
  <c r="BF10" i="1"/>
  <c r="AN10" i="1"/>
  <c r="AT10" i="1"/>
  <c r="AZ10" i="1"/>
  <c r="BA10" i="1"/>
  <c r="AI10" i="1"/>
  <c r="AO10" i="1"/>
  <c r="AU10" i="1"/>
  <c r="AV10" i="1"/>
  <c r="AD10" i="1"/>
  <c r="AJ10" i="1"/>
  <c r="AP10" i="1"/>
  <c r="AQ10" i="1"/>
  <c r="Y10" i="1"/>
  <c r="AE10" i="1"/>
  <c r="AK10" i="1"/>
  <c r="AL10" i="1"/>
  <c r="T10" i="1"/>
  <c r="Z10" i="1"/>
  <c r="AF10" i="1"/>
  <c r="AG10" i="1"/>
  <c r="O10" i="1"/>
  <c r="U10" i="1"/>
  <c r="AA10" i="1"/>
  <c r="AB10" i="1"/>
  <c r="J10" i="1"/>
  <c r="P10" i="1"/>
  <c r="V10" i="1"/>
  <c r="W10" i="1"/>
  <c r="E10" i="1"/>
  <c r="K10" i="1"/>
  <c r="Q10" i="1"/>
  <c r="R10" i="1"/>
  <c r="F10" i="1"/>
  <c r="L10" i="1"/>
  <c r="M10" i="1"/>
  <c r="G10" i="1"/>
  <c r="H10" i="1"/>
  <c r="BG9" i="1"/>
  <c r="BB9" i="1"/>
  <c r="BH9" i="1" s="1"/>
  <c r="F9" i="1" s="1"/>
  <c r="L9" i="1" s="1"/>
  <c r="M9" i="1" s="1"/>
  <c r="AW9" i="1"/>
  <c r="BC9" i="1" s="1"/>
  <c r="AR9" i="1"/>
  <c r="AX9" i="1" s="1"/>
  <c r="BD9" i="1" s="1"/>
  <c r="BJ9" i="1" s="1"/>
  <c r="AM9" i="1"/>
  <c r="AS9" i="1" s="1"/>
  <c r="AY9" i="1" s="1"/>
  <c r="BE9" i="1" s="1"/>
  <c r="AH9" i="1"/>
  <c r="AN9" i="1" s="1"/>
  <c r="AT9" i="1" s="1"/>
  <c r="AZ9" i="1" s="1"/>
  <c r="AC9" i="1"/>
  <c r="AI9" i="1"/>
  <c r="AO9" i="1"/>
  <c r="AU9" i="1"/>
  <c r="X9" i="1"/>
  <c r="AB9" i="1" s="1"/>
  <c r="S9" i="1"/>
  <c r="Y9" i="1"/>
  <c r="AE9" i="1"/>
  <c r="AK9" i="1"/>
  <c r="N9" i="1"/>
  <c r="T9" i="1"/>
  <c r="Z9" i="1"/>
  <c r="AF9" i="1"/>
  <c r="I9" i="1"/>
  <c r="O9" i="1"/>
  <c r="U9" i="1"/>
  <c r="AA9" i="1"/>
  <c r="D9" i="1"/>
  <c r="J9" i="1"/>
  <c r="P9" i="1"/>
  <c r="V9" i="1"/>
  <c r="W9" i="1"/>
  <c r="E9" i="1"/>
  <c r="K9" i="1"/>
  <c r="Q9" i="1"/>
  <c r="R9" i="1"/>
  <c r="H2" i="1"/>
  <c r="H3" i="1"/>
  <c r="M51" i="1" l="1"/>
  <c r="M51" i="4" s="1"/>
  <c r="L51" i="4"/>
  <c r="M50" i="1"/>
  <c r="M50" i="4" s="1"/>
  <c r="L50" i="4"/>
  <c r="M49" i="1"/>
  <c r="M49" i="4" s="1"/>
  <c r="L49" i="4"/>
  <c r="M47" i="1"/>
  <c r="M47" i="4" s="1"/>
  <c r="L47" i="4"/>
  <c r="M46" i="1"/>
  <c r="M46" i="4" s="1"/>
  <c r="L46" i="4"/>
  <c r="M45" i="1"/>
  <c r="M45" i="4" s="1"/>
  <c r="L45" i="4"/>
  <c r="M39" i="1"/>
  <c r="M39" i="4" s="1"/>
  <c r="L39" i="4"/>
  <c r="M57" i="1"/>
  <c r="M57" i="4" s="1"/>
  <c r="L57" i="4"/>
  <c r="M43" i="1"/>
  <c r="M43" i="4" s="1"/>
  <c r="L43" i="4"/>
  <c r="M42" i="1"/>
  <c r="M42" i="4" s="1"/>
  <c r="L42" i="4"/>
  <c r="M41" i="1"/>
  <c r="M41" i="4" s="1"/>
  <c r="L41" i="4"/>
  <c r="M55" i="1"/>
  <c r="M55" i="4" s="1"/>
  <c r="L55" i="4"/>
  <c r="M54" i="1"/>
  <c r="M54" i="4" s="1"/>
  <c r="L54" i="4"/>
  <c r="M53" i="1"/>
  <c r="M53" i="4" s="1"/>
  <c r="L53" i="4"/>
  <c r="M24" i="1"/>
  <c r="M24" i="4" s="1"/>
  <c r="L24" i="4"/>
  <c r="L27" i="4"/>
  <c r="M27" i="1"/>
  <c r="M27" i="4" s="1"/>
  <c r="M26" i="1"/>
  <c r="M26" i="4" s="1"/>
  <c r="L26" i="4"/>
  <c r="L31" i="4"/>
  <c r="M31" i="1"/>
  <c r="M31" i="4" s="1"/>
  <c r="L35" i="4"/>
  <c r="M35" i="1"/>
  <c r="M35" i="4" s="1"/>
  <c r="F9" i="4"/>
  <c r="L11" i="4"/>
  <c r="M11" i="1"/>
  <c r="M11" i="4" s="1"/>
  <c r="M22" i="1"/>
  <c r="M22" i="4" s="1"/>
  <c r="L22" i="4"/>
  <c r="L21" i="4"/>
  <c r="M21" i="1"/>
  <c r="M21" i="4" s="1"/>
  <c r="M18" i="1"/>
  <c r="M18" i="4" s="1"/>
  <c r="L18" i="4"/>
  <c r="L17" i="4"/>
  <c r="M17" i="1"/>
  <c r="M17" i="4" s="1"/>
  <c r="M14" i="1"/>
  <c r="M14" i="4" s="1"/>
  <c r="L14" i="4"/>
  <c r="L13" i="4"/>
  <c r="M13" i="1"/>
  <c r="M13" i="4" s="1"/>
  <c r="AL9" i="5"/>
  <c r="AK9" i="5"/>
  <c r="AZ16" i="2"/>
  <c r="BA16" i="2" s="1"/>
  <c r="AV16" i="2"/>
  <c r="AZ14" i="2"/>
  <c r="AV14" i="2"/>
  <c r="AZ12" i="2"/>
  <c r="AV12" i="2"/>
  <c r="AZ19" i="2"/>
  <c r="AT19" i="4"/>
  <c r="AV19" i="2"/>
  <c r="AZ23" i="2"/>
  <c r="AV23" i="2"/>
  <c r="AV21" i="2"/>
  <c r="AV21" i="4" s="1"/>
  <c r="AZ21" i="2"/>
  <c r="BA21" i="2" s="1"/>
  <c r="AT21" i="4"/>
  <c r="AZ15" i="2"/>
  <c r="AV15" i="2"/>
  <c r="AV15" i="4" s="1"/>
  <c r="AZ13" i="2"/>
  <c r="AV13" i="2"/>
  <c r="AZ11" i="2"/>
  <c r="AV11" i="2"/>
  <c r="AV11" i="4" s="1"/>
  <c r="AL17" i="4"/>
  <c r="AL14" i="4"/>
  <c r="AQ19" i="4"/>
  <c r="AQ16" i="4"/>
  <c r="AQ13" i="4"/>
  <c r="AZ21" i="4"/>
  <c r="AL19" i="4"/>
  <c r="AL13" i="4"/>
  <c r="AQ22" i="4"/>
  <c r="AQ12" i="4"/>
  <c r="AZ20" i="4"/>
  <c r="AH9" i="4"/>
  <c r="AL21" i="4"/>
  <c r="AL12" i="4"/>
  <c r="AZ19" i="4"/>
  <c r="AL15" i="4"/>
  <c r="AQ20" i="4"/>
  <c r="AQ17" i="4"/>
  <c r="AZ18" i="4"/>
  <c r="AV37" i="2"/>
  <c r="AZ37" i="2"/>
  <c r="AV35" i="2"/>
  <c r="AZ35" i="2"/>
  <c r="AV33" i="2"/>
  <c r="AZ33" i="2"/>
  <c r="BA33" i="2" s="1"/>
  <c r="AV31" i="2"/>
  <c r="AZ31" i="2"/>
  <c r="AV29" i="2"/>
  <c r="AZ29" i="2"/>
  <c r="AV27" i="2"/>
  <c r="AZ27" i="2"/>
  <c r="AV25" i="2"/>
  <c r="AZ25" i="2"/>
  <c r="BA25" i="2" s="1"/>
  <c r="BA25" i="4" s="1"/>
  <c r="AZ38" i="2"/>
  <c r="AV38" i="2"/>
  <c r="AV36" i="2"/>
  <c r="AZ36" i="2"/>
  <c r="BA36" i="2" s="1"/>
  <c r="BA36" i="4" s="1"/>
  <c r="AV34" i="2"/>
  <c r="AZ34" i="2"/>
  <c r="AV32" i="2"/>
  <c r="AZ32" i="2"/>
  <c r="AV30" i="2"/>
  <c r="AV30" i="4" s="1"/>
  <c r="AZ30" i="2"/>
  <c r="AV28" i="2"/>
  <c r="AZ28" i="2"/>
  <c r="BA28" i="2" s="1"/>
  <c r="BA28" i="4" s="1"/>
  <c r="AV26" i="2"/>
  <c r="AZ26" i="2"/>
  <c r="AV24" i="2"/>
  <c r="AZ24" i="2"/>
  <c r="AL34" i="4"/>
  <c r="AL30" i="4"/>
  <c r="AL26" i="4"/>
  <c r="AH9" i="2"/>
  <c r="AN9" i="2" s="1"/>
  <c r="AT9" i="2" s="1"/>
  <c r="AZ9" i="2" s="1"/>
  <c r="AL37" i="4"/>
  <c r="AL33" i="4"/>
  <c r="AL29" i="4"/>
  <c r="AL25" i="4"/>
  <c r="AQ35" i="4"/>
  <c r="AQ31" i="4"/>
  <c r="AL36" i="4"/>
  <c r="AL32" i="4"/>
  <c r="AL28" i="4"/>
  <c r="AL24" i="4"/>
  <c r="AL35" i="4"/>
  <c r="AL31" i="4"/>
  <c r="AL27" i="4"/>
  <c r="AQ29" i="4"/>
  <c r="AV57" i="2"/>
  <c r="AV57" i="4" s="1"/>
  <c r="AZ57" i="2"/>
  <c r="BA57" i="2" s="1"/>
  <c r="AZ48" i="2"/>
  <c r="BA48" i="2" s="1"/>
  <c r="AV48" i="2"/>
  <c r="AT46" i="4"/>
  <c r="AZ46" i="2"/>
  <c r="AZ46" i="4" s="1"/>
  <c r="AV46" i="2"/>
  <c r="AV46" i="4" s="1"/>
  <c r="AZ45" i="2"/>
  <c r="AT45" i="4"/>
  <c r="AV45" i="2"/>
  <c r="AZ40" i="2"/>
  <c r="AV40" i="2"/>
  <c r="AL9" i="2"/>
  <c r="AV58" i="2"/>
  <c r="AZ58" i="2"/>
  <c r="BA58" i="2" s="1"/>
  <c r="AT56" i="4"/>
  <c r="AV56" i="2"/>
  <c r="AV56" i="4" s="1"/>
  <c r="AZ56" i="2"/>
  <c r="AZ49" i="2"/>
  <c r="BA49" i="2" s="1"/>
  <c r="AV49" i="2"/>
  <c r="AZ47" i="2"/>
  <c r="AV47" i="2"/>
  <c r="AZ41" i="2"/>
  <c r="BA41" i="2" s="1"/>
  <c r="AV41" i="2"/>
  <c r="AZ39" i="2"/>
  <c r="AV39" i="2"/>
  <c r="AV43" i="2"/>
  <c r="AZ43" i="2"/>
  <c r="BA43" i="2" s="1"/>
  <c r="BA43" i="4" s="1"/>
  <c r="AT43" i="4"/>
  <c r="AL45" i="4"/>
  <c r="AL41" i="4"/>
  <c r="AQ53" i="4"/>
  <c r="AQ58" i="4" s="1"/>
  <c r="AQ49" i="4"/>
  <c r="AZ42" i="4"/>
  <c r="AL44" i="4"/>
  <c r="AL40" i="4"/>
  <c r="AZ45" i="4"/>
  <c r="AL43" i="4"/>
  <c r="AL39" i="4"/>
  <c r="AL58" i="4" s="1"/>
  <c r="AQ55" i="4"/>
  <c r="AQ51" i="4"/>
  <c r="AZ44" i="4"/>
  <c r="AL42" i="4"/>
  <c r="AZ43" i="4"/>
  <c r="AZ57" i="1"/>
  <c r="AT57" i="4"/>
  <c r="AV57" i="1"/>
  <c r="BA56" i="1"/>
  <c r="AZ56" i="4"/>
  <c r="AV48" i="1"/>
  <c r="AT48" i="4"/>
  <c r="AZ48" i="1"/>
  <c r="AZ48" i="4" s="1"/>
  <c r="AZ47" i="1"/>
  <c r="AZ47" i="4" s="1"/>
  <c r="AV47" i="1"/>
  <c r="AT47" i="4"/>
  <c r="AV55" i="1"/>
  <c r="AZ55" i="1"/>
  <c r="AT55" i="4"/>
  <c r="AT54" i="4"/>
  <c r="AZ54" i="1"/>
  <c r="AV54" i="1"/>
  <c r="AZ53" i="1"/>
  <c r="AT53" i="4"/>
  <c r="AV53" i="1"/>
  <c r="BA52" i="1"/>
  <c r="AZ52" i="4"/>
  <c r="AV51" i="1"/>
  <c r="AV51" i="4" s="1"/>
  <c r="AZ51" i="1"/>
  <c r="AT51" i="4"/>
  <c r="AT50" i="4"/>
  <c r="AZ50" i="1"/>
  <c r="AV50" i="1"/>
  <c r="AZ49" i="1"/>
  <c r="AZ49" i="4" s="1"/>
  <c r="AV49" i="1"/>
  <c r="AT49" i="4"/>
  <c r="AV41" i="1"/>
  <c r="AT41" i="4"/>
  <c r="AZ41" i="1"/>
  <c r="AZ41" i="4" s="1"/>
  <c r="AZ40" i="1"/>
  <c r="AZ40" i="4" s="1"/>
  <c r="AV40" i="1"/>
  <c r="AV40" i="4" s="1"/>
  <c r="AT40" i="4"/>
  <c r="AZ39" i="1"/>
  <c r="AZ39" i="4" s="1"/>
  <c r="AV39" i="1"/>
  <c r="AT39" i="4"/>
  <c r="AV54" i="4"/>
  <c r="AV50" i="4"/>
  <c r="AV53" i="4"/>
  <c r="AV48" i="4"/>
  <c r="AQ38" i="1"/>
  <c r="AT38" i="1"/>
  <c r="AZ38" i="1" s="1"/>
  <c r="AV37" i="1"/>
  <c r="AT37" i="4"/>
  <c r="AZ37" i="1"/>
  <c r="AZ37" i="4" s="1"/>
  <c r="AV36" i="1"/>
  <c r="AZ36" i="1"/>
  <c r="AT36" i="4"/>
  <c r="AT35" i="4"/>
  <c r="AZ35" i="1"/>
  <c r="AZ35" i="4" s="1"/>
  <c r="AV35" i="1"/>
  <c r="AZ34" i="1"/>
  <c r="AZ34" i="4" s="1"/>
  <c r="AV34" i="1"/>
  <c r="AT34" i="4"/>
  <c r="AV33" i="1"/>
  <c r="AT33" i="4"/>
  <c r="AZ33" i="1"/>
  <c r="AZ33" i="4" s="1"/>
  <c r="AV32" i="1"/>
  <c r="AZ32" i="1"/>
  <c r="AT32" i="4"/>
  <c r="AT31" i="4"/>
  <c r="AZ31" i="1"/>
  <c r="AZ31" i="4" s="1"/>
  <c r="AV31" i="1"/>
  <c r="AZ30" i="1"/>
  <c r="AZ30" i="4" s="1"/>
  <c r="AV30" i="1"/>
  <c r="AT30" i="4"/>
  <c r="AV29" i="1"/>
  <c r="AT29" i="4"/>
  <c r="AZ29" i="1"/>
  <c r="AZ29" i="4" s="1"/>
  <c r="AV28" i="1"/>
  <c r="AZ28" i="1"/>
  <c r="AT28" i="4"/>
  <c r="AT27" i="4"/>
  <c r="AZ27" i="1"/>
  <c r="AZ27" i="4" s="1"/>
  <c r="AV27" i="1"/>
  <c r="AZ26" i="1"/>
  <c r="AZ26" i="4" s="1"/>
  <c r="AV26" i="1"/>
  <c r="AT26" i="4"/>
  <c r="AV25" i="1"/>
  <c r="AT25" i="4"/>
  <c r="AZ25" i="1"/>
  <c r="AZ25" i="4" s="1"/>
  <c r="AV24" i="1"/>
  <c r="AZ24" i="1"/>
  <c r="AT24" i="4"/>
  <c r="AL38" i="4"/>
  <c r="AV36" i="4"/>
  <c r="BA17" i="1"/>
  <c r="AZ17" i="4"/>
  <c r="AZ22" i="1"/>
  <c r="AV22" i="1"/>
  <c r="AT22" i="4"/>
  <c r="AV16" i="1"/>
  <c r="AZ16" i="1"/>
  <c r="AZ16" i="4" s="1"/>
  <c r="AT16" i="4"/>
  <c r="AT15" i="4"/>
  <c r="AZ15" i="1"/>
  <c r="AZ15" i="4" s="1"/>
  <c r="AV15" i="1"/>
  <c r="AZ14" i="1"/>
  <c r="AZ14" i="4" s="1"/>
  <c r="AV14" i="1"/>
  <c r="AT14" i="4"/>
  <c r="AV13" i="1"/>
  <c r="AT13" i="4"/>
  <c r="AZ13" i="1"/>
  <c r="AZ13" i="4" s="1"/>
  <c r="AV12" i="1"/>
  <c r="AV12" i="4" s="1"/>
  <c r="AZ12" i="1"/>
  <c r="AZ12" i="4" s="1"/>
  <c r="AT12" i="4"/>
  <c r="AT11" i="4"/>
  <c r="AZ11" i="1"/>
  <c r="AZ11" i="4" s="1"/>
  <c r="AV11" i="1"/>
  <c r="AV22" i="4"/>
  <c r="AV16" i="4"/>
  <c r="BE47" i="1"/>
  <c r="BA47" i="1"/>
  <c r="BE45" i="1"/>
  <c r="BA45" i="1"/>
  <c r="BE43" i="1"/>
  <c r="BA43" i="1"/>
  <c r="BE41" i="1"/>
  <c r="BF41" i="1" s="1"/>
  <c r="BA41" i="1"/>
  <c r="AY41" i="4"/>
  <c r="BE39" i="1"/>
  <c r="AY58" i="1"/>
  <c r="BE58" i="1" s="1"/>
  <c r="AV58" i="1"/>
  <c r="BE48" i="1"/>
  <c r="BA48" i="1"/>
  <c r="BA48" i="4" s="1"/>
  <c r="AY48" i="4"/>
  <c r="BE46" i="1"/>
  <c r="BA46" i="1"/>
  <c r="BE44" i="1"/>
  <c r="BA44" i="1"/>
  <c r="BE42" i="1"/>
  <c r="BA42" i="1"/>
  <c r="BA49" i="1"/>
  <c r="BA49" i="4" s="1"/>
  <c r="AY49" i="4"/>
  <c r="BE49" i="1"/>
  <c r="BE40" i="1"/>
  <c r="BA40" i="1"/>
  <c r="AQ58" i="1"/>
  <c r="BE48" i="4"/>
  <c r="BE57" i="4"/>
  <c r="BE49" i="4"/>
  <c r="BE37" i="1"/>
  <c r="BF37" i="1" s="1"/>
  <c r="BA37" i="1"/>
  <c r="BE35" i="1"/>
  <c r="BA35" i="1"/>
  <c r="BE33" i="1"/>
  <c r="BA33" i="1"/>
  <c r="BE31" i="1"/>
  <c r="BF31" i="1" s="1"/>
  <c r="BF31" i="4" s="1"/>
  <c r="BA31" i="1"/>
  <c r="BA29" i="1"/>
  <c r="BE29" i="1"/>
  <c r="AY29" i="4"/>
  <c r="BA27" i="1"/>
  <c r="BE27" i="1"/>
  <c r="BA25" i="1"/>
  <c r="BE25" i="1"/>
  <c r="BF25" i="1" s="1"/>
  <c r="BE36" i="1"/>
  <c r="BA36" i="1"/>
  <c r="BE34" i="1"/>
  <c r="BE32" i="1"/>
  <c r="BA32" i="1"/>
  <c r="BE30" i="1"/>
  <c r="BA28" i="1"/>
  <c r="BE28" i="1"/>
  <c r="BF28" i="1" s="1"/>
  <c r="BA26" i="1"/>
  <c r="BE26" i="1"/>
  <c r="BE24" i="1"/>
  <c r="BF27" i="1"/>
  <c r="BE29" i="4"/>
  <c r="BA20" i="1"/>
  <c r="BE20" i="1"/>
  <c r="BA18" i="1"/>
  <c r="BE18" i="1"/>
  <c r="BA15" i="1"/>
  <c r="BA15" i="4" s="1"/>
  <c r="BE15" i="1"/>
  <c r="BF15" i="1" s="1"/>
  <c r="BE13" i="1"/>
  <c r="BF13" i="1" s="1"/>
  <c r="BA13" i="1"/>
  <c r="BE11" i="1"/>
  <c r="BA21" i="1"/>
  <c r="BE21" i="1"/>
  <c r="AY21" i="4"/>
  <c r="BA19" i="1"/>
  <c r="BE19" i="1"/>
  <c r="BA16" i="1"/>
  <c r="BA16" i="4" s="1"/>
  <c r="BE16" i="1"/>
  <c r="AY16" i="4"/>
  <c r="BA14" i="1"/>
  <c r="BE14" i="1"/>
  <c r="BE12" i="1"/>
  <c r="BA12" i="1"/>
  <c r="BA12" i="4" s="1"/>
  <c r="BE16" i="4"/>
  <c r="BE22" i="4"/>
  <c r="BE17" i="4"/>
  <c r="BE33" i="2"/>
  <c r="BE33" i="4" s="1"/>
  <c r="AY33" i="4"/>
  <c r="BE25" i="2"/>
  <c r="AY25" i="4"/>
  <c r="BE24" i="2"/>
  <c r="BE24" i="4" s="1"/>
  <c r="AY24" i="4"/>
  <c r="AY53" i="4"/>
  <c r="BA53" i="2"/>
  <c r="BE53" i="2"/>
  <c r="BE53" i="4" s="1"/>
  <c r="BE40" i="2"/>
  <c r="AY40" i="4"/>
  <c r="BA40" i="2"/>
  <c r="BE56" i="2"/>
  <c r="BE56" i="4" s="1"/>
  <c r="AY56" i="4"/>
  <c r="BA56" i="2"/>
  <c r="BA56" i="4" s="1"/>
  <c r="BE52" i="2"/>
  <c r="BE52" i="4" s="1"/>
  <c r="BA52" i="2"/>
  <c r="BA52" i="4" s="1"/>
  <c r="AY52" i="4"/>
  <c r="BE42" i="2"/>
  <c r="BE42" i="4" s="1"/>
  <c r="BA42" i="2"/>
  <c r="BA42" i="4" s="1"/>
  <c r="AY42" i="4"/>
  <c r="BE44" i="2"/>
  <c r="AY44" i="4"/>
  <c r="BA44" i="2"/>
  <c r="BE47" i="2"/>
  <c r="BE47" i="4" s="1"/>
  <c r="BA47" i="2"/>
  <c r="BA47" i="4" s="1"/>
  <c r="AY47" i="4"/>
  <c r="BE51" i="2"/>
  <c r="BE51" i="4" s="1"/>
  <c r="BA51" i="2"/>
  <c r="AY51" i="4"/>
  <c r="BE46" i="2"/>
  <c r="BE46" i="4" s="1"/>
  <c r="BA46" i="2"/>
  <c r="BA46" i="4" s="1"/>
  <c r="AY46" i="4"/>
  <c r="BF41" i="2"/>
  <c r="BE41" i="4"/>
  <c r="BE39" i="2"/>
  <c r="BE39" i="4" s="1"/>
  <c r="AY39" i="4"/>
  <c r="BA39" i="2"/>
  <c r="BE55" i="2"/>
  <c r="BE55" i="4" s="1"/>
  <c r="BA55" i="2"/>
  <c r="AY55" i="4"/>
  <c r="BE50" i="2"/>
  <c r="BE50" i="4" s="1"/>
  <c r="BA50" i="2"/>
  <c r="AY50" i="4"/>
  <c r="BE45" i="2"/>
  <c r="BA45" i="2"/>
  <c r="BA45" i="4" s="1"/>
  <c r="AY45" i="4"/>
  <c r="AY43" i="4"/>
  <c r="BE43" i="2"/>
  <c r="BE54" i="2"/>
  <c r="BE54" i="4" s="1"/>
  <c r="BA54" i="2"/>
  <c r="AY54" i="4"/>
  <c r="BF40" i="2"/>
  <c r="BE40" i="4"/>
  <c r="BE36" i="2"/>
  <c r="AY36" i="4"/>
  <c r="BE27" i="2"/>
  <c r="BE27" i="4" s="1"/>
  <c r="BA27" i="2"/>
  <c r="BA27" i="4" s="1"/>
  <c r="AY27" i="4"/>
  <c r="AY35" i="4"/>
  <c r="BE35" i="2"/>
  <c r="BA35" i="2"/>
  <c r="BA35" i="4" s="1"/>
  <c r="BE32" i="2"/>
  <c r="BE32" i="4" s="1"/>
  <c r="BA32" i="2"/>
  <c r="AY32" i="4"/>
  <c r="BE26" i="2"/>
  <c r="BE26" i="4" s="1"/>
  <c r="BA26" i="2"/>
  <c r="AY26" i="4"/>
  <c r="BE37" i="2"/>
  <c r="BE37" i="4" s="1"/>
  <c r="BA37" i="2"/>
  <c r="BA37" i="4" s="1"/>
  <c r="AY37" i="4"/>
  <c r="BE34" i="2"/>
  <c r="BE34" i="4" s="1"/>
  <c r="BA34" i="2"/>
  <c r="AY34" i="4"/>
  <c r="AY31" i="4"/>
  <c r="BE31" i="2"/>
  <c r="BA31" i="2"/>
  <c r="BA31" i="4" s="1"/>
  <c r="BE28" i="2"/>
  <c r="BE28" i="4" s="1"/>
  <c r="AY28" i="4"/>
  <c r="AQ38" i="4"/>
  <c r="BE30" i="2"/>
  <c r="BE30" i="4" s="1"/>
  <c r="BA30" i="2"/>
  <c r="AY30" i="4"/>
  <c r="BA38" i="2"/>
  <c r="AM9" i="2"/>
  <c r="AS9" i="2" s="1"/>
  <c r="AY9" i="2" s="1"/>
  <c r="BE9" i="2" s="1"/>
  <c r="BE23" i="2"/>
  <c r="BA23" i="2"/>
  <c r="BA20" i="2"/>
  <c r="BE20" i="2"/>
  <c r="AY20" i="4"/>
  <c r="BA15" i="2"/>
  <c r="AY15" i="4"/>
  <c r="BE15" i="2"/>
  <c r="BE12" i="2"/>
  <c r="BE12" i="4" s="1"/>
  <c r="BA12" i="2"/>
  <c r="AY12" i="4"/>
  <c r="BA19" i="2"/>
  <c r="AY19" i="4"/>
  <c r="BE19" i="2"/>
  <c r="BA14" i="2"/>
  <c r="BA14" i="4" s="1"/>
  <c r="AY14" i="4"/>
  <c r="BE14" i="2"/>
  <c r="BE11" i="2"/>
  <c r="BA11" i="2"/>
  <c r="AY11" i="4"/>
  <c r="BE21" i="4"/>
  <c r="BF21" i="2"/>
  <c r="BE18" i="2"/>
  <c r="BE18" i="4" s="1"/>
  <c r="BA18" i="2"/>
  <c r="AY18" i="4"/>
  <c r="BE13" i="2"/>
  <c r="BE13" i="4" s="1"/>
  <c r="AY13" i="4"/>
  <c r="BA13" i="2"/>
  <c r="BF23" i="2"/>
  <c r="BJ23" i="2"/>
  <c r="BK23" i="2" s="1"/>
  <c r="BJ22" i="2"/>
  <c r="BF22" i="2"/>
  <c r="BJ18" i="2"/>
  <c r="BJ17" i="2"/>
  <c r="BK17" i="2" s="1"/>
  <c r="BF17" i="2"/>
  <c r="BD13" i="4"/>
  <c r="BJ13" i="2"/>
  <c r="BF13" i="2"/>
  <c r="BF13" i="4" s="1"/>
  <c r="BJ20" i="2"/>
  <c r="BJ15" i="2"/>
  <c r="AV17" i="4"/>
  <c r="AV19" i="4"/>
  <c r="BJ13" i="4"/>
  <c r="AV13" i="4"/>
  <c r="BK13" i="2"/>
  <c r="BJ38" i="2"/>
  <c r="BF38" i="2"/>
  <c r="BF33" i="2"/>
  <c r="BJ33" i="2"/>
  <c r="BJ32" i="2"/>
  <c r="BK32" i="2" s="1"/>
  <c r="BF27" i="2"/>
  <c r="BF27" i="4" s="1"/>
  <c r="BJ27" i="2"/>
  <c r="BD27" i="4"/>
  <c r="BJ37" i="2"/>
  <c r="BJ37" i="4" s="1"/>
  <c r="BF37" i="2"/>
  <c r="BF37" i="4" s="1"/>
  <c r="BJ35" i="2"/>
  <c r="BK35" i="2" s="1"/>
  <c r="BF35" i="2"/>
  <c r="BF31" i="2"/>
  <c r="BJ31" i="2"/>
  <c r="BK31" i="2" s="1"/>
  <c r="BJ26" i="2"/>
  <c r="BK26" i="2" s="1"/>
  <c r="BJ30" i="2"/>
  <c r="BJ29" i="2"/>
  <c r="BF29" i="2"/>
  <c r="BJ28" i="2"/>
  <c r="BK28" i="2" s="1"/>
  <c r="BJ25" i="2"/>
  <c r="BF25" i="2"/>
  <c r="BJ24" i="2"/>
  <c r="BK24" i="2" s="1"/>
  <c r="AV37" i="4"/>
  <c r="AV34" i="4"/>
  <c r="AV26" i="4"/>
  <c r="BJ36" i="4"/>
  <c r="AV33" i="4"/>
  <c r="AV29" i="4"/>
  <c r="AV25" i="4"/>
  <c r="AX29" i="4"/>
  <c r="BA29" i="2"/>
  <c r="BA29" i="4" s="1"/>
  <c r="BF34" i="2"/>
  <c r="BJ32" i="4"/>
  <c r="AR38" i="4"/>
  <c r="AV32" i="4"/>
  <c r="AV28" i="4"/>
  <c r="AV24" i="4"/>
  <c r="AX24" i="4"/>
  <c r="BA24" i="2"/>
  <c r="AR9" i="2"/>
  <c r="AX9" i="2" s="1"/>
  <c r="BD9" i="2" s="1"/>
  <c r="BJ9" i="2" s="1"/>
  <c r="AV35" i="4"/>
  <c r="AV31" i="4"/>
  <c r="AV27" i="4"/>
  <c r="AX38" i="4"/>
  <c r="AX9" i="4" s="1"/>
  <c r="BJ53" i="2"/>
  <c r="BF53" i="2"/>
  <c r="BF53" i="4" s="1"/>
  <c r="BJ52" i="2"/>
  <c r="BF52" i="2"/>
  <c r="BJ51" i="2"/>
  <c r="BF51" i="2"/>
  <c r="BF51" i="4" s="1"/>
  <c r="BJ50" i="2"/>
  <c r="BF50" i="2"/>
  <c r="BJ49" i="2"/>
  <c r="BF49" i="2"/>
  <c r="BF49" i="4" s="1"/>
  <c r="BJ48" i="2"/>
  <c r="BK48" i="2" s="1"/>
  <c r="BF48" i="2"/>
  <c r="BJ47" i="2"/>
  <c r="BJ46" i="2"/>
  <c r="BJ42" i="2"/>
  <c r="BF42" i="2"/>
  <c r="BJ39" i="2"/>
  <c r="BJ58" i="2"/>
  <c r="BF58" i="2"/>
  <c r="BJ57" i="2"/>
  <c r="BK57" i="2" s="1"/>
  <c r="BF57" i="2"/>
  <c r="BJ56" i="2"/>
  <c r="BF56" i="2"/>
  <c r="BJ55" i="2"/>
  <c r="BJ54" i="2"/>
  <c r="BK54" i="2" s="1"/>
  <c r="BJ44" i="2"/>
  <c r="BF44" i="2"/>
  <c r="AV43" i="4"/>
  <c r="AV45" i="4"/>
  <c r="AV47" i="4"/>
  <c r="AV39" i="4"/>
  <c r="AV55" i="4"/>
  <c r="BJ57" i="1"/>
  <c r="BJ57" i="4" s="1"/>
  <c r="BD57" i="4"/>
  <c r="BF57" i="1"/>
  <c r="BD55" i="4"/>
  <c r="BJ55" i="1"/>
  <c r="BJ55" i="4" s="1"/>
  <c r="BF55" i="1"/>
  <c r="BF54" i="1"/>
  <c r="BJ54" i="1"/>
  <c r="BJ54" i="4" s="1"/>
  <c r="BD54" i="4"/>
  <c r="BD52" i="4"/>
  <c r="BF52" i="1"/>
  <c r="BJ52" i="1"/>
  <c r="BJ52" i="4" s="1"/>
  <c r="BF50" i="1"/>
  <c r="BJ50" i="1"/>
  <c r="BJ50" i="4" s="1"/>
  <c r="BD50" i="4"/>
  <c r="BD47" i="4"/>
  <c r="BJ47" i="1"/>
  <c r="BJ47" i="4" s="1"/>
  <c r="BF47" i="1"/>
  <c r="BD44" i="4"/>
  <c r="BF44" i="1"/>
  <c r="BJ44" i="1"/>
  <c r="BJ44" i="4" s="1"/>
  <c r="BD43" i="4"/>
  <c r="BJ43" i="1"/>
  <c r="BJ43" i="4" s="1"/>
  <c r="BF43" i="1"/>
  <c r="BD39" i="4"/>
  <c r="BJ39" i="1"/>
  <c r="BJ39" i="4" s="1"/>
  <c r="BF39" i="1"/>
  <c r="BJ56" i="1"/>
  <c r="BJ56" i="4" s="1"/>
  <c r="BD56" i="4"/>
  <c r="BF56" i="1"/>
  <c r="BD53" i="4"/>
  <c r="BJ53" i="1"/>
  <c r="BJ53" i="4" s="1"/>
  <c r="BF53" i="1"/>
  <c r="BD51" i="4"/>
  <c r="BF51" i="1"/>
  <c r="BJ51" i="1"/>
  <c r="BJ51" i="4" s="1"/>
  <c r="BD49" i="4"/>
  <c r="BJ49" i="1"/>
  <c r="BJ49" i="4" s="1"/>
  <c r="BF49" i="1"/>
  <c r="BJ48" i="1"/>
  <c r="BJ48" i="4" s="1"/>
  <c r="BD48" i="4"/>
  <c r="BF48" i="1"/>
  <c r="BF48" i="4" s="1"/>
  <c r="BF46" i="1"/>
  <c r="BJ46" i="1"/>
  <c r="BJ46" i="4" s="1"/>
  <c r="BD46" i="4"/>
  <c r="BD45" i="4"/>
  <c r="BJ45" i="1"/>
  <c r="BJ45" i="4" s="1"/>
  <c r="BF45" i="1"/>
  <c r="BF42" i="1"/>
  <c r="BF42" i="4" s="1"/>
  <c r="BJ42" i="1"/>
  <c r="BJ42" i="4" s="1"/>
  <c r="BD42" i="4"/>
  <c r="BD41" i="4"/>
  <c r="BJ41" i="1"/>
  <c r="BJ41" i="4" s="1"/>
  <c r="BJ40" i="1"/>
  <c r="BJ40" i="4" s="1"/>
  <c r="BD40" i="4"/>
  <c r="BF40" i="1"/>
  <c r="AR9" i="4"/>
  <c r="BJ35" i="1"/>
  <c r="BJ35" i="4" s="1"/>
  <c r="BD35" i="4"/>
  <c r="BF35" i="1"/>
  <c r="BF35" i="4" s="1"/>
  <c r="BJ33" i="1"/>
  <c r="BJ33" i="4" s="1"/>
  <c r="BF33" i="1"/>
  <c r="BD33" i="4"/>
  <c r="BJ31" i="1"/>
  <c r="BJ31" i="4" s="1"/>
  <c r="BD31" i="4"/>
  <c r="BJ29" i="1"/>
  <c r="BJ29" i="4" s="1"/>
  <c r="BF29" i="1"/>
  <c r="BD29" i="4"/>
  <c r="BJ26" i="1"/>
  <c r="BJ26" i="4" s="1"/>
  <c r="BD26" i="4"/>
  <c r="BF26" i="1"/>
  <c r="BJ24" i="1"/>
  <c r="BJ24" i="4" s="1"/>
  <c r="BF24" i="1"/>
  <c r="BD24" i="4"/>
  <c r="BD38" i="1"/>
  <c r="BJ38" i="1" s="1"/>
  <c r="BA38" i="1"/>
  <c r="BJ34" i="1"/>
  <c r="BJ34" i="4" s="1"/>
  <c r="BD34" i="4"/>
  <c r="BF34" i="1"/>
  <c r="BJ30" i="1"/>
  <c r="BJ30" i="4" s="1"/>
  <c r="BF30" i="1"/>
  <c r="BD30" i="4"/>
  <c r="BJ25" i="1"/>
  <c r="BJ25" i="4" s="1"/>
  <c r="BD25" i="4"/>
  <c r="BD37" i="4"/>
  <c r="BF36" i="1"/>
  <c r="BF38" i="1"/>
  <c r="BD36" i="4"/>
  <c r="BD32" i="4"/>
  <c r="BD28" i="4"/>
  <c r="BF32" i="1"/>
  <c r="BJ27" i="1"/>
  <c r="BJ27" i="4" s="1"/>
  <c r="AV9" i="1"/>
  <c r="AV38" i="1"/>
  <c r="BA23" i="1"/>
  <c r="BD23" i="1"/>
  <c r="BF20" i="1"/>
  <c r="BJ20" i="1"/>
  <c r="BJ20" i="4" s="1"/>
  <c r="BD20" i="4"/>
  <c r="BD18" i="4"/>
  <c r="BJ18" i="1"/>
  <c r="BJ18" i="4" s="1"/>
  <c r="BF18" i="1"/>
  <c r="BF17" i="1"/>
  <c r="BJ17" i="1"/>
  <c r="BJ17" i="4" s="1"/>
  <c r="BD17" i="4"/>
  <c r="BD15" i="4"/>
  <c r="BJ15" i="1"/>
  <c r="BJ15" i="4" s="1"/>
  <c r="BF12" i="1"/>
  <c r="BJ12" i="1"/>
  <c r="BJ12" i="4" s="1"/>
  <c r="BD12" i="4"/>
  <c r="BD22" i="4"/>
  <c r="BF22" i="1"/>
  <c r="BJ22" i="1"/>
  <c r="BJ22" i="4" s="1"/>
  <c r="BJ21" i="1"/>
  <c r="BJ21" i="4" s="1"/>
  <c r="BF21" i="1"/>
  <c r="BF21" i="4" s="1"/>
  <c r="BD21" i="4"/>
  <c r="BJ19" i="1"/>
  <c r="BJ19" i="4" s="1"/>
  <c r="BD19" i="4"/>
  <c r="BF19" i="1"/>
  <c r="BF16" i="1"/>
  <c r="BD16" i="4"/>
  <c r="BJ16" i="1"/>
  <c r="BJ16" i="4" s="1"/>
  <c r="BD14" i="4"/>
  <c r="BF14" i="1"/>
  <c r="BJ14" i="1"/>
  <c r="BJ14" i="4" s="1"/>
  <c r="BF11" i="1"/>
  <c r="BD11" i="4"/>
  <c r="BJ11" i="1"/>
  <c r="BJ11" i="4" s="1"/>
  <c r="BF9" i="1"/>
  <c r="AV23" i="1"/>
  <c r="BK22" i="1"/>
  <c r="BK52" i="2"/>
  <c r="G52" i="2"/>
  <c r="H52" i="2" s="1"/>
  <c r="BK46" i="2"/>
  <c r="G46" i="2"/>
  <c r="H46" i="2" s="1"/>
  <c r="BK44" i="2"/>
  <c r="G44" i="2"/>
  <c r="H44" i="2" s="1"/>
  <c r="BK42" i="2"/>
  <c r="G42" i="2"/>
  <c r="H42" i="2" s="1"/>
  <c r="BK58" i="2"/>
  <c r="G58" i="2"/>
  <c r="H58" i="2" s="1"/>
  <c r="G51" i="2"/>
  <c r="H51" i="2" s="1"/>
  <c r="BK51" i="2"/>
  <c r="BK56" i="2"/>
  <c r="G56" i="2"/>
  <c r="H56" i="2" s="1"/>
  <c r="BK50" i="2"/>
  <c r="G50" i="2"/>
  <c r="H50" i="2" s="1"/>
  <c r="G55" i="2"/>
  <c r="H55" i="2" s="1"/>
  <c r="BK55" i="2"/>
  <c r="G53" i="2"/>
  <c r="H53" i="2" s="1"/>
  <c r="BK53" i="2"/>
  <c r="G49" i="2"/>
  <c r="H49" i="2" s="1"/>
  <c r="BK49" i="2"/>
  <c r="G47" i="2"/>
  <c r="H47" i="2" s="1"/>
  <c r="BK47" i="2"/>
  <c r="G39" i="2"/>
  <c r="H39" i="2" s="1"/>
  <c r="BK39" i="2"/>
  <c r="BF50" i="4"/>
  <c r="BA41" i="4"/>
  <c r="BF40" i="4"/>
  <c r="G33" i="2"/>
  <c r="H33" i="2" s="1"/>
  <c r="BK33" i="2"/>
  <c r="G29" i="2"/>
  <c r="H29" i="2" s="1"/>
  <c r="BK29" i="2"/>
  <c r="BK27" i="2"/>
  <c r="G27" i="2"/>
  <c r="H27" i="2" s="1"/>
  <c r="G25" i="2"/>
  <c r="H25" i="2" s="1"/>
  <c r="BK25" i="2"/>
  <c r="G24" i="2"/>
  <c r="H24" i="2" s="1"/>
  <c r="BK38" i="2"/>
  <c r="G38" i="2"/>
  <c r="H38" i="2" s="1"/>
  <c r="G37" i="2"/>
  <c r="H37" i="2" s="1"/>
  <c r="BK37" i="2"/>
  <c r="G36" i="2"/>
  <c r="H36" i="2" s="1"/>
  <c r="BK36" i="2"/>
  <c r="BK34" i="2"/>
  <c r="G34" i="2"/>
  <c r="H34" i="2" s="1"/>
  <c r="BK30" i="2"/>
  <c r="G30" i="2"/>
  <c r="H30" i="2" s="1"/>
  <c r="BA26" i="4"/>
  <c r="AW9" i="2"/>
  <c r="AW38" i="4"/>
  <c r="BK15" i="2"/>
  <c r="G15" i="2"/>
  <c r="BK12" i="2"/>
  <c r="G12" i="2"/>
  <c r="BI22" i="4"/>
  <c r="BK22" i="2"/>
  <c r="G22" i="2"/>
  <c r="BK20" i="2"/>
  <c r="G20" i="2"/>
  <c r="H17" i="2"/>
  <c r="H17" i="4" s="1"/>
  <c r="G17" i="4"/>
  <c r="BK14" i="2"/>
  <c r="G14" i="2"/>
  <c r="G11" i="2"/>
  <c r="BK11" i="2"/>
  <c r="G19" i="2"/>
  <c r="BK19" i="2"/>
  <c r="G18" i="2"/>
  <c r="BK18" i="2"/>
  <c r="BK16" i="2"/>
  <c r="G16" i="2"/>
  <c r="G13" i="4"/>
  <c r="H13" i="4"/>
  <c r="BA21" i="4"/>
  <c r="BA17" i="4"/>
  <c r="BA13" i="4"/>
  <c r="H21" i="4"/>
  <c r="BF16" i="2"/>
  <c r="BF12" i="2"/>
  <c r="BK57" i="1"/>
  <c r="BK57" i="4" s="1"/>
  <c r="BI57" i="4"/>
  <c r="G57" i="1"/>
  <c r="BK53" i="1"/>
  <c r="BK53" i="4" s="1"/>
  <c r="BI53" i="4"/>
  <c r="G53" i="1"/>
  <c r="BK54" i="1"/>
  <c r="BK54" i="4" s="1"/>
  <c r="BI54" i="4"/>
  <c r="G54" i="1"/>
  <c r="BI55" i="4"/>
  <c r="G55" i="1"/>
  <c r="BK55" i="1"/>
  <c r="BI56" i="4"/>
  <c r="G56" i="1"/>
  <c r="BK56" i="1"/>
  <c r="BK56" i="4" s="1"/>
  <c r="BA9" i="1"/>
  <c r="BC38" i="4"/>
  <c r="BC9" i="4" s="1"/>
  <c r="AW23" i="4"/>
  <c r="BF58" i="1"/>
  <c r="BI58" i="1"/>
  <c r="G23" i="1"/>
  <c r="H23" i="1" s="1"/>
  <c r="BK21" i="1"/>
  <c r="BK21" i="4" s="1"/>
  <c r="BI21" i="4"/>
  <c r="BI17" i="4"/>
  <c r="BK13" i="1"/>
  <c r="BK13" i="4" s="1"/>
  <c r="BI13" i="4"/>
  <c r="BK37" i="1"/>
  <c r="BK37" i="4" s="1"/>
  <c r="G37" i="1"/>
  <c r="BI37" i="4"/>
  <c r="BK33" i="1"/>
  <c r="BK33" i="4" s="1"/>
  <c r="G33" i="1"/>
  <c r="BI33" i="4"/>
  <c r="BK29" i="1"/>
  <c r="BK29" i="4" s="1"/>
  <c r="G29" i="1"/>
  <c r="BI29" i="4"/>
  <c r="BK25" i="1"/>
  <c r="G25" i="1"/>
  <c r="BI25" i="4"/>
  <c r="BI49" i="4"/>
  <c r="G49" i="1"/>
  <c r="BI45" i="4"/>
  <c r="BK45" i="1"/>
  <c r="BK45" i="4" s="1"/>
  <c r="G45" i="1"/>
  <c r="BI41" i="4"/>
  <c r="BK41" i="1"/>
  <c r="BK41" i="4" s="1"/>
  <c r="G41" i="1"/>
  <c r="BI9" i="1"/>
  <c r="BI38" i="1"/>
  <c r="BA58" i="1"/>
  <c r="G21" i="4"/>
  <c r="BI18" i="4"/>
  <c r="BI14" i="4"/>
  <c r="BK14" i="1"/>
  <c r="BK14" i="4" s="1"/>
  <c r="BK34" i="1"/>
  <c r="G34" i="1"/>
  <c r="BI34" i="4"/>
  <c r="BK30" i="1"/>
  <c r="BK30" i="4" s="1"/>
  <c r="G30" i="1"/>
  <c r="BI30" i="4"/>
  <c r="BK26" i="1"/>
  <c r="BK26" i="4" s="1"/>
  <c r="G26" i="1"/>
  <c r="BI26" i="4"/>
  <c r="G50" i="1"/>
  <c r="BK50" i="1"/>
  <c r="BI50" i="4"/>
  <c r="G46" i="1"/>
  <c r="BK46" i="1"/>
  <c r="BK46" i="4" s="1"/>
  <c r="BI46" i="4"/>
  <c r="G42" i="1"/>
  <c r="BI42" i="4"/>
  <c r="BK19" i="1"/>
  <c r="BK19" i="4" s="1"/>
  <c r="BI19" i="4"/>
  <c r="BK15" i="1"/>
  <c r="BI15" i="4"/>
  <c r="BK11" i="1"/>
  <c r="BK11" i="4" s="1"/>
  <c r="BI11" i="4"/>
  <c r="BK35" i="1"/>
  <c r="BK35" i="4" s="1"/>
  <c r="BI35" i="4"/>
  <c r="G35" i="1"/>
  <c r="BK31" i="1"/>
  <c r="BK31" i="4" s="1"/>
  <c r="BI31" i="4"/>
  <c r="G31" i="1"/>
  <c r="BK27" i="1"/>
  <c r="BK27" i="4" s="1"/>
  <c r="BI27" i="4"/>
  <c r="G27" i="1"/>
  <c r="G51" i="1"/>
  <c r="BI51" i="4"/>
  <c r="BK51" i="1"/>
  <c r="BK51" i="4" s="1"/>
  <c r="G47" i="1"/>
  <c r="BI47" i="4"/>
  <c r="BK47" i="1"/>
  <c r="BK47" i="4" s="1"/>
  <c r="G43" i="1"/>
  <c r="BI43" i="4"/>
  <c r="BK43" i="1"/>
  <c r="BK43" i="4" s="1"/>
  <c r="G39" i="1"/>
  <c r="BI39" i="4"/>
  <c r="BK39" i="1"/>
  <c r="BK20" i="1"/>
  <c r="BK20" i="4" s="1"/>
  <c r="BI20" i="4"/>
  <c r="BK16" i="1"/>
  <c r="BK16" i="4" s="1"/>
  <c r="BI16" i="4"/>
  <c r="BK12" i="1"/>
  <c r="BK12" i="4" s="1"/>
  <c r="BI12" i="4"/>
  <c r="G36" i="1"/>
  <c r="BI36" i="4"/>
  <c r="BK36" i="1"/>
  <c r="BK36" i="4" s="1"/>
  <c r="G32" i="1"/>
  <c r="BI32" i="4"/>
  <c r="BK32" i="1"/>
  <c r="BK32" i="4" s="1"/>
  <c r="G28" i="1"/>
  <c r="BI28" i="4"/>
  <c r="BK28" i="1"/>
  <c r="BK28" i="4" s="1"/>
  <c r="G24" i="1"/>
  <c r="BI24" i="4"/>
  <c r="BK24" i="1"/>
  <c r="BK52" i="1"/>
  <c r="G52" i="1"/>
  <c r="BI52" i="4"/>
  <c r="BK48" i="1"/>
  <c r="BK48" i="4" s="1"/>
  <c r="G48" i="1"/>
  <c r="BI48" i="4"/>
  <c r="BK44" i="1"/>
  <c r="BK44" i="4" s="1"/>
  <c r="G44" i="1"/>
  <c r="BI44" i="4"/>
  <c r="BK40" i="1"/>
  <c r="BK40" i="4" s="1"/>
  <c r="G40" i="1"/>
  <c r="BI40" i="4"/>
  <c r="AP11" i="1"/>
  <c r="AJ11" i="4"/>
  <c r="AJ23" i="4" s="1"/>
  <c r="AJ9" i="4" s="1"/>
  <c r="AL11" i="1"/>
  <c r="AL11" i="4" s="1"/>
  <c r="AD9" i="1"/>
  <c r="AD23" i="1"/>
  <c r="L58" i="4" l="1"/>
  <c r="M58" i="4"/>
  <c r="L38" i="4"/>
  <c r="M38" i="4"/>
  <c r="M23" i="4"/>
  <c r="L23" i="4"/>
  <c r="L9" i="4" s="1"/>
  <c r="AT23" i="4"/>
  <c r="AV14" i="4"/>
  <c r="AL23" i="4"/>
  <c r="AL9" i="4" s="1"/>
  <c r="BA33" i="4"/>
  <c r="AZ24" i="4"/>
  <c r="AZ38" i="4" s="1"/>
  <c r="AZ28" i="4"/>
  <c r="AZ32" i="4"/>
  <c r="AZ36" i="4"/>
  <c r="AT38" i="4"/>
  <c r="AV49" i="4"/>
  <c r="BA40" i="4"/>
  <c r="AV41" i="4"/>
  <c r="BA54" i="4"/>
  <c r="BA44" i="4"/>
  <c r="AZ51" i="4"/>
  <c r="BA51" i="1"/>
  <c r="BA51" i="4" s="1"/>
  <c r="BA54" i="1"/>
  <c r="AZ54" i="4"/>
  <c r="BA50" i="1"/>
  <c r="BA50" i="4" s="1"/>
  <c r="AZ50" i="4"/>
  <c r="BA39" i="1"/>
  <c r="AZ53" i="4"/>
  <c r="BA53" i="1"/>
  <c r="BA53" i="4" s="1"/>
  <c r="AT58" i="4"/>
  <c r="AZ55" i="4"/>
  <c r="BA55" i="1"/>
  <c r="BA55" i="4" s="1"/>
  <c r="AZ57" i="4"/>
  <c r="BA57" i="1"/>
  <c r="BA57" i="4" s="1"/>
  <c r="BA32" i="4"/>
  <c r="BA24" i="1"/>
  <c r="BA24" i="4" s="1"/>
  <c r="BA30" i="1"/>
  <c r="BA30" i="4" s="1"/>
  <c r="BA34" i="1"/>
  <c r="BA34" i="4" s="1"/>
  <c r="BA20" i="4"/>
  <c r="BA11" i="1"/>
  <c r="BA11" i="4" s="1"/>
  <c r="BA23" i="4" s="1"/>
  <c r="BA22" i="1"/>
  <c r="BA22" i="4" s="1"/>
  <c r="AZ22" i="4"/>
  <c r="AZ23" i="4" s="1"/>
  <c r="AV58" i="4"/>
  <c r="BF44" i="4"/>
  <c r="BF57" i="4"/>
  <c r="BA39" i="4"/>
  <c r="BF41" i="4"/>
  <c r="BF52" i="4"/>
  <c r="BE44" i="4"/>
  <c r="BF34" i="4"/>
  <c r="BF25" i="4"/>
  <c r="BE25" i="4"/>
  <c r="BE35" i="4"/>
  <c r="BE31" i="4"/>
  <c r="BF16" i="4"/>
  <c r="BA18" i="4"/>
  <c r="AY23" i="4"/>
  <c r="BA19" i="4"/>
  <c r="BE15" i="4"/>
  <c r="BE20" i="4"/>
  <c r="BF17" i="4"/>
  <c r="BF22" i="4"/>
  <c r="AV23" i="4"/>
  <c r="BF20" i="2"/>
  <c r="BF15" i="2"/>
  <c r="BF15" i="4" s="1"/>
  <c r="BF24" i="2"/>
  <c r="BF24" i="4" s="1"/>
  <c r="BF26" i="2"/>
  <c r="BF26" i="4" s="1"/>
  <c r="BF33" i="4"/>
  <c r="BL9" i="2"/>
  <c r="BL11" i="4" s="1"/>
  <c r="BF56" i="4"/>
  <c r="BF55" i="2"/>
  <c r="BF55" i="4" s="1"/>
  <c r="BF39" i="2"/>
  <c r="BF39" i="4" s="1"/>
  <c r="BF46" i="2"/>
  <c r="BF46" i="4" s="1"/>
  <c r="AQ9" i="2"/>
  <c r="BF54" i="2"/>
  <c r="BF54" i="4" s="1"/>
  <c r="BF47" i="2"/>
  <c r="BF47" i="4" s="1"/>
  <c r="BF43" i="2"/>
  <c r="BF43" i="4" s="1"/>
  <c r="BE43" i="4"/>
  <c r="BE45" i="4"/>
  <c r="BF45" i="2"/>
  <c r="BF45" i="4" s="1"/>
  <c r="AY58" i="4"/>
  <c r="BF29" i="4"/>
  <c r="AV38" i="4"/>
  <c r="BF30" i="2"/>
  <c r="BF30" i="4" s="1"/>
  <c r="BF28" i="2"/>
  <c r="BF28" i="4" s="1"/>
  <c r="BF32" i="2"/>
  <c r="BF32" i="4" s="1"/>
  <c r="AY38" i="4"/>
  <c r="BF36" i="2"/>
  <c r="BF36" i="4" s="1"/>
  <c r="BE36" i="4"/>
  <c r="BE38" i="4" s="1"/>
  <c r="BF11" i="2"/>
  <c r="BF11" i="4" s="1"/>
  <c r="BE11" i="4"/>
  <c r="BE23" i="4" s="1"/>
  <c r="BF19" i="2"/>
  <c r="BF19" i="4" s="1"/>
  <c r="BE19" i="4"/>
  <c r="BF18" i="2"/>
  <c r="BF18" i="4" s="1"/>
  <c r="BF14" i="2"/>
  <c r="BF14" i="4" s="1"/>
  <c r="BE14" i="4"/>
  <c r="BD23" i="4"/>
  <c r="BF12" i="4"/>
  <c r="BF20" i="4"/>
  <c r="AV9" i="2"/>
  <c r="BK24" i="4"/>
  <c r="BK25" i="4"/>
  <c r="BA9" i="2"/>
  <c r="BJ28" i="4"/>
  <c r="BK39" i="4"/>
  <c r="BK49" i="1"/>
  <c r="BK49" i="4" s="1"/>
  <c r="BK42" i="1"/>
  <c r="BK42" i="4" s="1"/>
  <c r="BK58" i="4" s="1"/>
  <c r="BJ58" i="4"/>
  <c r="BD58" i="4"/>
  <c r="BD38" i="4"/>
  <c r="BJ38" i="4"/>
  <c r="BJ23" i="1"/>
  <c r="BK23" i="1" s="1"/>
  <c r="BF23" i="1"/>
  <c r="BK18" i="1"/>
  <c r="BJ23" i="4"/>
  <c r="BK17" i="1"/>
  <c r="BK17" i="4" s="1"/>
  <c r="BK22" i="4"/>
  <c r="BK52" i="4"/>
  <c r="BK50" i="4"/>
  <c r="BK55" i="4"/>
  <c r="BC9" i="2"/>
  <c r="BK34" i="4"/>
  <c r="AW9" i="4"/>
  <c r="I3" i="4" s="1"/>
  <c r="I1" i="4" s="1"/>
  <c r="G18" i="4"/>
  <c r="H18" i="2"/>
  <c r="H18" i="4" s="1"/>
  <c r="H14" i="2"/>
  <c r="H14" i="4" s="1"/>
  <c r="G14" i="4"/>
  <c r="H20" i="2"/>
  <c r="H20" i="4" s="1"/>
  <c r="G20" i="4"/>
  <c r="BK15" i="4"/>
  <c r="H16" i="2"/>
  <c r="H16" i="4" s="1"/>
  <c r="G16" i="4"/>
  <c r="BI9" i="2"/>
  <c r="BF9" i="2"/>
  <c r="G19" i="4"/>
  <c r="H19" i="2"/>
  <c r="H19" i="4" s="1"/>
  <c r="H12" i="2"/>
  <c r="H12" i="4" s="1"/>
  <c r="G12" i="4"/>
  <c r="BK18" i="4"/>
  <c r="G22" i="4"/>
  <c r="H22" i="2"/>
  <c r="H22" i="4" s="1"/>
  <c r="G11" i="4"/>
  <c r="H11" i="2"/>
  <c r="H11" i="4" s="1"/>
  <c r="H23" i="4" s="1"/>
  <c r="G15" i="4"/>
  <c r="H15" i="2"/>
  <c r="H15" i="4" s="1"/>
  <c r="H53" i="1"/>
  <c r="H53" i="4" s="1"/>
  <c r="G53" i="4"/>
  <c r="H55" i="1"/>
  <c r="H55" i="4" s="1"/>
  <c r="G55" i="4"/>
  <c r="H57" i="1"/>
  <c r="H57" i="4" s="1"/>
  <c r="G57" i="4"/>
  <c r="H56" i="1"/>
  <c r="H56" i="4" s="1"/>
  <c r="G56" i="4"/>
  <c r="H54" i="1"/>
  <c r="H54" i="4" s="1"/>
  <c r="G54" i="4"/>
  <c r="BI38" i="4"/>
  <c r="G48" i="4"/>
  <c r="H48" i="1"/>
  <c r="H48" i="4" s="1"/>
  <c r="H24" i="1"/>
  <c r="H24" i="4" s="1"/>
  <c r="G24" i="4"/>
  <c r="G34" i="4"/>
  <c r="H34" i="1"/>
  <c r="H34" i="4" s="1"/>
  <c r="H36" i="1"/>
  <c r="H36" i="4" s="1"/>
  <c r="G36" i="4"/>
  <c r="G47" i="4"/>
  <c r="H47" i="1"/>
  <c r="H47" i="4" s="1"/>
  <c r="H27" i="1"/>
  <c r="H27" i="4" s="1"/>
  <c r="G27" i="4"/>
  <c r="G46" i="4"/>
  <c r="H46" i="1"/>
  <c r="H46" i="4" s="1"/>
  <c r="G30" i="4"/>
  <c r="H30" i="1"/>
  <c r="H30" i="4" s="1"/>
  <c r="BK9" i="1"/>
  <c r="G9" i="1"/>
  <c r="H9" i="1" s="1"/>
  <c r="H45" i="1"/>
  <c r="H45" i="4" s="1"/>
  <c r="G45" i="4"/>
  <c r="G37" i="4"/>
  <c r="H37" i="1"/>
  <c r="H37" i="4" s="1"/>
  <c r="H28" i="1"/>
  <c r="H28" i="4" s="1"/>
  <c r="G28" i="4"/>
  <c r="G29" i="4"/>
  <c r="H29" i="1"/>
  <c r="H29" i="4" s="1"/>
  <c r="G44" i="4"/>
  <c r="H44" i="1"/>
  <c r="H44" i="4" s="1"/>
  <c r="G51" i="4"/>
  <c r="H51" i="1"/>
  <c r="H51" i="4" s="1"/>
  <c r="H31" i="1"/>
  <c r="H31" i="4" s="1"/>
  <c r="G31" i="4"/>
  <c r="G50" i="4"/>
  <c r="H50" i="1"/>
  <c r="H50" i="4" s="1"/>
  <c r="BK38" i="1"/>
  <c r="G38" i="1"/>
  <c r="H38" i="1" s="1"/>
  <c r="H49" i="1"/>
  <c r="H49" i="4" s="1"/>
  <c r="G49" i="4"/>
  <c r="G25" i="4"/>
  <c r="H25" i="1"/>
  <c r="H25" i="4" s="1"/>
  <c r="G40" i="4"/>
  <c r="H40" i="1"/>
  <c r="H40" i="4" s="1"/>
  <c r="G52" i="4"/>
  <c r="H52" i="1"/>
  <c r="H52" i="4" s="1"/>
  <c r="H32" i="1"/>
  <c r="H32" i="4" s="1"/>
  <c r="G32" i="4"/>
  <c r="BI58" i="4"/>
  <c r="G43" i="4"/>
  <c r="H43" i="1"/>
  <c r="H43" i="4" s="1"/>
  <c r="BI23" i="4"/>
  <c r="G42" i="4"/>
  <c r="H42" i="1"/>
  <c r="H42" i="4" s="1"/>
  <c r="G26" i="4"/>
  <c r="H26" i="1"/>
  <c r="H26" i="4" s="1"/>
  <c r="H41" i="1"/>
  <c r="H41" i="4" s="1"/>
  <c r="G41" i="4"/>
  <c r="G33" i="4"/>
  <c r="H33" i="1"/>
  <c r="H33" i="4" s="1"/>
  <c r="BK58" i="1"/>
  <c r="G58" i="1"/>
  <c r="H58" i="1" s="1"/>
  <c r="G39" i="4"/>
  <c r="H39" i="1"/>
  <c r="H39" i="4" s="1"/>
  <c r="H35" i="1"/>
  <c r="H35" i="4" s="1"/>
  <c r="G35" i="4"/>
  <c r="AJ23" i="1"/>
  <c r="AG23" i="1"/>
  <c r="AQ11" i="1"/>
  <c r="AQ11" i="4" s="1"/>
  <c r="AQ23" i="4" s="1"/>
  <c r="AQ9" i="4" s="1"/>
  <c r="AP11" i="4"/>
  <c r="AP23" i="4" s="1"/>
  <c r="AP9" i="4" s="1"/>
  <c r="AJ9" i="1"/>
  <c r="AG9" i="1"/>
  <c r="M9" i="4" l="1"/>
  <c r="BK38" i="4"/>
  <c r="BF38" i="4"/>
  <c r="AT9" i="4"/>
  <c r="BA38" i="4"/>
  <c r="BA9" i="4" s="1"/>
  <c r="AZ58" i="4"/>
  <c r="AZ9" i="4" s="1"/>
  <c r="BA58" i="4"/>
  <c r="AV9" i="4"/>
  <c r="BE58" i="4"/>
  <c r="AY9" i="4"/>
  <c r="BF58" i="4"/>
  <c r="BE9" i="4"/>
  <c r="BF23" i="4"/>
  <c r="BK23" i="4"/>
  <c r="BD9" i="4"/>
  <c r="BJ9" i="4"/>
  <c r="G23" i="4"/>
  <c r="BK9" i="2"/>
  <c r="G9" i="2"/>
  <c r="H9" i="2" s="1"/>
  <c r="H58" i="4"/>
  <c r="H9" i="4" s="1"/>
  <c r="H38" i="4"/>
  <c r="G58" i="4"/>
  <c r="G38" i="4"/>
  <c r="BI9" i="4"/>
  <c r="BK9" i="4"/>
  <c r="AP9" i="1"/>
  <c r="AQ9" i="1" s="1"/>
  <c r="AL9" i="1"/>
  <c r="AP23" i="1"/>
  <c r="AQ23" i="1" s="1"/>
  <c r="AL23" i="1"/>
  <c r="BF9" i="4" l="1"/>
  <c r="G9" i="4"/>
</calcChain>
</file>

<file path=xl/sharedStrings.xml><?xml version="1.0" encoding="utf-8"?>
<sst xmlns="http://schemas.openxmlformats.org/spreadsheetml/2006/main" count="510" uniqueCount="87">
  <si>
    <t>IRRIGATED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</si>
  <si>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</si>
  <si>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</si>
  <si>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</si>
  <si>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</si>
  <si>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</si>
  <si>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</si>
  <si>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</si>
  <si>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</si>
  <si>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</si>
  <si>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</si>
  <si>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</si>
  <si>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</si>
  <si>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BOHOL TOTAL</t>
  </si>
  <si>
    <t>I</t>
  </si>
  <si>
    <t>I Total</t>
  </si>
  <si>
    <t>II</t>
  </si>
  <si>
    <t>II Total</t>
  </si>
  <si>
    <t>III</t>
  </si>
  <si>
    <t>III Total</t>
  </si>
  <si>
    <t>Province / District</t>
  </si>
  <si>
    <t>Municipality</t>
  </si>
  <si>
    <t>% Monthly Harvesting</t>
  </si>
  <si>
    <t>Irri. Physical Area (has)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</si>
  <si>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</si>
  <si>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</si>
  <si>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</si>
  <si>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</si>
  <si>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</si>
  <si>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</si>
  <si>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</si>
  <si>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</si>
  <si>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</si>
  <si>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</si>
  <si>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</si>
  <si>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</si>
  <si>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</si>
  <si>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</si>
  <si>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</si>
  <si>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</si>
  <si>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</si>
  <si>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</si>
  <si>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</si>
  <si>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</si>
  <si>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</si>
  <si>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</si>
  <si>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</si>
  <si>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</si>
  <si>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</si>
  <si>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</si>
  <si>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</si>
  <si>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</si>
  <si>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</si>
  <si>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</si>
  <si>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</si>
  <si>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</si>
  <si>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</si>
  <si>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</si>
  <si>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</si>
  <si>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</si>
  <si>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</si>
  <si>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</si>
  <si>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</si>
  <si>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</si>
  <si>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</si>
  <si>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</si>
  <si>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</si>
  <si>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</si>
  <si>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</si>
  <si>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Bohol Estimated 2015 Monthly Planting Data</t>
  </si>
  <si>
    <t>Total Area Planted (has)</t>
  </si>
  <si>
    <t>Cropping Intensity</t>
  </si>
  <si>
    <t>REP</t>
  </si>
  <si>
    <t>VEG</t>
  </si>
  <si>
    <t>MAT</t>
  </si>
  <si>
    <t>NT</t>
  </si>
  <si>
    <t>Rinfed Physical Area (has)</t>
  </si>
  <si>
    <t>Rainfed Physical Area (has)</t>
  </si>
  <si>
    <t>Rainfed</t>
  </si>
  <si>
    <t>All Ecosystem</t>
  </si>
  <si>
    <t>Total Phisical Area (has)</t>
  </si>
  <si>
    <t>Total Irri. Physical Area (has)</t>
  </si>
  <si>
    <t>% Monthly Planting</t>
  </si>
  <si>
    <t xml:space="preserve">TOTAL </t>
  </si>
  <si>
    <t>Total Physical Area (has)</t>
  </si>
  <si>
    <t>-</t>
  </si>
  <si>
    <t>Bohol Estimated 2016 Monthly Planting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</si>
</sst>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b/>
      <sz val="10"/>
      <color theme="1"/>
      <name val="Agency FB"/>
      <family val="2"/>
    </font>
    <font>
      <sz val="12"/>
      <color theme="1"/>
      <name val="Agency FB"/>
      <family val="2"/>
    </font>
    <font>
      <b/>
      <sz val="12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3" fillId="0" borderId="0" xfId="1" applyNumberFormat="1" applyFont="1" applyFill="1"/>
    <xf numFmtId="43" fontId="2" fillId="0" borderId="0" xfId="0" applyNumberFormat="1" applyFont="1"/>
    <xf numFmtId="164" fontId="3" fillId="0" borderId="0" xfId="1" applyNumberFormat="1" applyFont="1"/>
    <xf numFmtId="0" fontId="5" fillId="0" borderId="0" xfId="0" applyFont="1" applyAlignment="1">
      <alignment horizontal="left"/>
    </xf>
    <xf numFmtId="43" fontId="5" fillId="0" borderId="0" xfId="1" applyFont="1" applyAlignment="1">
      <alignment wrapText="1"/>
    </xf>
    <xf numFmtId="43" fontId="5" fillId="0" borderId="0" xfId="1" applyFont="1" applyAlignment="1">
      <alignment horizontal="center" wrapText="1"/>
    </xf>
    <xf numFmtId="43" fontId="5" fillId="0" borderId="0" xfId="1" applyFont="1" applyAlignment="1">
      <alignment horizontal="right" wrapText="1"/>
    </xf>
    <xf numFmtId="43" fontId="6" fillId="0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wrapText="1"/>
    </xf>
    <xf numFmtId="43" fontId="5" fillId="0" borderId="1" xfId="1" applyFont="1" applyBorder="1" applyAlignment="1">
      <alignment horizontal="center" wrapText="1"/>
    </xf>
    <xf numFmtId="43" fontId="5" fillId="0" borderId="5" xfId="1" applyFont="1" applyBorder="1" applyAlignment="1">
      <alignment wrapText="1"/>
    </xf>
    <xf numFmtId="43" fontId="5" fillId="0" borderId="6" xfId="1" applyFont="1" applyBorder="1" applyAlignment="1">
      <alignment wrapText="1"/>
    </xf>
    <xf numFmtId="164" fontId="6" fillId="0" borderId="5" xfId="1" applyNumberFormat="1" applyFont="1" applyBorder="1" applyAlignment="1">
      <alignment wrapText="1"/>
    </xf>
    <xf numFmtId="164" fontId="6" fillId="0" borderId="10" xfId="1" applyNumberFormat="1" applyFont="1" applyBorder="1"/>
    <xf numFmtId="0" fontId="5" fillId="0" borderId="0" xfId="0" applyFont="1"/>
    <xf numFmtId="43" fontId="5" fillId="0" borderId="0" xfId="1" applyFont="1"/>
    <xf numFmtId="43" fontId="6" fillId="0" borderId="0" xfId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43" fontId="6" fillId="0" borderId="16" xfId="1" applyFont="1" applyBorder="1" applyAlignment="1">
      <alignment horizontal="right"/>
    </xf>
    <xf numFmtId="43" fontId="6" fillId="2" borderId="1" xfId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center" wrapText="1"/>
    </xf>
    <xf numFmtId="0" fontId="5" fillId="0" borderId="0" xfId="0" applyFont="1" applyBorder="1"/>
    <xf numFmtId="164" fontId="6" fillId="2" borderId="1" xfId="1" applyNumberFormat="1" applyFont="1" applyFill="1" applyBorder="1" applyAlignment="1">
      <alignment horizontal="center" wrapText="1"/>
    </xf>
    <xf numFmtId="43" fontId="5" fillId="0" borderId="0" xfId="1" applyFont="1" applyAlignment="1">
      <alignment horizontal="center"/>
    </xf>
    <xf numFmtId="164" fontId="6" fillId="0" borderId="1" xfId="1" applyNumberFormat="1" applyFont="1" applyFill="1" applyBorder="1"/>
    <xf numFmtId="43" fontId="6" fillId="0" borderId="1" xfId="1" applyFont="1" applyBorder="1" applyAlignment="1">
      <alignment wrapText="1"/>
    </xf>
    <xf numFmtId="43" fontId="5" fillId="0" borderId="1" xfId="1" applyFont="1" applyBorder="1"/>
    <xf numFmtId="0" fontId="5" fillId="0" borderId="12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6" xfId="0" applyFont="1" applyBorder="1"/>
    <xf numFmtId="164" fontId="6" fillId="0" borderId="12" xfId="1" applyNumberFormat="1" applyFont="1" applyBorder="1"/>
    <xf numFmtId="164" fontId="6" fillId="0" borderId="7" xfId="1" applyNumberFormat="1" applyFont="1" applyBorder="1"/>
    <xf numFmtId="164" fontId="6" fillId="0" borderId="14" xfId="1" applyNumberFormat="1" applyFont="1" applyBorder="1"/>
    <xf numFmtId="164" fontId="6" fillId="0" borderId="11" xfId="1" applyNumberFormat="1" applyFont="1" applyBorder="1"/>
    <xf numFmtId="0" fontId="5" fillId="0" borderId="0" xfId="0" applyFont="1" applyFill="1" applyAlignment="1">
      <alignment horizontal="left"/>
    </xf>
    <xf numFmtId="43" fontId="5" fillId="0" borderId="0" xfId="1" applyFont="1" applyFill="1" applyAlignment="1">
      <alignment horizont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64" fontId="6" fillId="0" borderId="1" xfId="1" applyNumberFormat="1" applyFont="1" applyBorder="1" applyAlignment="1"/>
    <xf numFmtId="43" fontId="6" fillId="0" borderId="0" xfId="1" applyFont="1" applyFill="1"/>
    <xf numFmtId="164" fontId="6" fillId="0" borderId="0" xfId="1" applyNumberFormat="1" applyFont="1" applyFill="1"/>
    <xf numFmtId="43" fontId="5" fillId="0" borderId="1" xfId="1" applyFont="1" applyBorder="1" applyAlignment="1">
      <alignment horizontal="center"/>
    </xf>
    <xf numFmtId="43" fontId="5" fillId="0" borderId="5" xfId="1" applyFont="1" applyBorder="1"/>
    <xf numFmtId="43" fontId="5" fillId="0" borderId="5" xfId="1" applyFont="1" applyBorder="1" applyAlignment="1"/>
    <xf numFmtId="43" fontId="5" fillId="0" borderId="6" xfId="1" applyFont="1" applyBorder="1"/>
    <xf numFmtId="43" fontId="5" fillId="0" borderId="6" xfId="1" applyFont="1" applyBorder="1" applyAlignment="1"/>
    <xf numFmtId="0" fontId="6" fillId="0" borderId="12" xfId="0" applyFont="1" applyBorder="1"/>
    <xf numFmtId="0" fontId="6" fillId="0" borderId="7" xfId="0" applyFont="1" applyBorder="1"/>
    <xf numFmtId="164" fontId="6" fillId="0" borderId="5" xfId="1" applyNumberFormat="1" applyFont="1" applyBorder="1"/>
    <xf numFmtId="43" fontId="6" fillId="0" borderId="5" xfId="1" applyFont="1" applyBorder="1" applyAlignment="1">
      <alignment wrapText="1"/>
    </xf>
    <xf numFmtId="43" fontId="6" fillId="0" borderId="5" xfId="1" applyFont="1" applyBorder="1" applyAlignment="1"/>
    <xf numFmtId="0" fontId="6" fillId="0" borderId="0" xfId="0" applyFont="1"/>
    <xf numFmtId="0" fontId="6" fillId="0" borderId="14" xfId="0" applyFont="1" applyBorder="1"/>
    <xf numFmtId="0" fontId="6" fillId="0" borderId="11" xfId="0" applyFont="1" applyBorder="1"/>
    <xf numFmtId="43" fontId="6" fillId="0" borderId="10" xfId="1" applyFont="1" applyBorder="1" applyAlignment="1">
      <alignment wrapText="1"/>
    </xf>
    <xf numFmtId="43" fontId="6" fillId="0" borderId="10" xfId="1" applyFont="1" applyBorder="1" applyAlignment="1"/>
    <xf numFmtId="43" fontId="6" fillId="0" borderId="0" xfId="1" applyFont="1"/>
    <xf numFmtId="43" fontId="6" fillId="0" borderId="0" xfId="1" applyFont="1" applyAlignment="1">
      <alignment horizontal="center" wrapText="1"/>
    </xf>
    <xf numFmtId="43" fontId="6" fillId="0" borderId="0" xfId="1" applyFont="1" applyAlignment="1">
      <alignment horizontal="center"/>
    </xf>
    <xf numFmtId="43" fontId="6" fillId="0" borderId="0" xfId="1" applyFont="1" applyAlignment="1">
      <alignment wrapText="1"/>
    </xf>
    <xf numFmtId="43" fontId="6" fillId="0" borderId="0" xfId="1" applyFont="1" applyAlignment="1">
      <alignment horizontal="right" wrapText="1"/>
    </xf>
    <xf numFmtId="0" fontId="6" fillId="2" borderId="0" xfId="0" applyFont="1" applyFill="1"/>
    <xf numFmtId="43" fontId="6" fillId="2" borderId="0" xfId="1" applyFont="1" applyFill="1"/>
    <xf numFmtId="43" fontId="6" fillId="2" borderId="0" xfId="1" applyFont="1" applyFill="1" applyAlignment="1">
      <alignment horizontal="center" wrapText="1"/>
    </xf>
    <xf numFmtId="43" fontId="6" fillId="2" borderId="0" xfId="1" applyFont="1" applyFill="1" applyAlignment="1">
      <alignment horizontal="center"/>
    </xf>
    <xf numFmtId="43" fontId="6" fillId="2" borderId="0" xfId="1" applyFont="1" applyFill="1" applyAlignment="1">
      <alignment wrapText="1"/>
    </xf>
    <xf numFmtId="43" fontId="6" fillId="2" borderId="0" xfId="1" applyFont="1" applyFill="1" applyAlignment="1">
      <alignment horizontal="right" wrapText="1"/>
    </xf>
    <xf numFmtId="0" fontId="3" fillId="0" borderId="0" xfId="0" applyFont="1"/>
    <xf numFmtId="43" fontId="5" fillId="2" borderId="1" xfId="1" applyFont="1" applyFill="1" applyBorder="1" applyAlignment="1">
      <alignment horizontal="center" wrapText="1"/>
    </xf>
    <xf numFmtId="164" fontId="5" fillId="2" borderId="1" xfId="1" applyNumberFormat="1" applyFont="1" applyFill="1" applyBorder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164" fontId="6" fillId="0" borderId="5" xfId="1" applyNumberFormat="1" applyFont="1" applyBorder="1" applyAlignment="1"/>
    <xf numFmtId="164" fontId="6" fillId="0" borderId="0" xfId="1" applyNumberFormat="1" applyFont="1"/>
    <xf numFmtId="164" fontId="6" fillId="0" borderId="10" xfId="1" applyNumberFormat="1" applyFont="1" applyBorder="1" applyAlignment="1">
      <alignment wrapText="1"/>
    </xf>
    <xf numFmtId="164" fontId="6" fillId="0" borderId="10" xfId="1" applyNumberFormat="1" applyFont="1" applyBorder="1" applyAlignment="1"/>
    <xf numFmtId="43" fontId="6" fillId="0" borderId="2" xfId="1" applyFont="1" applyFill="1" applyBorder="1" applyAlignment="1">
      <alignment horizontal="center" vertical="center" wrapText="1"/>
    </xf>
    <xf numFmtId="43" fontId="6" fillId="0" borderId="3" xfId="1" applyFont="1" applyFill="1" applyBorder="1" applyAlignment="1">
      <alignment horizontal="center" vertical="center" wrapText="1"/>
    </xf>
    <xf numFmtId="43" fontId="6" fillId="0" borderId="4" xfId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3" fontId="6" fillId="0" borderId="8" xfId="1" applyFont="1" applyFill="1" applyBorder="1" applyAlignment="1">
      <alignment horizontal="center" vertical="center" wrapText="1"/>
    </xf>
    <xf numFmtId="43" fontId="6" fillId="0" borderId="15" xfId="1" applyFont="1" applyFill="1" applyBorder="1" applyAlignment="1">
      <alignment horizontal="center" vertical="center" wrapText="1"/>
    </xf>
    <xf numFmtId="43" fontId="6" fillId="0" borderId="9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zoomScale="90" zoomScaleNormal="90" zoomScaleSheetLayoutView="80" workbookViewId="0">
      <pane xSplit="3" ySplit="10" topLeftCell="AM11" activePane="bottomRight" state="frozen"/>
      <selection pane="topRight" activeCell="C1" sqref="C1"/>
      <selection pane="bottomLeft" activeCell="A8" sqref="A8"/>
      <selection pane="bottomRight" activeCell="BF9" sqref="BF9"/>
    </sheetView>
  </sheetViews>
  <sheetFormatPr defaultRowHeight="15.75" x14ac:dyDescent="0.25"/>
  <cols>
    <col min="1" max="1" width="4.42578125" style="21" customWidth="1"/>
    <col min="2" max="2" width="15.42578125" style="21" bestFit="1" customWidth="1"/>
    <col min="3" max="3" width="11" style="22" customWidth="1"/>
    <col min="4" max="5" width="8.140625" style="11" bestFit="1" customWidth="1"/>
    <col min="6" max="6" width="7.85546875" style="11" bestFit="1" customWidth="1"/>
    <col min="7" max="7" width="7" style="11" bestFit="1" customWidth="1"/>
    <col min="8" max="8" width="9" style="11" customWidth="1"/>
    <col min="9" max="9" width="7.85546875" style="11" bestFit="1" customWidth="1"/>
    <col min="10" max="11" width="8.140625" style="11" bestFit="1" customWidth="1"/>
    <col min="12" max="12" width="7.85546875" style="11" bestFit="1" customWidth="1"/>
    <col min="13" max="13" width="8.5703125" style="11" bestFit="1" customWidth="1"/>
    <col min="14" max="14" width="5.85546875" style="11" bestFit="1" customWidth="1"/>
    <col min="15" max="15" width="7" style="11" bestFit="1" customWidth="1"/>
    <col min="16" max="17" width="8.140625" style="11" bestFit="1" customWidth="1"/>
    <col min="18" max="18" width="8.5703125" style="11" bestFit="1" customWidth="1"/>
    <col min="19" max="19" width="5" style="30" customWidth="1"/>
    <col min="20" max="20" width="5.85546875" style="30" bestFit="1" customWidth="1"/>
    <col min="21" max="21" width="7" style="30" bestFit="1" customWidth="1"/>
    <col min="22" max="22" width="8.140625" style="30" bestFit="1" customWidth="1"/>
    <col min="23" max="23" width="7.85546875" style="30" bestFit="1" customWidth="1"/>
    <col min="24" max="24" width="6.42578125" style="10" bestFit="1" customWidth="1"/>
    <col min="25" max="25" width="5.140625" style="10" customWidth="1"/>
    <col min="26" max="26" width="5" style="10" customWidth="1"/>
    <col min="27" max="27" width="7" style="10" bestFit="1" customWidth="1"/>
    <col min="28" max="29" width="7.28515625" style="10" bestFit="1" customWidth="1"/>
    <col min="30" max="30" width="6.42578125" style="10" bestFit="1" customWidth="1"/>
    <col min="31" max="31" width="5.42578125" style="10" customWidth="1"/>
    <col min="32" max="32" width="6.28515625" style="10" customWidth="1"/>
    <col min="33" max="33" width="7.28515625" style="10" bestFit="1" customWidth="1"/>
    <col min="34" max="34" width="8.42578125" style="10" bestFit="1" customWidth="1"/>
    <col min="35" max="35" width="7" style="10" bestFit="1" customWidth="1"/>
    <col min="36" max="36" width="6" style="10" bestFit="1" customWidth="1"/>
    <col min="37" max="37" width="5.7109375" style="10" bestFit="1" customWidth="1"/>
    <col min="38" max="38" width="8.42578125" style="10" bestFit="1" customWidth="1"/>
    <col min="39" max="39" width="7.7109375" style="10" bestFit="1" customWidth="1"/>
    <col min="40" max="40" width="8.42578125" style="10" bestFit="1" customWidth="1"/>
    <col min="41" max="41" width="7" style="10" bestFit="1" customWidth="1"/>
    <col min="42" max="42" width="6" style="10" bestFit="1" customWidth="1"/>
    <col min="43" max="43" width="8.42578125" style="10" bestFit="1" customWidth="1"/>
    <col min="44" max="44" width="7" style="10" bestFit="1" customWidth="1"/>
    <col min="45" max="45" width="7.7109375" style="10" bestFit="1" customWidth="1"/>
    <col min="46" max="46" width="8.42578125" style="10" bestFit="1" customWidth="1"/>
    <col min="47" max="47" width="7" style="10" bestFit="1" customWidth="1"/>
    <col min="48" max="48" width="8.42578125" style="10" bestFit="1" customWidth="1"/>
    <col min="49" max="49" width="6.5703125" style="11" bestFit="1" customWidth="1"/>
    <col min="50" max="50" width="7" style="10" bestFit="1" customWidth="1"/>
    <col min="51" max="51" width="7.7109375" style="10" bestFit="1" customWidth="1"/>
    <col min="52" max="52" width="8.42578125" style="10" bestFit="1" customWidth="1"/>
    <col min="53" max="53" width="8.140625" style="10" bestFit="1" customWidth="1"/>
    <col min="54" max="54" width="7.7109375" style="12" bestFit="1" customWidth="1"/>
    <col min="55" max="55" width="6.5703125" style="10" bestFit="1" customWidth="1"/>
    <col min="56" max="56" width="7" style="10" bestFit="1" customWidth="1"/>
    <col min="57" max="57" width="7.7109375" style="10" bestFit="1" customWidth="1"/>
    <col min="58" max="58" width="9.42578125" style="10" customWidth="1"/>
    <col min="59" max="59" width="7.85546875" style="11" bestFit="1" customWidth="1"/>
    <col min="60" max="60" width="7.7109375" style="10" bestFit="1" customWidth="1"/>
    <col min="61" max="61" width="6.5703125" style="10" bestFit="1" customWidth="1"/>
    <col min="62" max="62" width="7" style="10" bestFit="1" customWidth="1"/>
    <col min="63" max="63" width="9.28515625" style="10" customWidth="1"/>
    <col min="64" max="64" width="10.5703125" style="1" bestFit="1" customWidth="1"/>
    <col min="65" max="16384" width="9.140625" style="1"/>
  </cols>
  <sheetData>
    <row r="1" spans="1:64" x14ac:dyDescent="0.25">
      <c r="A1" s="9"/>
      <c r="E1" s="23"/>
      <c r="F1" s="23"/>
      <c r="G1" s="24"/>
      <c r="H1" s="25" t="s">
        <v>71</v>
      </c>
      <c r="I1" s="26">
        <f>I3/I2</f>
        <v>1.263532256091783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E2" s="27"/>
      <c r="F2" s="27"/>
      <c r="G2" s="28"/>
      <c r="H2" s="25" t="s">
        <v>80</v>
      </c>
      <c r="I2" s="29">
        <f>C9</f>
        <v>47377.51</v>
      </c>
    </row>
    <row r="3" spans="1:64" x14ac:dyDescent="0.25">
      <c r="F3" s="27"/>
      <c r="G3" s="28"/>
      <c r="H3" s="25" t="s">
        <v>70</v>
      </c>
      <c r="I3" s="29">
        <f>D9+I9+N9+S9+X9+AC9+AH9+AM9+AR9+AW9+BB9+BG9</f>
        <v>59863.012098311017</v>
      </c>
    </row>
    <row r="4" spans="1:64" s="77" customFormat="1" x14ac:dyDescent="0.25">
      <c r="A4" s="61" t="s">
        <v>69</v>
      </c>
      <c r="B4" s="61"/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77" customFormat="1" x14ac:dyDescent="0.25">
      <c r="A5" s="71" t="s">
        <v>79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3" customFormat="1" ht="14.25" x14ac:dyDescent="0.25">
      <c r="A6" s="88" t="s">
        <v>20</v>
      </c>
      <c r="B6" s="88" t="s">
        <v>21</v>
      </c>
      <c r="C6" s="91" t="s">
        <v>84</v>
      </c>
      <c r="D6" s="94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</row>
    <row r="7" spans="1:64" s="4" customFormat="1" x14ac:dyDescent="0.25">
      <c r="A7" s="89"/>
      <c r="B7" s="89"/>
      <c r="C7" s="92"/>
      <c r="D7" s="85" t="s">
        <v>1</v>
      </c>
      <c r="E7" s="86"/>
      <c r="F7" s="86"/>
      <c r="G7" s="86"/>
      <c r="H7" s="87"/>
      <c r="I7" s="85" t="s">
        <v>2</v>
      </c>
      <c r="J7" s="86"/>
      <c r="K7" s="86"/>
      <c r="L7" s="86"/>
      <c r="M7" s="87"/>
      <c r="N7" s="85" t="s">
        <v>3</v>
      </c>
      <c r="O7" s="86"/>
      <c r="P7" s="86"/>
      <c r="Q7" s="86"/>
      <c r="R7" s="87"/>
      <c r="S7" s="85" t="s">
        <v>4</v>
      </c>
      <c r="T7" s="96"/>
      <c r="U7" s="96"/>
      <c r="V7" s="96"/>
      <c r="W7" s="97"/>
      <c r="X7" s="85" t="s">
        <v>5</v>
      </c>
      <c r="Y7" s="86"/>
      <c r="Z7" s="86"/>
      <c r="AA7" s="86"/>
      <c r="AB7" s="87"/>
      <c r="AC7" s="85" t="s">
        <v>6</v>
      </c>
      <c r="AD7" s="86"/>
      <c r="AE7" s="86"/>
      <c r="AF7" s="86"/>
      <c r="AG7" s="87"/>
      <c r="AH7" s="85" t="s">
        <v>7</v>
      </c>
      <c r="AI7" s="86"/>
      <c r="AJ7" s="86"/>
      <c r="AK7" s="86"/>
      <c r="AL7" s="87"/>
      <c r="AM7" s="85" t="s">
        <v>8</v>
      </c>
      <c r="AN7" s="86"/>
      <c r="AO7" s="86"/>
      <c r="AP7" s="86"/>
      <c r="AQ7" s="87"/>
      <c r="AR7" s="85" t="s">
        <v>9</v>
      </c>
      <c r="AS7" s="86"/>
      <c r="AT7" s="86"/>
      <c r="AU7" s="86"/>
      <c r="AV7" s="87"/>
      <c r="AW7" s="85" t="s">
        <v>10</v>
      </c>
      <c r="AX7" s="86"/>
      <c r="AY7" s="86"/>
      <c r="AZ7" s="86"/>
      <c r="BA7" s="87"/>
      <c r="BB7" s="85" t="s">
        <v>11</v>
      </c>
      <c r="BC7" s="86"/>
      <c r="BD7" s="86"/>
      <c r="BE7" s="86"/>
      <c r="BF7" s="87"/>
      <c r="BG7" s="85" t="s">
        <v>12</v>
      </c>
      <c r="BH7" s="86"/>
      <c r="BI7" s="86"/>
      <c r="BJ7" s="86"/>
      <c r="BK7" s="87"/>
    </row>
    <row r="8" spans="1:64" s="5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6" customFormat="1" ht="18" customHeight="1" x14ac:dyDescent="0.25">
      <c r="A9" s="31" t="s">
        <v>13</v>
      </c>
      <c r="B9" s="31"/>
      <c r="C9" s="32">
        <f>C58+C38+C23</f>
        <v>47377.51</v>
      </c>
      <c r="D9" s="15">
        <f t="shared" ref="D9:BK9" si="0">D58+D38+D23</f>
        <v>13043.422380231072</v>
      </c>
      <c r="E9" s="15">
        <f t="shared" si="0"/>
        <v>16709.844288310363</v>
      </c>
      <c r="F9" s="15">
        <f t="shared" si="0"/>
        <v>4226.8575839378327</v>
      </c>
      <c r="G9" s="15">
        <f t="shared" si="0"/>
        <v>1332.3826000000001</v>
      </c>
      <c r="H9" s="15">
        <f t="shared" si="0"/>
        <v>35312.506852479266</v>
      </c>
      <c r="I9" s="15">
        <f t="shared" si="0"/>
        <v>622.99999999999989</v>
      </c>
      <c r="J9" s="15">
        <f t="shared" si="0"/>
        <v>13043.422380231072</v>
      </c>
      <c r="K9" s="15">
        <f t="shared" si="0"/>
        <v>16709.844288310363</v>
      </c>
      <c r="L9" s="15">
        <f t="shared" si="0"/>
        <v>4226.8575839378327</v>
      </c>
      <c r="M9" s="15">
        <f t="shared" si="0"/>
        <v>34603.124252479261</v>
      </c>
      <c r="N9" s="15">
        <f t="shared" si="0"/>
        <v>0</v>
      </c>
      <c r="O9" s="15">
        <f t="shared" si="0"/>
        <v>622.99999999999989</v>
      </c>
      <c r="P9" s="15">
        <f t="shared" si="0"/>
        <v>13043.422380231072</v>
      </c>
      <c r="Q9" s="15">
        <f t="shared" si="0"/>
        <v>16709.844288310363</v>
      </c>
      <c r="R9" s="15">
        <f t="shared" si="0"/>
        <v>30376.26666854143</v>
      </c>
      <c r="S9" s="15">
        <f t="shared" si="0"/>
        <v>0</v>
      </c>
      <c r="T9" s="15">
        <f t="shared" si="0"/>
        <v>0</v>
      </c>
      <c r="U9" s="15">
        <f t="shared" si="0"/>
        <v>622.99999999999989</v>
      </c>
      <c r="V9" s="15">
        <f t="shared" si="0"/>
        <v>13043.422380231072</v>
      </c>
      <c r="W9" s="15">
        <f t="shared" si="0"/>
        <v>13666.422380231072</v>
      </c>
      <c r="X9" s="15">
        <f t="shared" si="0"/>
        <v>205.75877188686897</v>
      </c>
      <c r="Y9" s="15">
        <f t="shared" si="0"/>
        <v>0</v>
      </c>
      <c r="Z9" s="15">
        <f t="shared" si="0"/>
        <v>0</v>
      </c>
      <c r="AA9" s="15">
        <f t="shared" si="0"/>
        <v>622.99999999999989</v>
      </c>
      <c r="AB9" s="15">
        <f t="shared" si="0"/>
        <v>828.75877188686877</v>
      </c>
      <c r="AC9" s="15">
        <f t="shared" si="0"/>
        <v>1746.3967137448831</v>
      </c>
      <c r="AD9" s="15">
        <f t="shared" si="0"/>
        <v>205.75877188686897</v>
      </c>
      <c r="AE9" s="15">
        <f t="shared" si="0"/>
        <v>0</v>
      </c>
      <c r="AF9" s="15">
        <f t="shared" si="0"/>
        <v>0</v>
      </c>
      <c r="AG9" s="15">
        <f t="shared" si="0"/>
        <v>1952.1554856317518</v>
      </c>
      <c r="AH9" s="15">
        <f t="shared" si="0"/>
        <v>6176</v>
      </c>
      <c r="AI9" s="15">
        <f t="shared" si="0"/>
        <v>1746.3967137448831</v>
      </c>
      <c r="AJ9" s="15">
        <f t="shared" si="0"/>
        <v>205.75877188686897</v>
      </c>
      <c r="AK9" s="15">
        <f t="shared" si="0"/>
        <v>0</v>
      </c>
      <c r="AL9" s="15">
        <f t="shared" si="0"/>
        <v>8128.1554856317516</v>
      </c>
      <c r="AM9" s="15">
        <f t="shared" si="0"/>
        <v>13652.814760200001</v>
      </c>
      <c r="AN9" s="15">
        <f t="shared" si="0"/>
        <v>6176</v>
      </c>
      <c r="AO9" s="15">
        <f t="shared" si="0"/>
        <v>1746.3967137448831</v>
      </c>
      <c r="AP9" s="15">
        <f t="shared" si="0"/>
        <v>205.75877188686897</v>
      </c>
      <c r="AQ9" s="15">
        <f t="shared" si="0"/>
        <v>21780.970245831752</v>
      </c>
      <c r="AR9" s="15">
        <f t="shared" si="0"/>
        <v>2146.5349999999999</v>
      </c>
      <c r="AS9" s="15">
        <f t="shared" si="0"/>
        <v>13652.814760200001</v>
      </c>
      <c r="AT9" s="15">
        <f t="shared" si="0"/>
        <v>6176</v>
      </c>
      <c r="AU9" s="15">
        <f t="shared" si="0"/>
        <v>1746.3967137448831</v>
      </c>
      <c r="AV9" s="15">
        <f t="shared" si="0"/>
        <v>23721.746473944884</v>
      </c>
      <c r="AW9" s="15">
        <f t="shared" si="0"/>
        <v>1332.3826000000001</v>
      </c>
      <c r="AX9" s="15">
        <f t="shared" si="0"/>
        <v>2146.5349999999999</v>
      </c>
      <c r="AY9" s="15">
        <f t="shared" si="0"/>
        <v>13652.814760200001</v>
      </c>
      <c r="AZ9" s="15">
        <f t="shared" si="0"/>
        <v>6176</v>
      </c>
      <c r="BA9" s="15">
        <f t="shared" si="0"/>
        <v>23307.732360200003</v>
      </c>
      <c r="BB9" s="15">
        <f t="shared" si="0"/>
        <v>4226.8575839378327</v>
      </c>
      <c r="BC9" s="15">
        <f t="shared" si="0"/>
        <v>1332.3826000000001</v>
      </c>
      <c r="BD9" s="15">
        <f t="shared" si="0"/>
        <v>2146.5349999999999</v>
      </c>
      <c r="BE9" s="15">
        <f t="shared" si="0"/>
        <v>13652.814760200001</v>
      </c>
      <c r="BF9" s="15">
        <f t="shared" si="0"/>
        <v>21358.589944137831</v>
      </c>
      <c r="BG9" s="15">
        <f t="shared" si="0"/>
        <v>16709.844288310363</v>
      </c>
      <c r="BH9" s="15">
        <f t="shared" si="0"/>
        <v>4226.8575839378327</v>
      </c>
      <c r="BI9" s="15">
        <f t="shared" si="0"/>
        <v>1332.3826000000001</v>
      </c>
      <c r="BJ9" s="15">
        <f t="shared" si="0"/>
        <v>2146.5349999999999</v>
      </c>
      <c r="BK9" s="15">
        <f t="shared" si="0"/>
        <v>24415.619472248192</v>
      </c>
    </row>
    <row r="10" spans="1:64" s="2" customFormat="1" ht="15" hidden="1" customHeight="1" x14ac:dyDescent="0.25">
      <c r="A10" s="33" t="s">
        <v>22</v>
      </c>
      <c r="B10" s="33"/>
      <c r="C10" s="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4" x14ac:dyDescent="0.25">
      <c r="A11" s="34" t="s">
        <v>14</v>
      </c>
      <c r="B11" s="35" t="s">
        <v>24</v>
      </c>
      <c r="C11" s="17">
        <f>IRRIGATED!C11+RAINFED!C11</f>
        <v>114.50000000000001</v>
      </c>
      <c r="D11" s="17">
        <f>IRRIGATED!D11+RAINFED!D11</f>
        <v>26.507469636023835</v>
      </c>
      <c r="E11" s="17">
        <f>IRRIGATED!E11+RAINFED!E11</f>
        <v>39.792304795632511</v>
      </c>
      <c r="F11" s="17">
        <f>IRRIGATED!F11+RAINFED!F11</f>
        <v>19.601492695882055</v>
      </c>
      <c r="G11" s="17">
        <f>IRRIGATED!G11+RAINFED!G11</f>
        <v>0</v>
      </c>
      <c r="H11" s="17">
        <f>IRRIGATED!H11+RAINFED!H11</f>
        <v>85.901267127538389</v>
      </c>
      <c r="I11" s="17">
        <f>IRRIGATED!I11+RAINFED!I11</f>
        <v>2.8890800570001236</v>
      </c>
      <c r="J11" s="17">
        <f>IRRIGATED!J11+RAINFED!J11</f>
        <v>26.507469636023835</v>
      </c>
      <c r="K11" s="17">
        <f>IRRIGATED!K11+RAINFED!K11</f>
        <v>39.792304795632511</v>
      </c>
      <c r="L11" s="17">
        <f>IRRIGATED!L11+RAINFED!L11</f>
        <v>19.601492695882055</v>
      </c>
      <c r="M11" s="17">
        <f>IRRIGATED!M11+RAINFED!M11</f>
        <v>88.790347184538518</v>
      </c>
      <c r="N11" s="17">
        <f>IRRIGATED!N11+RAINFED!N11</f>
        <v>0</v>
      </c>
      <c r="O11" s="17">
        <f>IRRIGATED!O11+RAINFED!O11</f>
        <v>2.8890800570001236</v>
      </c>
      <c r="P11" s="17">
        <f>IRRIGATED!P11+RAINFED!P11</f>
        <v>26.507469636023835</v>
      </c>
      <c r="Q11" s="17">
        <f>IRRIGATED!Q11+RAINFED!Q11</f>
        <v>39.792304795632511</v>
      </c>
      <c r="R11" s="17">
        <f>IRRIGATED!R11+RAINFED!R11</f>
        <v>69.18885448865646</v>
      </c>
      <c r="S11" s="17">
        <f>IRRIGATED!S11+RAINFED!S11</f>
        <v>0</v>
      </c>
      <c r="T11" s="17">
        <f>IRRIGATED!T11+RAINFED!T11</f>
        <v>0</v>
      </c>
      <c r="U11" s="17">
        <f>IRRIGATED!U11+RAINFED!U11</f>
        <v>2.8890800570001236</v>
      </c>
      <c r="V11" s="17">
        <f>IRRIGATED!V11+RAINFED!V11</f>
        <v>26.507469636023835</v>
      </c>
      <c r="W11" s="17">
        <f>IRRIGATED!W11+RAINFED!W11</f>
        <v>29.396549693023957</v>
      </c>
      <c r="X11" s="17">
        <f>IRRIGATED!X11+RAINFED!X11</f>
        <v>0.83028168401486957</v>
      </c>
      <c r="Y11" s="17">
        <f>IRRIGATED!Y11+RAINFED!Y11</f>
        <v>0</v>
      </c>
      <c r="Z11" s="17">
        <f>IRRIGATED!Z11+RAINFED!Z11</f>
        <v>0</v>
      </c>
      <c r="AA11" s="17">
        <f>IRRIGATED!AA11+RAINFED!AA11</f>
        <v>2.8890800570001236</v>
      </c>
      <c r="AB11" s="17">
        <f>IRRIGATED!AB11+RAINFED!AB11</f>
        <v>3.7193617410149931</v>
      </c>
      <c r="AC11" s="17">
        <f>IRRIGATED!AC11+RAINFED!AC11</f>
        <v>2.0277114431211363</v>
      </c>
      <c r="AD11" s="17">
        <f>IRRIGATED!AD11+RAINFED!AD11</f>
        <v>0.83028168401486957</v>
      </c>
      <c r="AE11" s="17">
        <f>IRRIGATED!AE11+RAINFED!AE11</f>
        <v>0</v>
      </c>
      <c r="AF11" s="17">
        <f>IRRIGATED!AF11+RAINFED!AF11</f>
        <v>0</v>
      </c>
      <c r="AG11" s="17">
        <f>IRRIGATED!AG11+RAINFED!AG11</f>
        <v>2.8579931271360057</v>
      </c>
      <c r="AH11" s="17">
        <f>IRRIGATED!AH11+RAINFED!AH11</f>
        <v>0</v>
      </c>
      <c r="AI11" s="17">
        <f>IRRIGATED!AI11+RAINFED!AI11</f>
        <v>2.0277114431211363</v>
      </c>
      <c r="AJ11" s="17">
        <f>IRRIGATED!AJ11+RAINFED!AJ11</f>
        <v>0.83028168401486957</v>
      </c>
      <c r="AK11" s="17">
        <f>IRRIGATED!AK11+RAINFED!AK11</f>
        <v>0</v>
      </c>
      <c r="AL11" s="17">
        <f>IRRIGATED!AL11+RAINFED!AL11</f>
        <v>2.8579931271360057</v>
      </c>
      <c r="AM11" s="17">
        <f>IRRIGATED!AM11+RAINFED!AM11</f>
        <v>0</v>
      </c>
      <c r="AN11" s="17">
        <f>IRRIGATED!AN11+RAINFED!AN11</f>
        <v>0</v>
      </c>
      <c r="AO11" s="17">
        <f>IRRIGATED!AO11+RAINFED!AO11</f>
        <v>2.0277114431211363</v>
      </c>
      <c r="AP11" s="17">
        <f>IRRIGATED!AP11+RAINFED!AP11</f>
        <v>0.83028168401486957</v>
      </c>
      <c r="AQ11" s="17">
        <f>IRRIGATED!AQ11+RAINFED!AQ11</f>
        <v>2.8579931271360057</v>
      </c>
      <c r="AR11" s="17">
        <f>IRRIGATED!AR11+RAINFED!AR11</f>
        <v>0</v>
      </c>
      <c r="AS11" s="17">
        <f>IRRIGATED!AS11+RAINFED!AS11</f>
        <v>0</v>
      </c>
      <c r="AT11" s="17">
        <f>IRRIGATED!AT11+RAINFED!AT11</f>
        <v>0</v>
      </c>
      <c r="AU11" s="17">
        <f>IRRIGATED!AU11+RAINFED!AU11</f>
        <v>2.0277114431211363</v>
      </c>
      <c r="AV11" s="17">
        <f>IRRIGATED!AV11+RAINFED!AV11</f>
        <v>2.0277114431211363</v>
      </c>
      <c r="AW11" s="17">
        <f>IRRIGATED!AW11+RAINFED!AW11</f>
        <v>0</v>
      </c>
      <c r="AX11" s="17">
        <f>IRRIGATED!AX11+RAINFED!AX11</f>
        <v>0</v>
      </c>
      <c r="AY11" s="17">
        <f>IRRIGATED!AY11+RAINFED!AY11</f>
        <v>0</v>
      </c>
      <c r="AZ11" s="17">
        <f>IRRIGATED!AZ11+RAINFED!AZ11</f>
        <v>0</v>
      </c>
      <c r="BA11" s="17">
        <f>IRRIGATED!BA11+RAINFED!BA11</f>
        <v>0</v>
      </c>
      <c r="BB11" s="17">
        <f>IRRIGATED!BB11+RAINFED!BB11</f>
        <v>19.601492695882055</v>
      </c>
      <c r="BC11" s="17">
        <f>IRRIGATED!BC11+RAINFED!BC11</f>
        <v>0</v>
      </c>
      <c r="BD11" s="17">
        <f>IRRIGATED!BD11+RAINFED!BD11</f>
        <v>0</v>
      </c>
      <c r="BE11" s="17">
        <f>IRRIGATED!BE11+RAINFED!BE11</f>
        <v>0</v>
      </c>
      <c r="BF11" s="17">
        <f>IRRIGATED!BF11+RAINFED!BF11</f>
        <v>19.601492695882055</v>
      </c>
      <c r="BG11" s="17">
        <f>IRRIGATED!BG11+RAINFED!BG11</f>
        <v>39.792304795632511</v>
      </c>
      <c r="BH11" s="17">
        <f>IRRIGATED!BH11+RAINFED!BH11</f>
        <v>19.601492695882055</v>
      </c>
      <c r="BI11" s="17">
        <f>IRRIGATED!BI11+RAINFED!BI11</f>
        <v>0</v>
      </c>
      <c r="BJ11" s="17">
        <f>IRRIGATED!BJ11+RAINFED!BJ11</f>
        <v>0</v>
      </c>
      <c r="BK11" s="17">
        <f>IRRIGATED!BK11+RAINFED!BK11</f>
        <v>59.393797491514562</v>
      </c>
      <c r="BL11" s="7">
        <f>IRRIGATED!H3+RAINFED!BL9</f>
        <v>71675.983892357443</v>
      </c>
    </row>
    <row r="12" spans="1:64" x14ac:dyDescent="0.25">
      <c r="A12" s="36"/>
      <c r="B12" s="37" t="s">
        <v>25</v>
      </c>
      <c r="C12" s="18">
        <f>IRRIGATED!C12+RAINFED!C12</f>
        <v>502</v>
      </c>
      <c r="D12" s="18">
        <f>IRRIGATED!D12+RAINFED!D12</f>
        <v>123.17882016779859</v>
      </c>
      <c r="E12" s="18">
        <f>IRRIGATED!E12+RAINFED!E12</f>
        <v>175.28154693978408</v>
      </c>
      <c r="F12" s="18">
        <f>IRRIGATED!F12+RAINFED!F12</f>
        <v>72.907788373182115</v>
      </c>
      <c r="G12" s="18">
        <f>IRRIGATED!G12+RAINFED!G12</f>
        <v>0</v>
      </c>
      <c r="H12" s="18">
        <f>IRRIGATED!H12+RAINFED!H12</f>
        <v>371.36815548076476</v>
      </c>
      <c r="I12" s="18">
        <f>IRRIGATED!I12+RAINFED!I12</f>
        <v>10.745938620949881</v>
      </c>
      <c r="J12" s="18">
        <f>IRRIGATED!J12+RAINFED!J12</f>
        <v>123.17882016779859</v>
      </c>
      <c r="K12" s="18">
        <f>IRRIGATED!K12+RAINFED!K12</f>
        <v>175.28154693978408</v>
      </c>
      <c r="L12" s="18">
        <f>IRRIGATED!L12+RAINFED!L12</f>
        <v>72.907788373182115</v>
      </c>
      <c r="M12" s="18">
        <f>IRRIGATED!M12+RAINFED!M12</f>
        <v>382.11409410171467</v>
      </c>
      <c r="N12" s="18">
        <f>IRRIGATED!N12+RAINFED!N12</f>
        <v>0</v>
      </c>
      <c r="O12" s="18">
        <f>IRRIGATED!O12+RAINFED!O12</f>
        <v>10.745938620949881</v>
      </c>
      <c r="P12" s="18">
        <f>IRRIGATED!P12+RAINFED!P12</f>
        <v>123.17882016779859</v>
      </c>
      <c r="Q12" s="18">
        <f>IRRIGATED!Q12+RAINFED!Q12</f>
        <v>175.28154693978408</v>
      </c>
      <c r="R12" s="18">
        <f>IRRIGATED!R12+RAINFED!R12</f>
        <v>309.20630572853258</v>
      </c>
      <c r="S12" s="18">
        <f>IRRIGATED!S12+RAINFED!S12</f>
        <v>0</v>
      </c>
      <c r="T12" s="18">
        <f>IRRIGATED!T12+RAINFED!T12</f>
        <v>0</v>
      </c>
      <c r="U12" s="18">
        <f>IRRIGATED!U12+RAINFED!U12</f>
        <v>10.745938620949881</v>
      </c>
      <c r="V12" s="18">
        <f>IRRIGATED!V12+RAINFED!V12</f>
        <v>123.17882016779859</v>
      </c>
      <c r="W12" s="18">
        <f>IRRIGATED!W12+RAINFED!W12</f>
        <v>133.92475878874848</v>
      </c>
      <c r="X12" s="18">
        <f>IRRIGATED!X12+RAINFED!X12</f>
        <v>3.1778738143949536</v>
      </c>
      <c r="Y12" s="18">
        <f>IRRIGATED!Y12+RAINFED!Y12</f>
        <v>0</v>
      </c>
      <c r="Z12" s="18">
        <f>IRRIGATED!Z12+RAINFED!Z12</f>
        <v>0</v>
      </c>
      <c r="AA12" s="18">
        <f>IRRIGATED!AA12+RAINFED!AA12</f>
        <v>10.745938620949881</v>
      </c>
      <c r="AB12" s="18">
        <f>IRRIGATED!AB12+RAINFED!AB12</f>
        <v>13.923812435344834</v>
      </c>
      <c r="AC12" s="18">
        <f>IRRIGATED!AC12+RAINFED!AC12</f>
        <v>11.934414587910222</v>
      </c>
      <c r="AD12" s="18">
        <f>IRRIGATED!AD12+RAINFED!AD12</f>
        <v>3.1778738143949536</v>
      </c>
      <c r="AE12" s="18">
        <f>IRRIGATED!AE12+RAINFED!AE12</f>
        <v>0</v>
      </c>
      <c r="AF12" s="18">
        <f>IRRIGATED!AF12+RAINFED!AF12</f>
        <v>0</v>
      </c>
      <c r="AG12" s="18">
        <f>IRRIGATED!AG12+RAINFED!AG12</f>
        <v>15.112288402305175</v>
      </c>
      <c r="AH12" s="18">
        <f>IRRIGATED!AH12+RAINFED!AH12</f>
        <v>25</v>
      </c>
      <c r="AI12" s="18">
        <f>IRRIGATED!AI12+RAINFED!AI12</f>
        <v>11.934414587910222</v>
      </c>
      <c r="AJ12" s="18">
        <f>IRRIGATED!AJ12+RAINFED!AJ12</f>
        <v>3.1778738143949536</v>
      </c>
      <c r="AK12" s="18">
        <f>IRRIGATED!AK12+RAINFED!AK12</f>
        <v>0</v>
      </c>
      <c r="AL12" s="18">
        <f>IRRIGATED!AL12+RAINFED!AL12</f>
        <v>40.112288402305175</v>
      </c>
      <c r="AM12" s="18">
        <f>IRRIGATED!AM12+RAINFED!AM12</f>
        <v>330</v>
      </c>
      <c r="AN12" s="18">
        <f>IRRIGATED!AN12+RAINFED!AN12</f>
        <v>25</v>
      </c>
      <c r="AO12" s="18">
        <f>IRRIGATED!AO12+RAINFED!AO12</f>
        <v>11.934414587910222</v>
      </c>
      <c r="AP12" s="18">
        <f>IRRIGATED!AP12+RAINFED!AP12</f>
        <v>3.1778738143949536</v>
      </c>
      <c r="AQ12" s="18">
        <f>IRRIGATED!AQ12+RAINFED!AQ12</f>
        <v>370.11228840230518</v>
      </c>
      <c r="AR12" s="18">
        <f>IRRIGATED!AR12+RAINFED!AR12</f>
        <v>0</v>
      </c>
      <c r="AS12" s="18">
        <f>IRRIGATED!AS12+RAINFED!AS12</f>
        <v>330</v>
      </c>
      <c r="AT12" s="18">
        <f>IRRIGATED!AT12+RAINFED!AT12</f>
        <v>25</v>
      </c>
      <c r="AU12" s="18">
        <f>IRRIGATED!AU12+RAINFED!AU12</f>
        <v>11.934414587910222</v>
      </c>
      <c r="AV12" s="18">
        <f>IRRIGATED!AV12+RAINFED!AV12</f>
        <v>366.93441458791023</v>
      </c>
      <c r="AW12" s="18">
        <f>IRRIGATED!AW12+RAINFED!AW12</f>
        <v>0</v>
      </c>
      <c r="AX12" s="18">
        <f>IRRIGATED!AX12+RAINFED!AX12</f>
        <v>0</v>
      </c>
      <c r="AY12" s="18">
        <f>IRRIGATED!AY12+RAINFED!AY12</f>
        <v>330</v>
      </c>
      <c r="AZ12" s="18">
        <f>IRRIGATED!AZ12+RAINFED!AZ12</f>
        <v>25</v>
      </c>
      <c r="BA12" s="18">
        <f>IRRIGATED!BA12+RAINFED!BA12</f>
        <v>355</v>
      </c>
      <c r="BB12" s="18">
        <f>IRRIGATED!BB12+RAINFED!BB12</f>
        <v>72.907788373182115</v>
      </c>
      <c r="BC12" s="18">
        <f>IRRIGATED!BC12+RAINFED!BC12</f>
        <v>0</v>
      </c>
      <c r="BD12" s="18">
        <f>IRRIGATED!BD12+RAINFED!BD12</f>
        <v>0</v>
      </c>
      <c r="BE12" s="18">
        <f>IRRIGATED!BE12+RAINFED!BE12</f>
        <v>330</v>
      </c>
      <c r="BF12" s="18">
        <f>IRRIGATED!BF12+RAINFED!BF12</f>
        <v>402.90778837318214</v>
      </c>
      <c r="BG12" s="18">
        <f>IRRIGATED!BG12+RAINFED!BG12</f>
        <v>175.28154693978408</v>
      </c>
      <c r="BH12" s="18">
        <f>IRRIGATED!BH12+RAINFED!BH12</f>
        <v>72.907788373182115</v>
      </c>
      <c r="BI12" s="18">
        <f>IRRIGATED!BI12+RAINFED!BI12</f>
        <v>0</v>
      </c>
      <c r="BJ12" s="18">
        <f>IRRIGATED!BJ12+RAINFED!BJ12</f>
        <v>0</v>
      </c>
      <c r="BK12" s="18">
        <f>IRRIGATED!BK12+RAINFED!BK12</f>
        <v>248.18933531296619</v>
      </c>
    </row>
    <row r="13" spans="1:64" x14ac:dyDescent="0.25">
      <c r="A13" s="36"/>
      <c r="B13" s="37" t="s">
        <v>26</v>
      </c>
      <c r="C13" s="18">
        <f>IRRIGATED!C13+RAINFED!C13</f>
        <v>89</v>
      </c>
      <c r="D13" s="18">
        <f>IRRIGATED!D13+RAINFED!D13</f>
        <v>20.485415448089597</v>
      </c>
      <c r="E13" s="18">
        <f>IRRIGATED!E13+RAINFED!E13</f>
        <v>30.916273915934106</v>
      </c>
      <c r="F13" s="18">
        <f>IRRIGATED!F13+RAINFED!F13</f>
        <v>15.458136957967053</v>
      </c>
      <c r="G13" s="18">
        <f>IRRIGATED!G13+RAINFED!G13</f>
        <v>0</v>
      </c>
      <c r="H13" s="18">
        <f>IRRIGATED!H13+RAINFED!H13</f>
        <v>66.859826321990752</v>
      </c>
      <c r="I13" s="18">
        <f>IRRIGATED!I13+RAINFED!I13</f>
        <v>2.2783874624518492</v>
      </c>
      <c r="J13" s="18">
        <f>IRRIGATED!J13+RAINFED!J13</f>
        <v>20.485415448089597</v>
      </c>
      <c r="K13" s="18">
        <f>IRRIGATED!K13+RAINFED!K13</f>
        <v>30.916273915934106</v>
      </c>
      <c r="L13" s="18">
        <f>IRRIGATED!L13+RAINFED!L13</f>
        <v>15.458136957967053</v>
      </c>
      <c r="M13" s="18">
        <f>IRRIGATED!M13+RAINFED!M13</f>
        <v>69.138213784442613</v>
      </c>
      <c r="N13" s="18">
        <f>IRRIGATED!N13+RAINFED!N13</f>
        <v>0</v>
      </c>
      <c r="O13" s="18">
        <f>IRRIGATED!O13+RAINFED!O13</f>
        <v>2.2783874624518492</v>
      </c>
      <c r="P13" s="18">
        <f>IRRIGATED!P13+RAINFED!P13</f>
        <v>20.485415448089597</v>
      </c>
      <c r="Q13" s="18">
        <f>IRRIGATED!Q13+RAINFED!Q13</f>
        <v>30.916273915934106</v>
      </c>
      <c r="R13" s="18">
        <f>IRRIGATED!R13+RAINFED!R13</f>
        <v>53.680076826475556</v>
      </c>
      <c r="S13" s="18">
        <f>IRRIGATED!S13+RAINFED!S13</f>
        <v>0</v>
      </c>
      <c r="T13" s="18">
        <f>IRRIGATED!T13+RAINFED!T13</f>
        <v>0</v>
      </c>
      <c r="U13" s="18">
        <f>IRRIGATED!U13+RAINFED!U13</f>
        <v>2.2783874624518492</v>
      </c>
      <c r="V13" s="18">
        <f>IRRIGATED!V13+RAINFED!V13</f>
        <v>20.485415448089597</v>
      </c>
      <c r="W13" s="18">
        <f>IRRIGATED!W13+RAINFED!W13</f>
        <v>22.763802910541447</v>
      </c>
      <c r="X13" s="18">
        <f>IRRIGATED!X13+RAINFED!X13</f>
        <v>0.65324961217404154</v>
      </c>
      <c r="Y13" s="18">
        <f>IRRIGATED!Y13+RAINFED!Y13</f>
        <v>0</v>
      </c>
      <c r="Z13" s="18">
        <f>IRRIGATED!Z13+RAINFED!Z13</f>
        <v>0</v>
      </c>
      <c r="AA13" s="18">
        <f>IRRIGATED!AA13+RAINFED!AA13</f>
        <v>2.2783874624518492</v>
      </c>
      <c r="AB13" s="18">
        <f>IRRIGATED!AB13+RAINFED!AB13</f>
        <v>2.9316370746258906</v>
      </c>
      <c r="AC13" s="18">
        <f>IRRIGATED!AC13+RAINFED!AC13</f>
        <v>1.5242490950727636</v>
      </c>
      <c r="AD13" s="18">
        <f>IRRIGATED!AD13+RAINFED!AD13</f>
        <v>0.65324961217404154</v>
      </c>
      <c r="AE13" s="18">
        <f>IRRIGATED!AE13+RAINFED!AE13</f>
        <v>0</v>
      </c>
      <c r="AF13" s="18">
        <f>IRRIGATED!AF13+RAINFED!AF13</f>
        <v>0</v>
      </c>
      <c r="AG13" s="18">
        <f>IRRIGATED!AG13+RAINFED!AG13</f>
        <v>2.1774987072468051</v>
      </c>
      <c r="AH13" s="18">
        <f>IRRIGATED!AH13+RAINFED!AH13</f>
        <v>0</v>
      </c>
      <c r="AI13" s="18">
        <f>IRRIGATED!AI13+RAINFED!AI13</f>
        <v>1.5242490950727636</v>
      </c>
      <c r="AJ13" s="18">
        <f>IRRIGATED!AJ13+RAINFED!AJ13</f>
        <v>0.65324961217404154</v>
      </c>
      <c r="AK13" s="18">
        <f>IRRIGATED!AK13+RAINFED!AK13</f>
        <v>0</v>
      </c>
      <c r="AL13" s="18">
        <f>IRRIGATED!AL13+RAINFED!AL13</f>
        <v>2.1774987072468051</v>
      </c>
      <c r="AM13" s="18">
        <f>IRRIGATED!AM13+RAINFED!AM13</f>
        <v>0</v>
      </c>
      <c r="AN13" s="18">
        <f>IRRIGATED!AN13+RAINFED!AN13</f>
        <v>0</v>
      </c>
      <c r="AO13" s="18">
        <f>IRRIGATED!AO13+RAINFED!AO13</f>
        <v>1.5242490950727636</v>
      </c>
      <c r="AP13" s="18">
        <f>IRRIGATED!AP13+RAINFED!AP13</f>
        <v>0.65324961217404154</v>
      </c>
      <c r="AQ13" s="18">
        <f>IRRIGATED!AQ13+RAINFED!AQ13</f>
        <v>2.1774987072468051</v>
      </c>
      <c r="AR13" s="18">
        <f>IRRIGATED!AR13+RAINFED!AR13</f>
        <v>0</v>
      </c>
      <c r="AS13" s="18">
        <f>IRRIGATED!AS13+RAINFED!AS13</f>
        <v>0</v>
      </c>
      <c r="AT13" s="18">
        <f>IRRIGATED!AT13+RAINFED!AT13</f>
        <v>0</v>
      </c>
      <c r="AU13" s="18">
        <f>IRRIGATED!AU13+RAINFED!AU13</f>
        <v>1.5242490950727636</v>
      </c>
      <c r="AV13" s="18">
        <f>IRRIGATED!AV13+RAINFED!AV13</f>
        <v>1.5242490950727636</v>
      </c>
      <c r="AW13" s="18">
        <f>IRRIGATED!AW13+RAINFED!AW13</f>
        <v>0</v>
      </c>
      <c r="AX13" s="18">
        <f>IRRIGATED!AX13+RAINFED!AX13</f>
        <v>0</v>
      </c>
      <c r="AY13" s="18">
        <f>IRRIGATED!AY13+RAINFED!AY13</f>
        <v>0</v>
      </c>
      <c r="AZ13" s="18">
        <f>IRRIGATED!AZ13+RAINFED!AZ13</f>
        <v>0</v>
      </c>
      <c r="BA13" s="18">
        <f>IRRIGATED!BA13+RAINFED!BA13</f>
        <v>0</v>
      </c>
      <c r="BB13" s="18">
        <f>IRRIGATED!BB13+RAINFED!BB13</f>
        <v>15.458136957967053</v>
      </c>
      <c r="BC13" s="18">
        <f>IRRIGATED!BC13+RAINFED!BC13</f>
        <v>0</v>
      </c>
      <c r="BD13" s="18">
        <f>IRRIGATED!BD13+RAINFED!BD13</f>
        <v>0</v>
      </c>
      <c r="BE13" s="18">
        <f>IRRIGATED!BE13+RAINFED!BE13</f>
        <v>0</v>
      </c>
      <c r="BF13" s="18">
        <f>IRRIGATED!BF13+RAINFED!BF13</f>
        <v>15.458136957967053</v>
      </c>
      <c r="BG13" s="18">
        <f>IRRIGATED!BG13+RAINFED!BG13</f>
        <v>30.916273915934106</v>
      </c>
      <c r="BH13" s="18">
        <f>IRRIGATED!BH13+RAINFED!BH13</f>
        <v>15.458136957967053</v>
      </c>
      <c r="BI13" s="18">
        <f>IRRIGATED!BI13+RAINFED!BI13</f>
        <v>0</v>
      </c>
      <c r="BJ13" s="18">
        <f>IRRIGATED!BJ13+RAINFED!BJ13</f>
        <v>0</v>
      </c>
      <c r="BK13" s="18">
        <f>IRRIGATED!BK13+RAINFED!BK13</f>
        <v>46.374410873901155</v>
      </c>
    </row>
    <row r="14" spans="1:64" x14ac:dyDescent="0.25">
      <c r="A14" s="36"/>
      <c r="B14" s="37" t="s">
        <v>27</v>
      </c>
      <c r="C14" s="18">
        <f>IRRIGATED!C14+RAINFED!C14</f>
        <v>595.5</v>
      </c>
      <c r="D14" s="18">
        <f>IRRIGATED!D14+RAINFED!D14</f>
        <v>147.90540049581523</v>
      </c>
      <c r="E14" s="18">
        <f>IRRIGATED!E14+RAINFED!E14</f>
        <v>208.13894742645172</v>
      </c>
      <c r="F14" s="18">
        <f>IRRIGATED!F14+RAINFED!F14</f>
        <v>83.14863487589777</v>
      </c>
      <c r="G14" s="18">
        <f>IRRIGATED!G14+RAINFED!G14</f>
        <v>0</v>
      </c>
      <c r="H14" s="18">
        <f>IRRIGATED!H14+RAINFED!H14</f>
        <v>439.19298279816473</v>
      </c>
      <c r="I14" s="18">
        <f>IRRIGATED!I14+RAINFED!I14</f>
        <v>12.255345371590401</v>
      </c>
      <c r="J14" s="18">
        <f>IRRIGATED!J14+RAINFED!J14</f>
        <v>147.90540049581523</v>
      </c>
      <c r="K14" s="18">
        <f>IRRIGATED!K14+RAINFED!K14</f>
        <v>208.13894742645172</v>
      </c>
      <c r="L14" s="18">
        <f>IRRIGATED!L14+RAINFED!L14</f>
        <v>83.14863487589777</v>
      </c>
      <c r="M14" s="18">
        <f>IRRIGATED!M14+RAINFED!M14</f>
        <v>451.44832816975509</v>
      </c>
      <c r="N14" s="18">
        <f>IRRIGATED!N14+RAINFED!N14</f>
        <v>0</v>
      </c>
      <c r="O14" s="18">
        <f>IRRIGATED!O14+RAINFED!O14</f>
        <v>12.255345371590401</v>
      </c>
      <c r="P14" s="18">
        <f>IRRIGATED!P14+RAINFED!P14</f>
        <v>147.90540049581523</v>
      </c>
      <c r="Q14" s="18">
        <f>IRRIGATED!Q14+RAINFED!Q14</f>
        <v>208.13894742645172</v>
      </c>
      <c r="R14" s="18">
        <f>IRRIGATED!R14+RAINFED!R14</f>
        <v>368.29969329385733</v>
      </c>
      <c r="S14" s="18">
        <f>IRRIGATED!S14+RAINFED!S14</f>
        <v>0</v>
      </c>
      <c r="T14" s="18">
        <f>IRRIGATED!T14+RAINFED!T14</f>
        <v>0</v>
      </c>
      <c r="U14" s="18">
        <f>IRRIGATED!U14+RAINFED!U14</f>
        <v>12.255345371590401</v>
      </c>
      <c r="V14" s="18">
        <f>IRRIGATED!V14+RAINFED!V14</f>
        <v>147.90540049581523</v>
      </c>
      <c r="W14" s="18">
        <f>IRRIGATED!W14+RAINFED!W14</f>
        <v>160.16074586740561</v>
      </c>
      <c r="X14" s="18">
        <f>IRRIGATED!X14+RAINFED!X14</f>
        <v>3.6513189120306992</v>
      </c>
      <c r="Y14" s="18">
        <f>IRRIGATED!Y14+RAINFED!Y14</f>
        <v>0</v>
      </c>
      <c r="Z14" s="18">
        <f>IRRIGATED!Z14+RAINFED!Z14</f>
        <v>0</v>
      </c>
      <c r="AA14" s="18">
        <f>IRRIGATED!AA14+RAINFED!AA14</f>
        <v>12.255345371590401</v>
      </c>
      <c r="AB14" s="18">
        <f>IRRIGATED!AB14+RAINFED!AB14</f>
        <v>15.906664283621101</v>
      </c>
      <c r="AC14" s="18">
        <f>IRRIGATED!AC14+RAINFED!AC14</f>
        <v>14.9372576045422</v>
      </c>
      <c r="AD14" s="18">
        <f>IRRIGATED!AD14+RAINFED!AD14</f>
        <v>3.6513189120306992</v>
      </c>
      <c r="AE14" s="18">
        <f>IRRIGATED!AE14+RAINFED!AE14</f>
        <v>0</v>
      </c>
      <c r="AF14" s="18">
        <f>IRRIGATED!AF14+RAINFED!AF14</f>
        <v>0</v>
      </c>
      <c r="AG14" s="18">
        <f>IRRIGATED!AG14+RAINFED!AG14</f>
        <v>18.5885765165729</v>
      </c>
      <c r="AH14" s="18">
        <f>IRRIGATED!AH14+RAINFED!AH14</f>
        <v>376</v>
      </c>
      <c r="AI14" s="18">
        <f>IRRIGATED!AI14+RAINFED!AI14</f>
        <v>14.9372576045422</v>
      </c>
      <c r="AJ14" s="18">
        <f>IRRIGATED!AJ14+RAINFED!AJ14</f>
        <v>3.6513189120306992</v>
      </c>
      <c r="AK14" s="18">
        <f>IRRIGATED!AK14+RAINFED!AK14</f>
        <v>0</v>
      </c>
      <c r="AL14" s="18">
        <f>IRRIGATED!AL14+RAINFED!AL14</f>
        <v>394.58857651657291</v>
      </c>
      <c r="AM14" s="18">
        <f>IRRIGATED!AM14+RAINFED!AM14</f>
        <v>21.090000000000003</v>
      </c>
      <c r="AN14" s="18">
        <f>IRRIGATED!AN14+RAINFED!AN14</f>
        <v>376</v>
      </c>
      <c r="AO14" s="18">
        <f>IRRIGATED!AO14+RAINFED!AO14</f>
        <v>14.9372576045422</v>
      </c>
      <c r="AP14" s="18">
        <f>IRRIGATED!AP14+RAINFED!AP14</f>
        <v>3.6513189120306992</v>
      </c>
      <c r="AQ14" s="18">
        <f>IRRIGATED!AQ14+RAINFED!AQ14</f>
        <v>415.67857651657289</v>
      </c>
      <c r="AR14" s="18">
        <f>IRRIGATED!AR14+RAINFED!AR14</f>
        <v>0</v>
      </c>
      <c r="AS14" s="18">
        <f>IRRIGATED!AS14+RAINFED!AS14</f>
        <v>21.090000000000003</v>
      </c>
      <c r="AT14" s="18">
        <f>IRRIGATED!AT14+RAINFED!AT14</f>
        <v>376</v>
      </c>
      <c r="AU14" s="18">
        <f>IRRIGATED!AU14+RAINFED!AU14</f>
        <v>14.9372576045422</v>
      </c>
      <c r="AV14" s="18">
        <f>IRRIGATED!AV14+RAINFED!AV14</f>
        <v>412.02725760454223</v>
      </c>
      <c r="AW14" s="18">
        <f>IRRIGATED!AW14+RAINFED!AW14</f>
        <v>0</v>
      </c>
      <c r="AX14" s="18">
        <f>IRRIGATED!AX14+RAINFED!AX14</f>
        <v>0</v>
      </c>
      <c r="AY14" s="18">
        <f>IRRIGATED!AY14+RAINFED!AY14</f>
        <v>21.090000000000003</v>
      </c>
      <c r="AZ14" s="18">
        <f>IRRIGATED!AZ14+RAINFED!AZ14</f>
        <v>376</v>
      </c>
      <c r="BA14" s="18">
        <f>IRRIGATED!BA14+RAINFED!BA14</f>
        <v>397.09000000000003</v>
      </c>
      <c r="BB14" s="18">
        <f>IRRIGATED!BB14+RAINFED!BB14</f>
        <v>83.14863487589777</v>
      </c>
      <c r="BC14" s="18">
        <f>IRRIGATED!BC14+RAINFED!BC14</f>
        <v>0</v>
      </c>
      <c r="BD14" s="18">
        <f>IRRIGATED!BD14+RAINFED!BD14</f>
        <v>0</v>
      </c>
      <c r="BE14" s="18">
        <f>IRRIGATED!BE14+RAINFED!BE14</f>
        <v>21.090000000000003</v>
      </c>
      <c r="BF14" s="18">
        <f>IRRIGATED!BF14+RAINFED!BF14</f>
        <v>104.23863487589777</v>
      </c>
      <c r="BG14" s="18">
        <f>IRRIGATED!BG14+RAINFED!BG14</f>
        <v>208.13894742645172</v>
      </c>
      <c r="BH14" s="18">
        <f>IRRIGATED!BH14+RAINFED!BH14</f>
        <v>83.14863487589777</v>
      </c>
      <c r="BI14" s="18">
        <f>IRRIGATED!BI14+RAINFED!BI14</f>
        <v>0</v>
      </c>
      <c r="BJ14" s="18">
        <f>IRRIGATED!BJ14+RAINFED!BJ14</f>
        <v>0</v>
      </c>
      <c r="BK14" s="18">
        <f>IRRIGATED!BK14+RAINFED!BK14</f>
        <v>291.28758230234951</v>
      </c>
    </row>
    <row r="15" spans="1:64" x14ac:dyDescent="0.25">
      <c r="A15" s="36"/>
      <c r="B15" s="37" t="s">
        <v>28</v>
      </c>
      <c r="C15" s="18">
        <f>IRRIGATED!C15+RAINFED!C15</f>
        <v>1049</v>
      </c>
      <c r="D15" s="18">
        <f>IRRIGATED!D15+RAINFED!D15</f>
        <v>263.43148036209107</v>
      </c>
      <c r="E15" s="18">
        <f>IRRIGATED!E15+RAINFED!E15</f>
        <v>366.98680081707232</v>
      </c>
      <c r="F15" s="18">
        <f>IRRIGATED!F15+RAINFED!F15</f>
        <v>141.06240333001159</v>
      </c>
      <c r="G15" s="18">
        <f>IRRIGATED!G15+RAINFED!G15</f>
        <v>0</v>
      </c>
      <c r="H15" s="18">
        <f>IRRIGATED!H15+RAINFED!H15</f>
        <v>771.48068450917503</v>
      </c>
      <c r="I15" s="18">
        <f>IRRIGATED!I15+RAINFED!I15</f>
        <v>20.791303120443562</v>
      </c>
      <c r="J15" s="18">
        <f>IRRIGATED!J15+RAINFED!J15</f>
        <v>263.43148036209107</v>
      </c>
      <c r="K15" s="18">
        <f>IRRIGATED!K15+RAINFED!K15</f>
        <v>366.98680081707232</v>
      </c>
      <c r="L15" s="18">
        <f>IRRIGATED!L15+RAINFED!L15</f>
        <v>141.06240333001159</v>
      </c>
      <c r="M15" s="18">
        <f>IRRIGATED!M15+RAINFED!M15</f>
        <v>792.27198762961871</v>
      </c>
      <c r="N15" s="18">
        <f>IRRIGATED!N15+RAINFED!N15</f>
        <v>0</v>
      </c>
      <c r="O15" s="18">
        <f>IRRIGATED!O15+RAINFED!O15</f>
        <v>20.791303120443562</v>
      </c>
      <c r="P15" s="18">
        <f>IRRIGATED!P15+RAINFED!P15</f>
        <v>263.43148036209107</v>
      </c>
      <c r="Q15" s="18">
        <f>IRRIGATED!Q15+RAINFED!Q15</f>
        <v>366.98680081707232</v>
      </c>
      <c r="R15" s="18">
        <f>IRRIGATED!R15+RAINFED!R15</f>
        <v>651.20958429960706</v>
      </c>
      <c r="S15" s="18">
        <f>IRRIGATED!S15+RAINFED!S15</f>
        <v>0</v>
      </c>
      <c r="T15" s="18">
        <f>IRRIGATED!T15+RAINFED!T15</f>
        <v>0</v>
      </c>
      <c r="U15" s="18">
        <f>IRRIGATED!U15+RAINFED!U15</f>
        <v>20.791303120443562</v>
      </c>
      <c r="V15" s="18">
        <f>IRRIGATED!V15+RAINFED!V15</f>
        <v>263.43148036209107</v>
      </c>
      <c r="W15" s="18">
        <f>IRRIGATED!W15+RAINFED!W15</f>
        <v>284.22278348253462</v>
      </c>
      <c r="X15" s="18">
        <f>IRRIGATED!X15+RAINFED!X15</f>
        <v>6.2401044941521544</v>
      </c>
      <c r="Y15" s="18">
        <f>IRRIGATED!Y15+RAINFED!Y15</f>
        <v>0</v>
      </c>
      <c r="Z15" s="18">
        <f>IRRIGATED!Z15+RAINFED!Z15</f>
        <v>0</v>
      </c>
      <c r="AA15" s="18">
        <f>IRRIGATED!AA15+RAINFED!AA15</f>
        <v>20.791303120443562</v>
      </c>
      <c r="AB15" s="18">
        <f>IRRIGATED!AB15+RAINFED!AB15</f>
        <v>27.031407614595715</v>
      </c>
      <c r="AC15" s="18">
        <f>IRRIGATED!AC15+RAINFED!AC15</f>
        <v>27.576045800135709</v>
      </c>
      <c r="AD15" s="18">
        <f>IRRIGATED!AD15+RAINFED!AD15</f>
        <v>6.2401044941521544</v>
      </c>
      <c r="AE15" s="18">
        <f>IRRIGATED!AE15+RAINFED!AE15</f>
        <v>0</v>
      </c>
      <c r="AF15" s="18">
        <f>IRRIGATED!AF15+RAINFED!AF15</f>
        <v>0</v>
      </c>
      <c r="AG15" s="18">
        <f>IRRIGATED!AG15+RAINFED!AG15</f>
        <v>33.816150294287866</v>
      </c>
      <c r="AH15" s="18">
        <f>IRRIGATED!AH15+RAINFED!AH15</f>
        <v>85</v>
      </c>
      <c r="AI15" s="18">
        <f>IRRIGATED!AI15+RAINFED!AI15</f>
        <v>27.576045800135709</v>
      </c>
      <c r="AJ15" s="18">
        <f>IRRIGATED!AJ15+RAINFED!AJ15</f>
        <v>6.2401044941521544</v>
      </c>
      <c r="AK15" s="18">
        <f>IRRIGATED!AK15+RAINFED!AK15</f>
        <v>0</v>
      </c>
      <c r="AL15" s="18">
        <f>IRRIGATED!AL15+RAINFED!AL15</f>
        <v>118.81615029428787</v>
      </c>
      <c r="AM15" s="18">
        <f>IRRIGATED!AM15+RAINFED!AM15</f>
        <v>342</v>
      </c>
      <c r="AN15" s="18">
        <f>IRRIGATED!AN15+RAINFED!AN15</f>
        <v>85</v>
      </c>
      <c r="AO15" s="18">
        <f>IRRIGATED!AO15+RAINFED!AO15</f>
        <v>27.576045800135709</v>
      </c>
      <c r="AP15" s="18">
        <f>IRRIGATED!AP15+RAINFED!AP15</f>
        <v>6.2401044941521544</v>
      </c>
      <c r="AQ15" s="18">
        <f>IRRIGATED!AQ15+RAINFED!AQ15</f>
        <v>460.81615029428792</v>
      </c>
      <c r="AR15" s="18">
        <f>IRRIGATED!AR15+RAINFED!AR15</f>
        <v>0</v>
      </c>
      <c r="AS15" s="18">
        <f>IRRIGATED!AS15+RAINFED!AS15</f>
        <v>342</v>
      </c>
      <c r="AT15" s="18">
        <f>IRRIGATED!AT15+RAINFED!AT15</f>
        <v>85</v>
      </c>
      <c r="AU15" s="18">
        <f>IRRIGATED!AU15+RAINFED!AU15</f>
        <v>27.576045800135709</v>
      </c>
      <c r="AV15" s="18">
        <f>IRRIGATED!AV15+RAINFED!AV15</f>
        <v>454.57604580013572</v>
      </c>
      <c r="AW15" s="18">
        <f>IRRIGATED!AW15+RAINFED!AW15</f>
        <v>0</v>
      </c>
      <c r="AX15" s="18">
        <f>IRRIGATED!AX15+RAINFED!AX15</f>
        <v>0</v>
      </c>
      <c r="AY15" s="18">
        <f>IRRIGATED!AY15+RAINFED!AY15</f>
        <v>342</v>
      </c>
      <c r="AZ15" s="18">
        <f>IRRIGATED!AZ15+RAINFED!AZ15</f>
        <v>85</v>
      </c>
      <c r="BA15" s="18">
        <f>IRRIGATED!BA15+RAINFED!BA15</f>
        <v>427</v>
      </c>
      <c r="BB15" s="18">
        <f>IRRIGATED!BB15+RAINFED!BB15</f>
        <v>141.06240333001159</v>
      </c>
      <c r="BC15" s="18">
        <f>IRRIGATED!BC15+RAINFED!BC15</f>
        <v>0</v>
      </c>
      <c r="BD15" s="18">
        <f>IRRIGATED!BD15+RAINFED!BD15</f>
        <v>0</v>
      </c>
      <c r="BE15" s="18">
        <f>IRRIGATED!BE15+RAINFED!BE15</f>
        <v>342</v>
      </c>
      <c r="BF15" s="18">
        <f>IRRIGATED!BF15+RAINFED!BF15</f>
        <v>483.06240333001159</v>
      </c>
      <c r="BG15" s="18">
        <f>IRRIGATED!BG15+RAINFED!BG15</f>
        <v>366.98680081707232</v>
      </c>
      <c r="BH15" s="18">
        <f>IRRIGATED!BH15+RAINFED!BH15</f>
        <v>141.06240333001159</v>
      </c>
      <c r="BI15" s="18">
        <f>IRRIGATED!BI15+RAINFED!BI15</f>
        <v>0</v>
      </c>
      <c r="BJ15" s="18">
        <f>IRRIGATED!BJ15+RAINFED!BJ15</f>
        <v>0</v>
      </c>
      <c r="BK15" s="18">
        <f>IRRIGATED!BK15+RAINFED!BK15</f>
        <v>508.04920414708391</v>
      </c>
    </row>
    <row r="16" spans="1:64" x14ac:dyDescent="0.25">
      <c r="A16" s="36"/>
      <c r="B16" s="37" t="s">
        <v>29</v>
      </c>
      <c r="C16" s="18">
        <f>IRRIGATED!C16+RAINFED!C16</f>
        <v>1320</v>
      </c>
      <c r="D16" s="18">
        <f>IRRIGATED!D16+RAINFED!D16</f>
        <v>313.69918562400011</v>
      </c>
      <c r="E16" s="18">
        <f>IRRIGATED!E16+RAINFED!E16</f>
        <v>459.69732889080711</v>
      </c>
      <c r="F16" s="18">
        <f>IRRIGATED!F16+RAINFED!F16</f>
        <v>210.79400372032538</v>
      </c>
      <c r="G16" s="18">
        <f>IRRIGATED!G16+RAINFED!G16</f>
        <v>0</v>
      </c>
      <c r="H16" s="18">
        <f>IRRIGATED!H16+RAINFED!H16</f>
        <v>984.19051823513269</v>
      </c>
      <c r="I16" s="18">
        <f>IRRIGATED!I16+RAINFED!I16</f>
        <v>31.069100794121805</v>
      </c>
      <c r="J16" s="18">
        <f>IRRIGATED!J16+RAINFED!J16</f>
        <v>313.69918562400011</v>
      </c>
      <c r="K16" s="18">
        <f>IRRIGATED!K16+RAINFED!K16</f>
        <v>459.69732889080711</v>
      </c>
      <c r="L16" s="18">
        <f>IRRIGATED!L16+RAINFED!L16</f>
        <v>210.79400372032538</v>
      </c>
      <c r="M16" s="18">
        <f>IRRIGATED!M16+RAINFED!M16</f>
        <v>1015.2596190292545</v>
      </c>
      <c r="N16" s="18">
        <f>IRRIGATED!N16+RAINFED!N16</f>
        <v>0</v>
      </c>
      <c r="O16" s="18">
        <f>IRRIGATED!O16+RAINFED!O16</f>
        <v>31.069100794121805</v>
      </c>
      <c r="P16" s="18">
        <f>IRRIGATED!P16+RAINFED!P16</f>
        <v>313.69918562400011</v>
      </c>
      <c r="Q16" s="18">
        <f>IRRIGATED!Q16+RAINFED!Q16</f>
        <v>459.69732889080711</v>
      </c>
      <c r="R16" s="18">
        <f>IRRIGATED!R16+RAINFED!R16</f>
        <v>804.46561530892905</v>
      </c>
      <c r="S16" s="18">
        <f>IRRIGATED!S16+RAINFED!S16</f>
        <v>0</v>
      </c>
      <c r="T16" s="18">
        <f>IRRIGATED!T16+RAINFED!T16</f>
        <v>0</v>
      </c>
      <c r="U16" s="18">
        <f>IRRIGATED!U16+RAINFED!U16</f>
        <v>31.069100794121805</v>
      </c>
      <c r="V16" s="18">
        <f>IRRIGATED!V16+RAINFED!V16</f>
        <v>313.69918562400011</v>
      </c>
      <c r="W16" s="18">
        <f>IRRIGATED!W16+RAINFED!W16</f>
        <v>344.76828641812193</v>
      </c>
      <c r="X16" s="18">
        <f>IRRIGATED!X16+RAINFED!X16</f>
        <v>9.0332523789811177</v>
      </c>
      <c r="Y16" s="18">
        <f>IRRIGATED!Y16+RAINFED!Y16</f>
        <v>0</v>
      </c>
      <c r="Z16" s="18">
        <f>IRRIGATED!Z16+RAINFED!Z16</f>
        <v>0</v>
      </c>
      <c r="AA16" s="18">
        <f>IRRIGATED!AA16+RAINFED!AA16</f>
        <v>31.069100794121805</v>
      </c>
      <c r="AB16" s="18">
        <f>IRRIGATED!AB16+RAINFED!AB16</f>
        <v>40.102353173102919</v>
      </c>
      <c r="AC16" s="18">
        <f>IRRIGATED!AC16+RAINFED!AC16</f>
        <v>26.922648106990174</v>
      </c>
      <c r="AD16" s="18">
        <f>IRRIGATED!AD16+RAINFED!AD16</f>
        <v>9.0332523789811177</v>
      </c>
      <c r="AE16" s="18">
        <f>IRRIGATED!AE16+RAINFED!AE16</f>
        <v>0</v>
      </c>
      <c r="AF16" s="18">
        <f>IRRIGATED!AF16+RAINFED!AF16</f>
        <v>0</v>
      </c>
      <c r="AG16" s="18">
        <f>IRRIGATED!AG16+RAINFED!AG16</f>
        <v>35.955900485971291</v>
      </c>
      <c r="AH16" s="18">
        <f>IRRIGATED!AH16+RAINFED!AH16</f>
        <v>1399</v>
      </c>
      <c r="AI16" s="18">
        <f>IRRIGATED!AI16+RAINFED!AI16</f>
        <v>26.922648106990174</v>
      </c>
      <c r="AJ16" s="18">
        <f>IRRIGATED!AJ16+RAINFED!AJ16</f>
        <v>9.0332523789811177</v>
      </c>
      <c r="AK16" s="18">
        <f>IRRIGATED!AK16+RAINFED!AK16</f>
        <v>0</v>
      </c>
      <c r="AL16" s="18">
        <f>IRRIGATED!AL16+RAINFED!AL16</f>
        <v>1434.9559004859711</v>
      </c>
      <c r="AM16" s="18">
        <f>IRRIGATED!AM16+RAINFED!AM16</f>
        <v>0</v>
      </c>
      <c r="AN16" s="18">
        <f>IRRIGATED!AN16+RAINFED!AN16</f>
        <v>1399</v>
      </c>
      <c r="AO16" s="18">
        <f>IRRIGATED!AO16+RAINFED!AO16</f>
        <v>26.922648106990174</v>
      </c>
      <c r="AP16" s="18">
        <f>IRRIGATED!AP16+RAINFED!AP16</f>
        <v>9.0332523789811177</v>
      </c>
      <c r="AQ16" s="18">
        <f>IRRIGATED!AQ16+RAINFED!AQ16</f>
        <v>1434.9559004859711</v>
      </c>
      <c r="AR16" s="18">
        <f>IRRIGATED!AR16+RAINFED!AR16</f>
        <v>0</v>
      </c>
      <c r="AS16" s="18">
        <f>IRRIGATED!AS16+RAINFED!AS16</f>
        <v>0</v>
      </c>
      <c r="AT16" s="18">
        <f>IRRIGATED!AT16+RAINFED!AT16</f>
        <v>1399</v>
      </c>
      <c r="AU16" s="18">
        <f>IRRIGATED!AU16+RAINFED!AU16</f>
        <v>26.922648106990174</v>
      </c>
      <c r="AV16" s="18">
        <f>IRRIGATED!AV16+RAINFED!AV16</f>
        <v>1425.9226481069902</v>
      </c>
      <c r="AW16" s="18">
        <f>IRRIGATED!AW16+RAINFED!AW16</f>
        <v>0</v>
      </c>
      <c r="AX16" s="18">
        <f>IRRIGATED!AX16+RAINFED!AX16</f>
        <v>0</v>
      </c>
      <c r="AY16" s="18">
        <f>IRRIGATED!AY16+RAINFED!AY16</f>
        <v>0</v>
      </c>
      <c r="AZ16" s="18">
        <f>IRRIGATED!AZ16+RAINFED!AZ16</f>
        <v>1399</v>
      </c>
      <c r="BA16" s="18">
        <f>IRRIGATED!BA16+RAINFED!BA16</f>
        <v>1399</v>
      </c>
      <c r="BB16" s="18">
        <f>IRRIGATED!BB16+RAINFED!BB16</f>
        <v>210.79400372032538</v>
      </c>
      <c r="BC16" s="18">
        <f>IRRIGATED!BC16+RAINFED!BC16</f>
        <v>0</v>
      </c>
      <c r="BD16" s="18">
        <f>IRRIGATED!BD16+RAINFED!BD16</f>
        <v>0</v>
      </c>
      <c r="BE16" s="18">
        <f>IRRIGATED!BE16+RAINFED!BE16</f>
        <v>0</v>
      </c>
      <c r="BF16" s="18">
        <f>IRRIGATED!BF16+RAINFED!BF16</f>
        <v>210.79400372032538</v>
      </c>
      <c r="BG16" s="18">
        <f>IRRIGATED!BG16+RAINFED!BG16</f>
        <v>459.69732889080711</v>
      </c>
      <c r="BH16" s="18">
        <f>IRRIGATED!BH16+RAINFED!BH16</f>
        <v>210.79400372032538</v>
      </c>
      <c r="BI16" s="18">
        <f>IRRIGATED!BI16+RAINFED!BI16</f>
        <v>0</v>
      </c>
      <c r="BJ16" s="18">
        <f>IRRIGATED!BJ16+RAINFED!BJ16</f>
        <v>0</v>
      </c>
      <c r="BK16" s="18">
        <f>IRRIGATED!BK16+RAINFED!BK16</f>
        <v>670.49133261113252</v>
      </c>
    </row>
    <row r="17" spans="1:63" x14ac:dyDescent="0.25">
      <c r="A17" s="36"/>
      <c r="B17" s="37" t="s">
        <v>30</v>
      </c>
      <c r="C17" s="18">
        <f>IRRIGATED!C17+RAINFED!C17</f>
        <v>86</v>
      </c>
      <c r="D17" s="18">
        <f>IRRIGATED!D17+RAINFED!D17</f>
        <v>19.794895826243881</v>
      </c>
      <c r="E17" s="18">
        <f>IRRIGATED!E17+RAINFED!E17</f>
        <v>29.87415232326217</v>
      </c>
      <c r="F17" s="18">
        <f>IRRIGATED!F17+RAINFED!F17</f>
        <v>14.937076161631085</v>
      </c>
      <c r="G17" s="18">
        <f>IRRIGATED!G17+RAINFED!G17</f>
        <v>0</v>
      </c>
      <c r="H17" s="18">
        <f>IRRIGATED!H17+RAINFED!H17</f>
        <v>64.606124311137137</v>
      </c>
      <c r="I17" s="18">
        <f>IRRIGATED!I17+RAINFED!I17</f>
        <v>2.2015878850658317</v>
      </c>
      <c r="J17" s="18">
        <f>IRRIGATED!J17+RAINFED!J17</f>
        <v>19.794895826243881</v>
      </c>
      <c r="K17" s="18">
        <f>IRRIGATED!K17+RAINFED!K17</f>
        <v>29.87415232326217</v>
      </c>
      <c r="L17" s="18">
        <f>IRRIGATED!L17+RAINFED!L17</f>
        <v>14.937076161631085</v>
      </c>
      <c r="M17" s="18">
        <f>IRRIGATED!M17+RAINFED!M17</f>
        <v>66.807712196202971</v>
      </c>
      <c r="N17" s="18">
        <f>IRRIGATED!N17+RAINFED!N17</f>
        <v>0</v>
      </c>
      <c r="O17" s="18">
        <f>IRRIGATED!O17+RAINFED!O17</f>
        <v>2.2015878850658317</v>
      </c>
      <c r="P17" s="18">
        <f>IRRIGATED!P17+RAINFED!P17</f>
        <v>19.794895826243881</v>
      </c>
      <c r="Q17" s="18">
        <f>IRRIGATED!Q17+RAINFED!Q17</f>
        <v>29.87415232326217</v>
      </c>
      <c r="R17" s="18">
        <f>IRRIGATED!R17+RAINFED!R17</f>
        <v>51.870636034571881</v>
      </c>
      <c r="S17" s="18">
        <f>IRRIGATED!S17+RAINFED!S17</f>
        <v>0</v>
      </c>
      <c r="T17" s="18">
        <f>IRRIGATED!T17+RAINFED!T17</f>
        <v>0</v>
      </c>
      <c r="U17" s="18">
        <f>IRRIGATED!U17+RAINFED!U17</f>
        <v>2.2015878850658317</v>
      </c>
      <c r="V17" s="18">
        <f>IRRIGATED!V17+RAINFED!V17</f>
        <v>19.794895826243881</v>
      </c>
      <c r="W17" s="18">
        <f>IRRIGATED!W17+RAINFED!W17</f>
        <v>21.996483711309711</v>
      </c>
      <c r="X17" s="18">
        <f>IRRIGATED!X17+RAINFED!X17</f>
        <v>0.63122996232547823</v>
      </c>
      <c r="Y17" s="18">
        <f>IRRIGATED!Y17+RAINFED!Y17</f>
        <v>0</v>
      </c>
      <c r="Z17" s="18">
        <f>IRRIGATED!Z17+RAINFED!Z17</f>
        <v>0</v>
      </c>
      <c r="AA17" s="18">
        <f>IRRIGATED!AA17+RAINFED!AA17</f>
        <v>2.2015878850658317</v>
      </c>
      <c r="AB17" s="18">
        <f>IRRIGATED!AB17+RAINFED!AB17</f>
        <v>2.8328178473913099</v>
      </c>
      <c r="AC17" s="18">
        <f>IRRIGATED!AC17+RAINFED!AC17</f>
        <v>1.4728699120927826</v>
      </c>
      <c r="AD17" s="18">
        <f>IRRIGATED!AD17+RAINFED!AD17</f>
        <v>0.63122996232547823</v>
      </c>
      <c r="AE17" s="18">
        <f>IRRIGATED!AE17+RAINFED!AE17</f>
        <v>0</v>
      </c>
      <c r="AF17" s="18">
        <f>IRRIGATED!AF17+RAINFED!AF17</f>
        <v>0</v>
      </c>
      <c r="AG17" s="18">
        <f>IRRIGATED!AG17+RAINFED!AG17</f>
        <v>2.1040998744182611</v>
      </c>
      <c r="AH17" s="18">
        <f>IRRIGATED!AH17+RAINFED!AH17</f>
        <v>0</v>
      </c>
      <c r="AI17" s="18">
        <f>IRRIGATED!AI17+RAINFED!AI17</f>
        <v>1.4728699120927826</v>
      </c>
      <c r="AJ17" s="18">
        <f>IRRIGATED!AJ17+RAINFED!AJ17</f>
        <v>0.63122996232547823</v>
      </c>
      <c r="AK17" s="18">
        <f>IRRIGATED!AK17+RAINFED!AK17</f>
        <v>0</v>
      </c>
      <c r="AL17" s="18">
        <f>IRRIGATED!AL17+RAINFED!AL17</f>
        <v>2.1040998744182611</v>
      </c>
      <c r="AM17" s="18">
        <f>IRRIGATED!AM17+RAINFED!AM17</f>
        <v>21</v>
      </c>
      <c r="AN17" s="18">
        <f>IRRIGATED!AN17+RAINFED!AN17</f>
        <v>0</v>
      </c>
      <c r="AO17" s="18">
        <f>IRRIGATED!AO17+RAINFED!AO17</f>
        <v>1.4728699120927826</v>
      </c>
      <c r="AP17" s="18">
        <f>IRRIGATED!AP17+RAINFED!AP17</f>
        <v>0.63122996232547823</v>
      </c>
      <c r="AQ17" s="18">
        <f>IRRIGATED!AQ17+RAINFED!AQ17</f>
        <v>23.10409987441826</v>
      </c>
      <c r="AR17" s="18">
        <f>IRRIGATED!AR17+RAINFED!AR17</f>
        <v>0</v>
      </c>
      <c r="AS17" s="18">
        <f>IRRIGATED!AS17+RAINFED!AS17</f>
        <v>21</v>
      </c>
      <c r="AT17" s="18">
        <f>IRRIGATED!AT17+RAINFED!AT17</f>
        <v>0</v>
      </c>
      <c r="AU17" s="18">
        <f>IRRIGATED!AU17+RAINFED!AU17</f>
        <v>1.4728699120927826</v>
      </c>
      <c r="AV17" s="18">
        <f>IRRIGATED!AV17+RAINFED!AV17</f>
        <v>22.472869912092783</v>
      </c>
      <c r="AW17" s="18">
        <f>IRRIGATED!AW17+RAINFED!AW17</f>
        <v>0</v>
      </c>
      <c r="AX17" s="18">
        <f>IRRIGATED!AX17+RAINFED!AX17</f>
        <v>0</v>
      </c>
      <c r="AY17" s="18">
        <f>IRRIGATED!AY17+RAINFED!AY17</f>
        <v>21</v>
      </c>
      <c r="AZ17" s="18">
        <f>IRRIGATED!AZ17+RAINFED!AZ17</f>
        <v>0</v>
      </c>
      <c r="BA17" s="18">
        <f>IRRIGATED!BA17+RAINFED!BA17</f>
        <v>21</v>
      </c>
      <c r="BB17" s="18">
        <f>IRRIGATED!BB17+RAINFED!BB17</f>
        <v>14.937076161631085</v>
      </c>
      <c r="BC17" s="18">
        <f>IRRIGATED!BC17+RAINFED!BC17</f>
        <v>0</v>
      </c>
      <c r="BD17" s="18">
        <f>IRRIGATED!BD17+RAINFED!BD17</f>
        <v>0</v>
      </c>
      <c r="BE17" s="18">
        <f>IRRIGATED!BE17+RAINFED!BE17</f>
        <v>21</v>
      </c>
      <c r="BF17" s="18">
        <f>IRRIGATED!BF17+RAINFED!BF17</f>
        <v>35.937076161631083</v>
      </c>
      <c r="BG17" s="18">
        <f>IRRIGATED!BG17+RAINFED!BG17</f>
        <v>29.87415232326217</v>
      </c>
      <c r="BH17" s="18">
        <f>IRRIGATED!BH17+RAINFED!BH17</f>
        <v>14.937076161631085</v>
      </c>
      <c r="BI17" s="18">
        <f>IRRIGATED!BI17+RAINFED!BI17</f>
        <v>0</v>
      </c>
      <c r="BJ17" s="18">
        <f>IRRIGATED!BJ17+RAINFED!BJ17</f>
        <v>0</v>
      </c>
      <c r="BK17" s="18">
        <f>IRRIGATED!BK17+RAINFED!BK17</f>
        <v>44.811228484893256</v>
      </c>
    </row>
    <row r="18" spans="1:63" x14ac:dyDescent="0.25">
      <c r="A18" s="36"/>
      <c r="B18" s="37" t="s">
        <v>31</v>
      </c>
      <c r="C18" s="18">
        <f>IRRIGATED!C18+RAINFED!C18</f>
        <v>113.5</v>
      </c>
      <c r="D18" s="18">
        <f>IRRIGATED!D18+RAINFED!D18</f>
        <v>26.480812965069443</v>
      </c>
      <c r="E18" s="18">
        <f>IRRIGATED!E18+RAINFED!E18</f>
        <v>39.468927387391105</v>
      </c>
      <c r="F18" s="18">
        <f>IRRIGATED!F18+RAINFED!F18</f>
        <v>19.046924389182422</v>
      </c>
      <c r="G18" s="18">
        <f>IRRIGATED!G18+RAINFED!G18</f>
        <v>43.05</v>
      </c>
      <c r="H18" s="18">
        <f>IRRIGATED!H18+RAINFED!H18</f>
        <v>128.04666474164296</v>
      </c>
      <c r="I18" s="18">
        <f>IRRIGATED!I18+RAINFED!I18</f>
        <v>2.8073417802276186</v>
      </c>
      <c r="J18" s="18">
        <f>IRRIGATED!J18+RAINFED!J18</f>
        <v>26.480812965069443</v>
      </c>
      <c r="K18" s="18">
        <f>IRRIGATED!K18+RAINFED!K18</f>
        <v>39.468927387391105</v>
      </c>
      <c r="L18" s="18">
        <f>IRRIGATED!L18+RAINFED!L18</f>
        <v>19.046924389182422</v>
      </c>
      <c r="M18" s="18">
        <f>IRRIGATED!M18+RAINFED!M18</f>
        <v>87.804006521870576</v>
      </c>
      <c r="N18" s="18">
        <f>IRRIGATED!N18+RAINFED!N18</f>
        <v>0</v>
      </c>
      <c r="O18" s="18">
        <f>IRRIGATED!O18+RAINFED!O18</f>
        <v>2.8073417802276186</v>
      </c>
      <c r="P18" s="18">
        <f>IRRIGATED!P18+RAINFED!P18</f>
        <v>26.480812965069443</v>
      </c>
      <c r="Q18" s="18">
        <f>IRRIGATED!Q18+RAINFED!Q18</f>
        <v>39.468927387391105</v>
      </c>
      <c r="R18" s="18">
        <f>IRRIGATED!R18+RAINFED!R18</f>
        <v>68.757082132688168</v>
      </c>
      <c r="S18" s="18">
        <f>IRRIGATED!S18+RAINFED!S18</f>
        <v>0</v>
      </c>
      <c r="T18" s="18">
        <f>IRRIGATED!T18+RAINFED!T18</f>
        <v>0</v>
      </c>
      <c r="U18" s="18">
        <f>IRRIGATED!U18+RAINFED!U18</f>
        <v>2.8073417802276186</v>
      </c>
      <c r="V18" s="18">
        <f>IRRIGATED!V18+RAINFED!V18</f>
        <v>26.480812965069443</v>
      </c>
      <c r="W18" s="18">
        <f>IRRIGATED!W18+RAINFED!W18</f>
        <v>29.288154745297064</v>
      </c>
      <c r="X18" s="18">
        <f>IRRIGATED!X18+RAINFED!X18</f>
        <v>0.80942853156940298</v>
      </c>
      <c r="Y18" s="18">
        <f>IRRIGATED!Y18+RAINFED!Y18</f>
        <v>0</v>
      </c>
      <c r="Z18" s="18">
        <f>IRRIGATED!Z18+RAINFED!Z18</f>
        <v>0</v>
      </c>
      <c r="AA18" s="18">
        <f>IRRIGATED!AA18+RAINFED!AA18</f>
        <v>2.8073417802276186</v>
      </c>
      <c r="AB18" s="18">
        <f>IRRIGATED!AB18+RAINFED!AB18</f>
        <v>3.6167703117970218</v>
      </c>
      <c r="AC18" s="18">
        <f>IRRIGATED!AC18+RAINFED!AC18</f>
        <v>2.099570772419189</v>
      </c>
      <c r="AD18" s="18">
        <f>IRRIGATED!AD18+RAINFED!AD18</f>
        <v>0.80942853156940298</v>
      </c>
      <c r="AE18" s="18">
        <f>IRRIGATED!AE18+RAINFED!AE18</f>
        <v>0</v>
      </c>
      <c r="AF18" s="18">
        <f>IRRIGATED!AF18+RAINFED!AF18</f>
        <v>0</v>
      </c>
      <c r="AG18" s="18">
        <f>IRRIGATED!AG18+RAINFED!AG18</f>
        <v>2.9089993039885922</v>
      </c>
      <c r="AH18" s="18">
        <f>IRRIGATED!AH18+RAINFED!AH18</f>
        <v>0</v>
      </c>
      <c r="AI18" s="18">
        <f>IRRIGATED!AI18+RAINFED!AI18</f>
        <v>2.099570772419189</v>
      </c>
      <c r="AJ18" s="18">
        <f>IRRIGATED!AJ18+RAINFED!AJ18</f>
        <v>0.80942853156940298</v>
      </c>
      <c r="AK18" s="18">
        <f>IRRIGATED!AK18+RAINFED!AK18</f>
        <v>0</v>
      </c>
      <c r="AL18" s="18">
        <f>IRRIGATED!AL18+RAINFED!AL18</f>
        <v>2.9089993039885922</v>
      </c>
      <c r="AM18" s="18">
        <f>IRRIGATED!AM18+RAINFED!AM18</f>
        <v>24.38</v>
      </c>
      <c r="AN18" s="18">
        <f>IRRIGATED!AN18+RAINFED!AN18</f>
        <v>0</v>
      </c>
      <c r="AO18" s="18">
        <f>IRRIGATED!AO18+RAINFED!AO18</f>
        <v>2.099570772419189</v>
      </c>
      <c r="AP18" s="18">
        <f>IRRIGATED!AP18+RAINFED!AP18</f>
        <v>0.80942853156940298</v>
      </c>
      <c r="AQ18" s="18">
        <f>IRRIGATED!AQ18+RAINFED!AQ18</f>
        <v>27.288999303988589</v>
      </c>
      <c r="AR18" s="18">
        <f>IRRIGATED!AR18+RAINFED!AR18</f>
        <v>0</v>
      </c>
      <c r="AS18" s="18">
        <f>IRRIGATED!AS18+RAINFED!AS18</f>
        <v>24.38</v>
      </c>
      <c r="AT18" s="18">
        <f>IRRIGATED!AT18+RAINFED!AT18</f>
        <v>0</v>
      </c>
      <c r="AU18" s="18">
        <f>IRRIGATED!AU18+RAINFED!AU18</f>
        <v>2.099570772419189</v>
      </c>
      <c r="AV18" s="18">
        <f>IRRIGATED!AV18+RAINFED!AV18</f>
        <v>26.479570772419187</v>
      </c>
      <c r="AW18" s="18">
        <f>IRRIGATED!AW18+RAINFED!AW18</f>
        <v>43.05</v>
      </c>
      <c r="AX18" s="18">
        <f>IRRIGATED!AX18+RAINFED!AX18</f>
        <v>0</v>
      </c>
      <c r="AY18" s="18">
        <f>IRRIGATED!AY18+RAINFED!AY18</f>
        <v>24.38</v>
      </c>
      <c r="AZ18" s="18">
        <f>IRRIGATED!AZ18+RAINFED!AZ18</f>
        <v>0</v>
      </c>
      <c r="BA18" s="18">
        <f>IRRIGATED!BA18+RAINFED!BA18</f>
        <v>67.429999999999993</v>
      </c>
      <c r="BB18" s="18">
        <f>IRRIGATED!BB18+RAINFED!BB18</f>
        <v>19.046924389182422</v>
      </c>
      <c r="BC18" s="18">
        <f>IRRIGATED!BC18+RAINFED!BC18</f>
        <v>43.05</v>
      </c>
      <c r="BD18" s="18">
        <f>IRRIGATED!BD18+RAINFED!BD18</f>
        <v>0</v>
      </c>
      <c r="BE18" s="18">
        <f>IRRIGATED!BE18+RAINFED!BE18</f>
        <v>24.38</v>
      </c>
      <c r="BF18" s="18">
        <f>IRRIGATED!BF18+RAINFED!BF18</f>
        <v>86.476924389182415</v>
      </c>
      <c r="BG18" s="18">
        <f>IRRIGATED!BG18+RAINFED!BG18</f>
        <v>39.468927387391105</v>
      </c>
      <c r="BH18" s="18">
        <f>IRRIGATED!BH18+RAINFED!BH18</f>
        <v>19.046924389182422</v>
      </c>
      <c r="BI18" s="18">
        <f>IRRIGATED!BI18+RAINFED!BI18</f>
        <v>43.05</v>
      </c>
      <c r="BJ18" s="18">
        <f>IRRIGATED!BJ18+RAINFED!BJ18</f>
        <v>0</v>
      </c>
      <c r="BK18" s="18">
        <f>IRRIGATED!BK18+RAINFED!BK18</f>
        <v>101.56585177657352</v>
      </c>
    </row>
    <row r="19" spans="1:63" x14ac:dyDescent="0.25">
      <c r="A19" s="36"/>
      <c r="B19" s="37" t="s">
        <v>32</v>
      </c>
      <c r="C19" s="18">
        <f>IRRIGATED!C19+RAINFED!C19</f>
        <v>373</v>
      </c>
      <c r="D19" s="18">
        <f>IRRIGATED!D19+RAINFED!D19</f>
        <v>85.854606316150807</v>
      </c>
      <c r="E19" s="18">
        <f>IRRIGATED!E19+RAINFED!E19</f>
        <v>129.57045135554409</v>
      </c>
      <c r="F19" s="18">
        <f>IRRIGATED!F19+RAINFED!F19</f>
        <v>64.785225677772047</v>
      </c>
      <c r="G19" s="18">
        <f>IRRIGATED!G19+RAINFED!G19</f>
        <v>0</v>
      </c>
      <c r="H19" s="18">
        <f>IRRIGATED!H19+RAINFED!H19</f>
        <v>280.21028334946698</v>
      </c>
      <c r="I19" s="18">
        <f>IRRIGATED!I19+RAINFED!I19</f>
        <v>9.5487474549948299</v>
      </c>
      <c r="J19" s="18">
        <f>IRRIGATED!J19+RAINFED!J19</f>
        <v>85.854606316150807</v>
      </c>
      <c r="K19" s="18">
        <f>IRRIGATED!K19+RAINFED!K19</f>
        <v>129.57045135554409</v>
      </c>
      <c r="L19" s="18">
        <f>IRRIGATED!L19+RAINFED!L19</f>
        <v>64.785225677772047</v>
      </c>
      <c r="M19" s="18">
        <f>IRRIGATED!M19+RAINFED!M19</f>
        <v>289.75903080446176</v>
      </c>
      <c r="N19" s="18">
        <f>IRRIGATED!N19+RAINFED!N19</f>
        <v>0</v>
      </c>
      <c r="O19" s="18">
        <f>IRRIGATED!O19+RAINFED!O19</f>
        <v>9.5487474549948299</v>
      </c>
      <c r="P19" s="18">
        <f>IRRIGATED!P19+RAINFED!P19</f>
        <v>85.854606316150807</v>
      </c>
      <c r="Q19" s="18">
        <f>IRRIGATED!Q19+RAINFED!Q19</f>
        <v>129.57045135554409</v>
      </c>
      <c r="R19" s="18">
        <f>IRRIGATED!R19+RAINFED!R19</f>
        <v>224.97380512668974</v>
      </c>
      <c r="S19" s="18">
        <f>IRRIGATED!S19+RAINFED!S19</f>
        <v>0</v>
      </c>
      <c r="T19" s="18">
        <f>IRRIGATED!T19+RAINFED!T19</f>
        <v>0</v>
      </c>
      <c r="U19" s="18">
        <f>IRRIGATED!U19+RAINFED!U19</f>
        <v>9.5487474549948299</v>
      </c>
      <c r="V19" s="18">
        <f>IRRIGATED!V19+RAINFED!V19</f>
        <v>85.854606316150807</v>
      </c>
      <c r="W19" s="18">
        <f>IRRIGATED!W19+RAINFED!W19</f>
        <v>95.403353771145632</v>
      </c>
      <c r="X19" s="18">
        <f>IRRIGATED!X19+RAINFED!X19</f>
        <v>2.7377764645046909</v>
      </c>
      <c r="Y19" s="18">
        <f>IRRIGATED!Y19+RAINFED!Y19</f>
        <v>0</v>
      </c>
      <c r="Z19" s="18">
        <f>IRRIGATED!Z19+RAINFED!Z19</f>
        <v>0</v>
      </c>
      <c r="AA19" s="18">
        <f>IRRIGATED!AA19+RAINFED!AA19</f>
        <v>9.5487474549948299</v>
      </c>
      <c r="AB19" s="18">
        <f>IRRIGATED!AB19+RAINFED!AB19</f>
        <v>12.286523919499521</v>
      </c>
      <c r="AC19" s="18">
        <f>IRRIGATED!AC19+RAINFED!AC19</f>
        <v>6.3881450838442797</v>
      </c>
      <c r="AD19" s="18">
        <f>IRRIGATED!AD19+RAINFED!AD19</f>
        <v>2.7377764645046909</v>
      </c>
      <c r="AE19" s="18">
        <f>IRRIGATED!AE19+RAINFED!AE19</f>
        <v>0</v>
      </c>
      <c r="AF19" s="18">
        <f>IRRIGATED!AF19+RAINFED!AF19</f>
        <v>0</v>
      </c>
      <c r="AG19" s="18">
        <f>IRRIGATED!AG19+RAINFED!AG19</f>
        <v>9.1259215483489697</v>
      </c>
      <c r="AH19" s="18">
        <f>IRRIGATED!AH19+RAINFED!AH19</f>
        <v>19</v>
      </c>
      <c r="AI19" s="18">
        <f>IRRIGATED!AI19+RAINFED!AI19</f>
        <v>6.3881450838442797</v>
      </c>
      <c r="AJ19" s="18">
        <f>IRRIGATED!AJ19+RAINFED!AJ19</f>
        <v>2.7377764645046909</v>
      </c>
      <c r="AK19" s="18">
        <f>IRRIGATED!AK19+RAINFED!AK19</f>
        <v>0</v>
      </c>
      <c r="AL19" s="18">
        <f>IRRIGATED!AL19+RAINFED!AL19</f>
        <v>28.12592154834897</v>
      </c>
      <c r="AM19" s="18">
        <f>IRRIGATED!AM19+RAINFED!AM19</f>
        <v>6.3999999999999986</v>
      </c>
      <c r="AN19" s="18">
        <f>IRRIGATED!AN19+RAINFED!AN19</f>
        <v>19</v>
      </c>
      <c r="AO19" s="18">
        <f>IRRIGATED!AO19+RAINFED!AO19</f>
        <v>6.3881450838442797</v>
      </c>
      <c r="AP19" s="18">
        <f>IRRIGATED!AP19+RAINFED!AP19</f>
        <v>2.7377764645046909</v>
      </c>
      <c r="AQ19" s="18">
        <f>IRRIGATED!AQ19+RAINFED!AQ19</f>
        <v>34.525921548348968</v>
      </c>
      <c r="AR19" s="18">
        <f>IRRIGATED!AR19+RAINFED!AR19</f>
        <v>0</v>
      </c>
      <c r="AS19" s="18">
        <f>IRRIGATED!AS19+RAINFED!AS19</f>
        <v>6.3999999999999986</v>
      </c>
      <c r="AT19" s="18">
        <f>IRRIGATED!AT19+RAINFED!AT19</f>
        <v>19</v>
      </c>
      <c r="AU19" s="18">
        <f>IRRIGATED!AU19+RAINFED!AU19</f>
        <v>6.3881450838442797</v>
      </c>
      <c r="AV19" s="18">
        <f>IRRIGATED!AV19+RAINFED!AV19</f>
        <v>31.788145083844277</v>
      </c>
      <c r="AW19" s="18">
        <f>IRRIGATED!AW19+RAINFED!AW19</f>
        <v>0</v>
      </c>
      <c r="AX19" s="18">
        <f>IRRIGATED!AX19+RAINFED!AX19</f>
        <v>0</v>
      </c>
      <c r="AY19" s="18">
        <f>IRRIGATED!AY19+RAINFED!AY19</f>
        <v>6.3999999999999986</v>
      </c>
      <c r="AZ19" s="18">
        <f>IRRIGATED!AZ19+RAINFED!AZ19</f>
        <v>19</v>
      </c>
      <c r="BA19" s="18">
        <f>IRRIGATED!BA19+RAINFED!BA19</f>
        <v>25.4</v>
      </c>
      <c r="BB19" s="18">
        <f>IRRIGATED!BB19+RAINFED!BB19</f>
        <v>64.785225677772047</v>
      </c>
      <c r="BC19" s="18">
        <f>IRRIGATED!BC19+RAINFED!BC19</f>
        <v>0</v>
      </c>
      <c r="BD19" s="18">
        <f>IRRIGATED!BD19+RAINFED!BD19</f>
        <v>0</v>
      </c>
      <c r="BE19" s="18">
        <f>IRRIGATED!BE19+RAINFED!BE19</f>
        <v>6.3999999999999986</v>
      </c>
      <c r="BF19" s="18">
        <f>IRRIGATED!BF19+RAINFED!BF19</f>
        <v>71.185225677772053</v>
      </c>
      <c r="BG19" s="18">
        <f>IRRIGATED!BG19+RAINFED!BG19</f>
        <v>129.57045135554409</v>
      </c>
      <c r="BH19" s="18">
        <f>IRRIGATED!BH19+RAINFED!BH19</f>
        <v>64.785225677772047</v>
      </c>
      <c r="BI19" s="18">
        <f>IRRIGATED!BI19+RAINFED!BI19</f>
        <v>0</v>
      </c>
      <c r="BJ19" s="18">
        <f>IRRIGATED!BJ19+RAINFED!BJ19</f>
        <v>0</v>
      </c>
      <c r="BK19" s="18">
        <f>IRRIGATED!BK19+RAINFED!BK19</f>
        <v>194.35567703331614</v>
      </c>
    </row>
    <row r="20" spans="1:63" x14ac:dyDescent="0.25">
      <c r="A20" s="36"/>
      <c r="B20" s="37" t="s">
        <v>33</v>
      </c>
      <c r="C20" s="18">
        <f>IRRIGATED!C20+RAINFED!C20</f>
        <v>186.5</v>
      </c>
      <c r="D20" s="18">
        <f>IRRIGATED!D20+RAINFED!D20</f>
        <v>55.799724080791016</v>
      </c>
      <c r="E20" s="18">
        <f>IRRIGATED!E20+RAINFED!E20</f>
        <v>66.303001518670229</v>
      </c>
      <c r="F20" s="18">
        <f>IRRIGATED!F20+RAINFED!F20</f>
        <v>8.3018658962177057</v>
      </c>
      <c r="G20" s="18">
        <f>IRRIGATED!G20+RAINFED!G20</f>
        <v>0</v>
      </c>
      <c r="H20" s="18">
        <f>IRRIGATED!H20+RAINFED!H20</f>
        <v>130.40459149567897</v>
      </c>
      <c r="I20" s="18">
        <f>IRRIGATED!I20+RAINFED!I20</f>
        <v>1.2236188115250437</v>
      </c>
      <c r="J20" s="18">
        <f>IRRIGATED!J20+RAINFED!J20</f>
        <v>55.799724080791016</v>
      </c>
      <c r="K20" s="18">
        <f>IRRIGATED!K20+RAINFED!K20</f>
        <v>66.303001518670229</v>
      </c>
      <c r="L20" s="18">
        <f>IRRIGATED!L20+RAINFED!L20</f>
        <v>8.3018658962177057</v>
      </c>
      <c r="M20" s="18">
        <f>IRRIGATED!M20+RAINFED!M20</f>
        <v>131.628210307204</v>
      </c>
      <c r="N20" s="18">
        <f>IRRIGATED!N20+RAINFED!N20</f>
        <v>0</v>
      </c>
      <c r="O20" s="18">
        <f>IRRIGATED!O20+RAINFED!O20</f>
        <v>1.2236188115250437</v>
      </c>
      <c r="P20" s="18">
        <f>IRRIGATED!P20+RAINFED!P20</f>
        <v>55.799724080791016</v>
      </c>
      <c r="Q20" s="18">
        <f>IRRIGATED!Q20+RAINFED!Q20</f>
        <v>66.303001518670229</v>
      </c>
      <c r="R20" s="18">
        <f>IRRIGATED!R20+RAINFED!R20</f>
        <v>123.32634441098629</v>
      </c>
      <c r="S20" s="18">
        <f>IRRIGATED!S20+RAINFED!S20</f>
        <v>0</v>
      </c>
      <c r="T20" s="18">
        <f>IRRIGATED!T20+RAINFED!T20</f>
        <v>0</v>
      </c>
      <c r="U20" s="18">
        <f>IRRIGATED!U20+RAINFED!U20</f>
        <v>1.2236188115250437</v>
      </c>
      <c r="V20" s="18">
        <f>IRRIGATED!V20+RAINFED!V20</f>
        <v>55.799724080791016</v>
      </c>
      <c r="W20" s="18">
        <f>IRRIGATED!W20+RAINFED!W20</f>
        <v>57.023342892316059</v>
      </c>
      <c r="X20" s="18">
        <f>IRRIGATED!X20+RAINFED!X20</f>
        <v>0.51417395771712837</v>
      </c>
      <c r="Y20" s="18">
        <f>IRRIGATED!Y20+RAINFED!Y20</f>
        <v>0</v>
      </c>
      <c r="Z20" s="18">
        <f>IRRIGATED!Z20+RAINFED!Z20</f>
        <v>0</v>
      </c>
      <c r="AA20" s="18">
        <f>IRRIGATED!AA20+RAINFED!AA20</f>
        <v>1.2236188115250437</v>
      </c>
      <c r="AB20" s="18">
        <f>IRRIGATED!AB20+RAINFED!AB20</f>
        <v>1.737792769242172</v>
      </c>
      <c r="AC20" s="18">
        <f>IRRIGATED!AC20+RAINFED!AC20</f>
        <v>8.8224195611852885</v>
      </c>
      <c r="AD20" s="18">
        <f>IRRIGATED!AD20+RAINFED!AD20</f>
        <v>0.51417395771712837</v>
      </c>
      <c r="AE20" s="18">
        <f>IRRIGATED!AE20+RAINFED!AE20</f>
        <v>0</v>
      </c>
      <c r="AF20" s="18">
        <f>IRRIGATED!AF20+RAINFED!AF20</f>
        <v>0</v>
      </c>
      <c r="AG20" s="18">
        <f>IRRIGATED!AG20+RAINFED!AG20</f>
        <v>9.3365935189024167</v>
      </c>
      <c r="AH20" s="18">
        <f>IRRIGATED!AH20+RAINFED!AH20</f>
        <v>15</v>
      </c>
      <c r="AI20" s="18">
        <f>IRRIGATED!AI20+RAINFED!AI20</f>
        <v>8.8224195611852885</v>
      </c>
      <c r="AJ20" s="18">
        <f>IRRIGATED!AJ20+RAINFED!AJ20</f>
        <v>0.51417395771712837</v>
      </c>
      <c r="AK20" s="18">
        <f>IRRIGATED!AK20+RAINFED!AK20</f>
        <v>0</v>
      </c>
      <c r="AL20" s="18">
        <f>IRRIGATED!AL20+RAINFED!AL20</f>
        <v>24.336593518902415</v>
      </c>
      <c r="AM20" s="18">
        <f>IRRIGATED!AM20+RAINFED!AM20</f>
        <v>0</v>
      </c>
      <c r="AN20" s="18">
        <f>IRRIGATED!AN20+RAINFED!AN20</f>
        <v>15</v>
      </c>
      <c r="AO20" s="18">
        <f>IRRIGATED!AO20+RAINFED!AO20</f>
        <v>8.8224195611852885</v>
      </c>
      <c r="AP20" s="18">
        <f>IRRIGATED!AP20+RAINFED!AP20</f>
        <v>0.51417395771712837</v>
      </c>
      <c r="AQ20" s="18">
        <f>IRRIGATED!AQ20+RAINFED!AQ20</f>
        <v>24.336593518902415</v>
      </c>
      <c r="AR20" s="18">
        <f>IRRIGATED!AR20+RAINFED!AR20</f>
        <v>0</v>
      </c>
      <c r="AS20" s="18">
        <f>IRRIGATED!AS20+RAINFED!AS20</f>
        <v>0</v>
      </c>
      <c r="AT20" s="18">
        <f>IRRIGATED!AT20+RAINFED!AT20</f>
        <v>15</v>
      </c>
      <c r="AU20" s="18">
        <f>IRRIGATED!AU20+RAINFED!AU20</f>
        <v>8.8224195611852885</v>
      </c>
      <c r="AV20" s="18">
        <f>IRRIGATED!AV20+RAINFED!AV20</f>
        <v>23.822419561185285</v>
      </c>
      <c r="AW20" s="18">
        <f>IRRIGATED!AW20+RAINFED!AW20</f>
        <v>0</v>
      </c>
      <c r="AX20" s="18">
        <f>IRRIGATED!AX20+RAINFED!AX20</f>
        <v>0</v>
      </c>
      <c r="AY20" s="18">
        <f>IRRIGATED!AY20+RAINFED!AY20</f>
        <v>0</v>
      </c>
      <c r="AZ20" s="18">
        <f>IRRIGATED!AZ20+RAINFED!AZ20</f>
        <v>15</v>
      </c>
      <c r="BA20" s="18">
        <f>IRRIGATED!BA20+RAINFED!BA20</f>
        <v>15</v>
      </c>
      <c r="BB20" s="18">
        <f>IRRIGATED!BB20+RAINFED!BB20</f>
        <v>8.3018658962177057</v>
      </c>
      <c r="BC20" s="18">
        <f>IRRIGATED!BC20+RAINFED!BC20</f>
        <v>0</v>
      </c>
      <c r="BD20" s="18">
        <f>IRRIGATED!BD20+RAINFED!BD20</f>
        <v>0</v>
      </c>
      <c r="BE20" s="18">
        <f>IRRIGATED!BE20+RAINFED!BE20</f>
        <v>0</v>
      </c>
      <c r="BF20" s="18">
        <f>IRRIGATED!BF20+RAINFED!BF20</f>
        <v>8.3018658962177057</v>
      </c>
      <c r="BG20" s="18">
        <f>IRRIGATED!BG20+RAINFED!BG20</f>
        <v>66.303001518670229</v>
      </c>
      <c r="BH20" s="18">
        <f>IRRIGATED!BH20+RAINFED!BH20</f>
        <v>8.3018658962177057</v>
      </c>
      <c r="BI20" s="18">
        <f>IRRIGATED!BI20+RAINFED!BI20</f>
        <v>0</v>
      </c>
      <c r="BJ20" s="18">
        <f>IRRIGATED!BJ20+RAINFED!BJ20</f>
        <v>0</v>
      </c>
      <c r="BK20" s="18">
        <f>IRRIGATED!BK20+RAINFED!BK20</f>
        <v>74.604867414887934</v>
      </c>
    </row>
    <row r="21" spans="1:63" x14ac:dyDescent="0.25">
      <c r="A21" s="36"/>
      <c r="B21" s="37" t="s">
        <v>34</v>
      </c>
      <c r="C21" s="18">
        <f>IRRIGATED!C21+RAINFED!C21</f>
        <v>247</v>
      </c>
      <c r="D21" s="18">
        <f>IRRIGATED!D21+RAINFED!D21</f>
        <v>56.852782198630692</v>
      </c>
      <c r="E21" s="18">
        <f>IRRIGATED!E21+RAINFED!E21</f>
        <v>85.801344463322749</v>
      </c>
      <c r="F21" s="18">
        <f>IRRIGATED!F21+RAINFED!F21</f>
        <v>42.900672231661375</v>
      </c>
      <c r="G21" s="18">
        <f>IRRIGATED!G21+RAINFED!G21</f>
        <v>0</v>
      </c>
      <c r="H21" s="18">
        <f>IRRIGATED!H21+RAINFED!H21</f>
        <v>185.55479889361482</v>
      </c>
      <c r="I21" s="18">
        <f>IRRIGATED!I21+RAINFED!I21</f>
        <v>6.3231652047820992</v>
      </c>
      <c r="J21" s="18">
        <f>IRRIGATED!J21+RAINFED!J21</f>
        <v>56.852782198630692</v>
      </c>
      <c r="K21" s="18">
        <f>IRRIGATED!K21+RAINFED!K21</f>
        <v>85.801344463322749</v>
      </c>
      <c r="L21" s="18">
        <f>IRRIGATED!L21+RAINFED!L21</f>
        <v>42.900672231661375</v>
      </c>
      <c r="M21" s="18">
        <f>IRRIGATED!M21+RAINFED!M21</f>
        <v>191.87796409839689</v>
      </c>
      <c r="N21" s="18">
        <f>IRRIGATED!N21+RAINFED!N21</f>
        <v>0</v>
      </c>
      <c r="O21" s="18">
        <f>IRRIGATED!O21+RAINFED!O21</f>
        <v>6.3231652047820992</v>
      </c>
      <c r="P21" s="18">
        <f>IRRIGATED!P21+RAINFED!P21</f>
        <v>56.852782198630692</v>
      </c>
      <c r="Q21" s="18">
        <f>IRRIGATED!Q21+RAINFED!Q21</f>
        <v>85.801344463322749</v>
      </c>
      <c r="R21" s="18">
        <f>IRRIGATED!R21+RAINFED!R21</f>
        <v>148.97729186673553</v>
      </c>
      <c r="S21" s="18">
        <f>IRRIGATED!S21+RAINFED!S21</f>
        <v>0</v>
      </c>
      <c r="T21" s="18">
        <f>IRRIGATED!T21+RAINFED!T21</f>
        <v>0</v>
      </c>
      <c r="U21" s="18">
        <f>IRRIGATED!U21+RAINFED!U21</f>
        <v>6.3231652047820992</v>
      </c>
      <c r="V21" s="18">
        <f>IRRIGATED!V21+RAINFED!V21</f>
        <v>56.852782198630692</v>
      </c>
      <c r="W21" s="18">
        <f>IRRIGATED!W21+RAINFED!W21</f>
        <v>63.175947403412792</v>
      </c>
      <c r="X21" s="18">
        <f>IRRIGATED!X21+RAINFED!X21</f>
        <v>1.8129511708650368</v>
      </c>
      <c r="Y21" s="18">
        <f>IRRIGATED!Y21+RAINFED!Y21</f>
        <v>0</v>
      </c>
      <c r="Z21" s="18">
        <f>IRRIGATED!Z21+RAINFED!Z21</f>
        <v>0</v>
      </c>
      <c r="AA21" s="18">
        <f>IRRIGATED!AA21+RAINFED!AA21</f>
        <v>6.3231652047820992</v>
      </c>
      <c r="AB21" s="18">
        <f>IRRIGATED!AB21+RAINFED!AB21</f>
        <v>8.136116375647136</v>
      </c>
      <c r="AC21" s="18">
        <f>IRRIGATED!AC21+RAINFED!AC21</f>
        <v>4.2302193986850858</v>
      </c>
      <c r="AD21" s="18">
        <f>IRRIGATED!AD21+RAINFED!AD21</f>
        <v>1.8129511708650368</v>
      </c>
      <c r="AE21" s="18">
        <f>IRRIGATED!AE21+RAINFED!AE21</f>
        <v>0</v>
      </c>
      <c r="AF21" s="18">
        <f>IRRIGATED!AF21+RAINFED!AF21</f>
        <v>0</v>
      </c>
      <c r="AG21" s="18">
        <f>IRRIGATED!AG21+RAINFED!AG21</f>
        <v>6.0431705695501226</v>
      </c>
      <c r="AH21" s="18">
        <f>IRRIGATED!AH21+RAINFED!AH21</f>
        <v>0</v>
      </c>
      <c r="AI21" s="18">
        <f>IRRIGATED!AI21+RAINFED!AI21</f>
        <v>4.2302193986850858</v>
      </c>
      <c r="AJ21" s="18">
        <f>IRRIGATED!AJ21+RAINFED!AJ21</f>
        <v>1.8129511708650368</v>
      </c>
      <c r="AK21" s="18">
        <f>IRRIGATED!AK21+RAINFED!AK21</f>
        <v>0</v>
      </c>
      <c r="AL21" s="18">
        <f>IRRIGATED!AL21+RAINFED!AL21</f>
        <v>6.0431705695501226</v>
      </c>
      <c r="AM21" s="18">
        <f>IRRIGATED!AM21+RAINFED!AM21</f>
        <v>225</v>
      </c>
      <c r="AN21" s="18">
        <f>IRRIGATED!AN21+RAINFED!AN21</f>
        <v>0</v>
      </c>
      <c r="AO21" s="18">
        <f>IRRIGATED!AO21+RAINFED!AO21</f>
        <v>4.2302193986850858</v>
      </c>
      <c r="AP21" s="18">
        <f>IRRIGATED!AP21+RAINFED!AP21</f>
        <v>1.8129511708650368</v>
      </c>
      <c r="AQ21" s="18">
        <f>IRRIGATED!AQ21+RAINFED!AQ21</f>
        <v>231.04317056955011</v>
      </c>
      <c r="AR21" s="18">
        <f>IRRIGATED!AR21+RAINFED!AR21</f>
        <v>0</v>
      </c>
      <c r="AS21" s="18">
        <f>IRRIGATED!AS21+RAINFED!AS21</f>
        <v>225</v>
      </c>
      <c r="AT21" s="18">
        <f>IRRIGATED!AT21+RAINFED!AT21</f>
        <v>0</v>
      </c>
      <c r="AU21" s="18">
        <f>IRRIGATED!AU21+RAINFED!AU21</f>
        <v>4.2302193986850858</v>
      </c>
      <c r="AV21" s="18">
        <f>IRRIGATED!AV21+RAINFED!AV21</f>
        <v>229.23021939868508</v>
      </c>
      <c r="AW21" s="18">
        <f>IRRIGATED!AW21+RAINFED!AW21</f>
        <v>0</v>
      </c>
      <c r="AX21" s="18">
        <f>IRRIGATED!AX21+RAINFED!AX21</f>
        <v>0</v>
      </c>
      <c r="AY21" s="18">
        <f>IRRIGATED!AY21+RAINFED!AY21</f>
        <v>225</v>
      </c>
      <c r="AZ21" s="18">
        <f>IRRIGATED!AZ21+RAINFED!AZ21</f>
        <v>0</v>
      </c>
      <c r="BA21" s="18">
        <f>IRRIGATED!BA21+RAINFED!BA21</f>
        <v>225</v>
      </c>
      <c r="BB21" s="18">
        <f>IRRIGATED!BB21+RAINFED!BB21</f>
        <v>42.900672231661375</v>
      </c>
      <c r="BC21" s="18">
        <f>IRRIGATED!BC21+RAINFED!BC21</f>
        <v>0</v>
      </c>
      <c r="BD21" s="18">
        <f>IRRIGATED!BD21+RAINFED!BD21</f>
        <v>0</v>
      </c>
      <c r="BE21" s="18">
        <f>IRRIGATED!BE21+RAINFED!BE21</f>
        <v>225</v>
      </c>
      <c r="BF21" s="18">
        <f>IRRIGATED!BF21+RAINFED!BF21</f>
        <v>267.90067223166136</v>
      </c>
      <c r="BG21" s="18">
        <f>IRRIGATED!BG21+RAINFED!BG21</f>
        <v>85.801344463322749</v>
      </c>
      <c r="BH21" s="18">
        <f>IRRIGATED!BH21+RAINFED!BH21</f>
        <v>42.900672231661375</v>
      </c>
      <c r="BI21" s="18">
        <f>IRRIGATED!BI21+RAINFED!BI21</f>
        <v>0</v>
      </c>
      <c r="BJ21" s="18">
        <f>IRRIGATED!BJ21+RAINFED!BJ21</f>
        <v>0</v>
      </c>
      <c r="BK21" s="18">
        <f>IRRIGATED!BK21+RAINFED!BK21</f>
        <v>128.70201669498414</v>
      </c>
    </row>
    <row r="22" spans="1:63" x14ac:dyDescent="0.25">
      <c r="A22" s="36"/>
      <c r="B22" s="37" t="s">
        <v>35</v>
      </c>
      <c r="C22" s="18">
        <f>IRRIGATED!C22+RAINFED!C22</f>
        <v>693.5</v>
      </c>
      <c r="D22" s="18">
        <f>IRRIGATED!D22+RAINFED!D22</f>
        <v>201.90567967204373</v>
      </c>
      <c r="E22" s="18">
        <f>IRRIGATED!E22+RAINFED!E22</f>
        <v>245.88903856971024</v>
      </c>
      <c r="F22" s="18">
        <f>IRRIGATED!F22+RAINFED!F22</f>
        <v>41.32378184908216</v>
      </c>
      <c r="G22" s="18">
        <f>IRRIGATED!G22+RAINFED!G22</f>
        <v>0</v>
      </c>
      <c r="H22" s="18">
        <f>IRRIGATED!H22+RAINFED!H22</f>
        <v>489.11850009083616</v>
      </c>
      <c r="I22" s="18">
        <f>IRRIGATED!I22+RAINFED!I22</f>
        <v>6.0907460402282689</v>
      </c>
      <c r="J22" s="18">
        <f>IRRIGATED!J22+RAINFED!J22</f>
        <v>201.90567967204373</v>
      </c>
      <c r="K22" s="18">
        <f>IRRIGATED!K22+RAINFED!K22</f>
        <v>245.88903856971024</v>
      </c>
      <c r="L22" s="18">
        <f>IRRIGATED!L22+RAINFED!L22</f>
        <v>41.32378184908216</v>
      </c>
      <c r="M22" s="18">
        <f>IRRIGATED!M22+RAINFED!M22</f>
        <v>495.20924613106445</v>
      </c>
      <c r="N22" s="18">
        <f>IRRIGATED!N22+RAINFED!N22</f>
        <v>0</v>
      </c>
      <c r="O22" s="18">
        <f>IRRIGATED!O22+RAINFED!O22</f>
        <v>6.0907460402282689</v>
      </c>
      <c r="P22" s="18">
        <f>IRRIGATED!P22+RAINFED!P22</f>
        <v>201.90567967204373</v>
      </c>
      <c r="Q22" s="18">
        <f>IRRIGATED!Q22+RAINFED!Q22</f>
        <v>245.88903856971024</v>
      </c>
      <c r="R22" s="18">
        <f>IRRIGATED!R22+RAINFED!R22</f>
        <v>453.88546428198225</v>
      </c>
      <c r="S22" s="18">
        <f>IRRIGATED!S22+RAINFED!S22</f>
        <v>0</v>
      </c>
      <c r="T22" s="18">
        <f>IRRIGATED!T22+RAINFED!T22</f>
        <v>0</v>
      </c>
      <c r="U22" s="18">
        <f>IRRIGATED!U22+RAINFED!U22</f>
        <v>6.0907460402282689</v>
      </c>
      <c r="V22" s="18">
        <f>IRRIGATED!V22+RAINFED!V22</f>
        <v>201.90567967204373</v>
      </c>
      <c r="W22" s="18">
        <f>IRRIGATED!W22+RAINFED!W22</f>
        <v>207.99642571227201</v>
      </c>
      <c r="X22" s="18">
        <f>IRRIGATED!X22+RAINFED!X22</f>
        <v>2.282827388126857</v>
      </c>
      <c r="Y22" s="18">
        <f>IRRIGATED!Y22+RAINFED!Y22</f>
        <v>0</v>
      </c>
      <c r="Z22" s="18">
        <f>IRRIGATED!Z22+RAINFED!Z22</f>
        <v>0</v>
      </c>
      <c r="AA22" s="18">
        <f>IRRIGATED!AA22+RAINFED!AA22</f>
        <v>6.0907460402282689</v>
      </c>
      <c r="AB22" s="18">
        <f>IRRIGATED!AB22+RAINFED!AB22</f>
        <v>8.373573428355126</v>
      </c>
      <c r="AC22" s="18">
        <f>IRRIGATED!AC22+RAINFED!AC22</f>
        <v>30.363938548573188</v>
      </c>
      <c r="AD22" s="18">
        <f>IRRIGATED!AD22+RAINFED!AD22</f>
        <v>2.282827388126857</v>
      </c>
      <c r="AE22" s="18">
        <f>IRRIGATED!AE22+RAINFED!AE22</f>
        <v>0</v>
      </c>
      <c r="AF22" s="18">
        <f>IRRIGATED!AF22+RAINFED!AF22</f>
        <v>0</v>
      </c>
      <c r="AG22" s="18">
        <f>IRRIGATED!AG22+RAINFED!AG22</f>
        <v>32.646765936700042</v>
      </c>
      <c r="AH22" s="18">
        <f>IRRIGATED!AH22+RAINFED!AH22</f>
        <v>0</v>
      </c>
      <c r="AI22" s="18">
        <f>IRRIGATED!AI22+RAINFED!AI22</f>
        <v>30.363938548573188</v>
      </c>
      <c r="AJ22" s="18">
        <f>IRRIGATED!AJ22+RAINFED!AJ22</f>
        <v>2.282827388126857</v>
      </c>
      <c r="AK22" s="18">
        <f>IRRIGATED!AK22+RAINFED!AK22</f>
        <v>0</v>
      </c>
      <c r="AL22" s="18">
        <f>IRRIGATED!AL22+RAINFED!AL22</f>
        <v>32.646765936700042</v>
      </c>
      <c r="AM22" s="18">
        <f>IRRIGATED!AM22+RAINFED!AM22</f>
        <v>0</v>
      </c>
      <c r="AN22" s="18">
        <f>IRRIGATED!AN22+RAINFED!AN22</f>
        <v>0</v>
      </c>
      <c r="AO22" s="18">
        <f>IRRIGATED!AO22+RAINFED!AO22</f>
        <v>30.363938548573188</v>
      </c>
      <c r="AP22" s="18">
        <f>IRRIGATED!AP22+RAINFED!AP22</f>
        <v>2.282827388126857</v>
      </c>
      <c r="AQ22" s="18">
        <f>IRRIGATED!AQ22+RAINFED!AQ22</f>
        <v>32.646765936700042</v>
      </c>
      <c r="AR22" s="18">
        <f>IRRIGATED!AR22+RAINFED!AR22</f>
        <v>799</v>
      </c>
      <c r="AS22" s="18">
        <f>IRRIGATED!AS22+RAINFED!AS22</f>
        <v>0</v>
      </c>
      <c r="AT22" s="18">
        <f>IRRIGATED!AT22+RAINFED!AT22</f>
        <v>0</v>
      </c>
      <c r="AU22" s="18">
        <f>IRRIGATED!AU22+RAINFED!AU22</f>
        <v>30.363938548573188</v>
      </c>
      <c r="AV22" s="18">
        <f>IRRIGATED!AV22+RAINFED!AV22</f>
        <v>829.36393854857317</v>
      </c>
      <c r="AW22" s="18">
        <f>IRRIGATED!AW22+RAINFED!AW22</f>
        <v>0</v>
      </c>
      <c r="AX22" s="18">
        <f>IRRIGATED!AX22+RAINFED!AX22</f>
        <v>799</v>
      </c>
      <c r="AY22" s="18">
        <f>IRRIGATED!AY22+RAINFED!AY22</f>
        <v>0</v>
      </c>
      <c r="AZ22" s="18">
        <f>IRRIGATED!AZ22+RAINFED!AZ22</f>
        <v>0</v>
      </c>
      <c r="BA22" s="18">
        <f>IRRIGATED!BA22+RAINFED!BA22</f>
        <v>799</v>
      </c>
      <c r="BB22" s="18">
        <f>IRRIGATED!BB22+RAINFED!BB22</f>
        <v>41.32378184908216</v>
      </c>
      <c r="BC22" s="18">
        <f>IRRIGATED!BC22+RAINFED!BC22</f>
        <v>0</v>
      </c>
      <c r="BD22" s="18">
        <f>IRRIGATED!BD22+RAINFED!BD22</f>
        <v>799</v>
      </c>
      <c r="BE22" s="18">
        <f>IRRIGATED!BE22+RAINFED!BE22</f>
        <v>0</v>
      </c>
      <c r="BF22" s="18">
        <f>IRRIGATED!BF22+RAINFED!BF22</f>
        <v>840.32378184908214</v>
      </c>
      <c r="BG22" s="18">
        <f>IRRIGATED!BG22+RAINFED!BG22</f>
        <v>245.88903856971024</v>
      </c>
      <c r="BH22" s="18">
        <f>IRRIGATED!BH22+RAINFED!BH22</f>
        <v>41.32378184908216</v>
      </c>
      <c r="BI22" s="18">
        <f>IRRIGATED!BI22+RAINFED!BI22</f>
        <v>0</v>
      </c>
      <c r="BJ22" s="18">
        <f>IRRIGATED!BJ22+RAINFED!BJ22</f>
        <v>799</v>
      </c>
      <c r="BK22" s="18">
        <f>IRRIGATED!BK22+RAINFED!BK22</f>
        <v>1086.2128204187925</v>
      </c>
    </row>
    <row r="23" spans="1:63" s="8" customFormat="1" x14ac:dyDescent="0.25">
      <c r="A23" s="38" t="s">
        <v>15</v>
      </c>
      <c r="B23" s="39"/>
      <c r="C23" s="19">
        <f>SUM(C11:C22)</f>
        <v>5369.5</v>
      </c>
      <c r="D23" s="19">
        <f t="shared" ref="D23:BK23" si="1">SUM(D11:D22)</f>
        <v>1341.8962727927478</v>
      </c>
      <c r="E23" s="19">
        <f t="shared" si="1"/>
        <v>1877.7201184035825</v>
      </c>
      <c r="F23" s="19">
        <f t="shared" si="1"/>
        <v>734.26800615881268</v>
      </c>
      <c r="G23" s="19">
        <f t="shared" si="1"/>
        <v>43.05</v>
      </c>
      <c r="H23" s="19">
        <f t="shared" si="1"/>
        <v>3996.9343973551431</v>
      </c>
      <c r="I23" s="19">
        <f t="shared" si="1"/>
        <v>108.22436260338131</v>
      </c>
      <c r="J23" s="19">
        <f t="shared" si="1"/>
        <v>1341.8962727927478</v>
      </c>
      <c r="K23" s="19">
        <f t="shared" si="1"/>
        <v>1877.7201184035825</v>
      </c>
      <c r="L23" s="19">
        <f t="shared" si="1"/>
        <v>734.26800615881268</v>
      </c>
      <c r="M23" s="19">
        <f t="shared" si="1"/>
        <v>4062.1087599585248</v>
      </c>
      <c r="N23" s="19">
        <f t="shared" si="1"/>
        <v>0</v>
      </c>
      <c r="O23" s="19">
        <f t="shared" si="1"/>
        <v>108.22436260338131</v>
      </c>
      <c r="P23" s="19">
        <f t="shared" si="1"/>
        <v>1341.8962727927478</v>
      </c>
      <c r="Q23" s="19">
        <f t="shared" si="1"/>
        <v>1877.7201184035825</v>
      </c>
      <c r="R23" s="19">
        <f t="shared" si="1"/>
        <v>3327.8407537997114</v>
      </c>
      <c r="S23" s="19">
        <f t="shared" si="1"/>
        <v>0</v>
      </c>
      <c r="T23" s="19">
        <f t="shared" si="1"/>
        <v>0</v>
      </c>
      <c r="U23" s="19">
        <f t="shared" si="1"/>
        <v>108.22436260338131</v>
      </c>
      <c r="V23" s="19">
        <f t="shared" si="1"/>
        <v>1341.8962727927478</v>
      </c>
      <c r="W23" s="19">
        <f t="shared" si="1"/>
        <v>1450.1206353961293</v>
      </c>
      <c r="X23" s="19">
        <f t="shared" si="1"/>
        <v>32.374468370856427</v>
      </c>
      <c r="Y23" s="19">
        <f t="shared" si="1"/>
        <v>0</v>
      </c>
      <c r="Z23" s="19">
        <f t="shared" si="1"/>
        <v>0</v>
      </c>
      <c r="AA23" s="19">
        <f t="shared" si="1"/>
        <v>108.22436260338131</v>
      </c>
      <c r="AB23" s="19">
        <f t="shared" si="1"/>
        <v>140.59883097423773</v>
      </c>
      <c r="AC23" s="19">
        <f t="shared" si="1"/>
        <v>138.29948991457201</v>
      </c>
      <c r="AD23" s="19">
        <f t="shared" si="1"/>
        <v>32.374468370856427</v>
      </c>
      <c r="AE23" s="19">
        <f t="shared" si="1"/>
        <v>0</v>
      </c>
      <c r="AF23" s="19">
        <f t="shared" si="1"/>
        <v>0</v>
      </c>
      <c r="AG23" s="19">
        <f t="shared" si="1"/>
        <v>170.67395828542843</v>
      </c>
      <c r="AH23" s="19">
        <f t="shared" si="1"/>
        <v>1919</v>
      </c>
      <c r="AI23" s="19">
        <f t="shared" si="1"/>
        <v>138.29948991457201</v>
      </c>
      <c r="AJ23" s="19">
        <f t="shared" si="1"/>
        <v>32.374468370856427</v>
      </c>
      <c r="AK23" s="19">
        <f t="shared" si="1"/>
        <v>0</v>
      </c>
      <c r="AL23" s="19">
        <f t="shared" si="1"/>
        <v>2089.6739582854279</v>
      </c>
      <c r="AM23" s="19">
        <f t="shared" si="1"/>
        <v>969.87</v>
      </c>
      <c r="AN23" s="19">
        <f t="shared" si="1"/>
        <v>1919</v>
      </c>
      <c r="AO23" s="19">
        <f t="shared" si="1"/>
        <v>138.29948991457201</v>
      </c>
      <c r="AP23" s="19">
        <f t="shared" si="1"/>
        <v>32.374468370856427</v>
      </c>
      <c r="AQ23" s="19">
        <f t="shared" si="1"/>
        <v>3059.5439582854278</v>
      </c>
      <c r="AR23" s="19">
        <f t="shared" si="1"/>
        <v>799</v>
      </c>
      <c r="AS23" s="19">
        <f t="shared" si="1"/>
        <v>969.87</v>
      </c>
      <c r="AT23" s="19">
        <f t="shared" si="1"/>
        <v>1919</v>
      </c>
      <c r="AU23" s="19">
        <f t="shared" si="1"/>
        <v>138.29948991457201</v>
      </c>
      <c r="AV23" s="19">
        <f t="shared" si="1"/>
        <v>3826.1694899145723</v>
      </c>
      <c r="AW23" s="19">
        <f t="shared" si="1"/>
        <v>43.05</v>
      </c>
      <c r="AX23" s="19">
        <f t="shared" si="1"/>
        <v>799</v>
      </c>
      <c r="AY23" s="19">
        <f t="shared" si="1"/>
        <v>969.87</v>
      </c>
      <c r="AZ23" s="19">
        <f t="shared" si="1"/>
        <v>1919</v>
      </c>
      <c r="BA23" s="19">
        <f t="shared" si="1"/>
        <v>3730.92</v>
      </c>
      <c r="BB23" s="19">
        <f t="shared" si="1"/>
        <v>734.26800615881268</v>
      </c>
      <c r="BC23" s="19">
        <f t="shared" si="1"/>
        <v>43.05</v>
      </c>
      <c r="BD23" s="19">
        <f t="shared" si="1"/>
        <v>799</v>
      </c>
      <c r="BE23" s="19">
        <f t="shared" si="1"/>
        <v>969.87</v>
      </c>
      <c r="BF23" s="19">
        <f t="shared" si="1"/>
        <v>2546.1880061588126</v>
      </c>
      <c r="BG23" s="19">
        <f t="shared" si="1"/>
        <v>1877.7201184035825</v>
      </c>
      <c r="BH23" s="19">
        <f t="shared" si="1"/>
        <v>734.26800615881268</v>
      </c>
      <c r="BI23" s="19">
        <f t="shared" si="1"/>
        <v>43.05</v>
      </c>
      <c r="BJ23" s="19">
        <f t="shared" si="1"/>
        <v>799</v>
      </c>
      <c r="BK23" s="19">
        <f t="shared" si="1"/>
        <v>3454.0381245623953</v>
      </c>
    </row>
    <row r="24" spans="1:63" x14ac:dyDescent="0.25">
      <c r="A24" s="34" t="s">
        <v>16</v>
      </c>
      <c r="B24" s="35" t="s">
        <v>55</v>
      </c>
      <c r="C24" s="17">
        <f>IRRIGATED!C24+RAINFED!C24</f>
        <v>896.42</v>
      </c>
      <c r="D24" s="17">
        <f>IRRIGATED!D24+RAINFED!D24</f>
        <v>207.34944915328342</v>
      </c>
      <c r="E24" s="17">
        <f>IRRIGATED!E24+RAINFED!E24</f>
        <v>311.51286164757192</v>
      </c>
      <c r="F24" s="17">
        <f>IRRIGATED!F24+RAINFED!F24</f>
        <v>153.7920328108913</v>
      </c>
      <c r="G24" s="17">
        <f>IRRIGATED!G24+RAINFED!G24</f>
        <v>535.63</v>
      </c>
      <c r="H24" s="17">
        <f>IRRIGATED!H24+RAINFED!H24</f>
        <v>1208.2843436117466</v>
      </c>
      <c r="I24" s="17">
        <f>IRRIGATED!I24+RAINFED!I24</f>
        <v>22.667533631905414</v>
      </c>
      <c r="J24" s="17">
        <f>IRRIGATED!J24+RAINFED!J24</f>
        <v>207.34944915328342</v>
      </c>
      <c r="K24" s="17">
        <f>IRRIGATED!K24+RAINFED!K24</f>
        <v>311.51286164757192</v>
      </c>
      <c r="L24" s="17">
        <f>IRRIGATED!L24+RAINFED!L24</f>
        <v>153.7920328108913</v>
      </c>
      <c r="M24" s="17">
        <f>IRRIGATED!M24+RAINFED!M24</f>
        <v>695.32187724365212</v>
      </c>
      <c r="N24" s="17">
        <f>IRRIGATED!N24+RAINFED!N24</f>
        <v>0</v>
      </c>
      <c r="O24" s="17">
        <f>IRRIGATED!O24+RAINFED!O24</f>
        <v>22.667533631905414</v>
      </c>
      <c r="P24" s="17">
        <f>IRRIGATED!P24+RAINFED!P24</f>
        <v>207.34944915328342</v>
      </c>
      <c r="Q24" s="17">
        <f>IRRIGATED!Q24+RAINFED!Q24</f>
        <v>311.51286164757192</v>
      </c>
      <c r="R24" s="17">
        <f>IRRIGATED!R24+RAINFED!R24</f>
        <v>541.5298444327608</v>
      </c>
      <c r="S24" s="17">
        <f>IRRIGATED!S24+RAINFED!S24</f>
        <v>0</v>
      </c>
      <c r="T24" s="17">
        <f>IRRIGATED!T24+RAINFED!T24</f>
        <v>0</v>
      </c>
      <c r="U24" s="17">
        <f>IRRIGATED!U24+RAINFED!U24</f>
        <v>22.667533631905414</v>
      </c>
      <c r="V24" s="17">
        <f>IRRIGATED!V24+RAINFED!V24</f>
        <v>207.34944915328342</v>
      </c>
      <c r="W24" s="17">
        <f>IRRIGATED!W24+RAINFED!W24</f>
        <v>230.01698278518884</v>
      </c>
      <c r="X24" s="17">
        <f>IRRIGATED!X24+RAINFED!X24</f>
        <v>6.5120518266032787</v>
      </c>
      <c r="Y24" s="17">
        <f>IRRIGATED!Y24+RAINFED!Y24</f>
        <v>0</v>
      </c>
      <c r="Z24" s="17">
        <f>IRRIGATED!Z24+RAINFED!Z24</f>
        <v>0</v>
      </c>
      <c r="AA24" s="17">
        <f>IRRIGATED!AA24+RAINFED!AA24</f>
        <v>22.667533631905414</v>
      </c>
      <c r="AB24" s="17">
        <f>IRRIGATED!AB24+RAINFED!AB24</f>
        <v>29.179585458508694</v>
      </c>
      <c r="AC24" s="17">
        <f>IRRIGATED!AC24+RAINFED!AC24</f>
        <v>15.797371020428365</v>
      </c>
      <c r="AD24" s="17">
        <f>IRRIGATED!AD24+RAINFED!AD24</f>
        <v>6.5120518266032787</v>
      </c>
      <c r="AE24" s="17">
        <f>IRRIGATED!AE24+RAINFED!AE24</f>
        <v>0</v>
      </c>
      <c r="AF24" s="17">
        <f>IRRIGATED!AF24+RAINFED!AF24</f>
        <v>0</v>
      </c>
      <c r="AG24" s="17">
        <f>IRRIGATED!AG24+RAINFED!AG24</f>
        <v>22.309422847031644</v>
      </c>
      <c r="AH24" s="17">
        <f>IRRIGATED!AH24+RAINFED!AH24</f>
        <v>0</v>
      </c>
      <c r="AI24" s="17">
        <f>IRRIGATED!AI24+RAINFED!AI24</f>
        <v>15.797371020428365</v>
      </c>
      <c r="AJ24" s="17">
        <f>IRRIGATED!AJ24+RAINFED!AJ24</f>
        <v>6.5120518266032787</v>
      </c>
      <c r="AK24" s="17">
        <f>IRRIGATED!AK24+RAINFED!AK24</f>
        <v>0</v>
      </c>
      <c r="AL24" s="17">
        <f>IRRIGATED!AL24+RAINFED!AL24</f>
        <v>22.309422847031644</v>
      </c>
      <c r="AM24" s="17">
        <f>IRRIGATED!AM24+RAINFED!AM24</f>
        <v>35</v>
      </c>
      <c r="AN24" s="17">
        <f>IRRIGATED!AN24+RAINFED!AN24</f>
        <v>0</v>
      </c>
      <c r="AO24" s="17">
        <f>IRRIGATED!AO24+RAINFED!AO24</f>
        <v>15.797371020428365</v>
      </c>
      <c r="AP24" s="17">
        <f>IRRIGATED!AP24+RAINFED!AP24</f>
        <v>6.5120518266032787</v>
      </c>
      <c r="AQ24" s="17">
        <f>IRRIGATED!AQ24+RAINFED!AQ24</f>
        <v>57.309422847031641</v>
      </c>
      <c r="AR24" s="17">
        <f>IRRIGATED!AR24+RAINFED!AR24</f>
        <v>246.13</v>
      </c>
      <c r="AS24" s="17">
        <f>IRRIGATED!AS24+RAINFED!AS24</f>
        <v>35</v>
      </c>
      <c r="AT24" s="17">
        <f>IRRIGATED!AT24+RAINFED!AT24</f>
        <v>0</v>
      </c>
      <c r="AU24" s="17">
        <f>IRRIGATED!AU24+RAINFED!AU24</f>
        <v>15.797371020428365</v>
      </c>
      <c r="AV24" s="17">
        <f>IRRIGATED!AV24+RAINFED!AV24</f>
        <v>296.92737102042838</v>
      </c>
      <c r="AW24" s="17">
        <f>IRRIGATED!AW24+RAINFED!AW24</f>
        <v>535.63</v>
      </c>
      <c r="AX24" s="17">
        <f>IRRIGATED!AX24+RAINFED!AX24</f>
        <v>246.13</v>
      </c>
      <c r="AY24" s="17">
        <f>IRRIGATED!AY24+RAINFED!AY24</f>
        <v>35</v>
      </c>
      <c r="AZ24" s="17">
        <f>IRRIGATED!AZ24+RAINFED!AZ24</f>
        <v>0</v>
      </c>
      <c r="BA24" s="17">
        <f>IRRIGATED!BA24+RAINFED!BA24</f>
        <v>816.76</v>
      </c>
      <c r="BB24" s="17">
        <f>IRRIGATED!BB24+RAINFED!BB24</f>
        <v>153.7920328108913</v>
      </c>
      <c r="BC24" s="17">
        <f>IRRIGATED!BC24+RAINFED!BC24</f>
        <v>535.63</v>
      </c>
      <c r="BD24" s="17">
        <f>IRRIGATED!BD24+RAINFED!BD24</f>
        <v>246.13</v>
      </c>
      <c r="BE24" s="17">
        <f>IRRIGATED!BE24+RAINFED!BE24</f>
        <v>35</v>
      </c>
      <c r="BF24" s="17">
        <f>IRRIGATED!BF24+RAINFED!BF24</f>
        <v>970.55203281089132</v>
      </c>
      <c r="BG24" s="17">
        <f>IRRIGATED!BG24+RAINFED!BG24</f>
        <v>311.51286164757192</v>
      </c>
      <c r="BH24" s="17">
        <f>IRRIGATED!BH24+RAINFED!BH24</f>
        <v>153.7920328108913</v>
      </c>
      <c r="BI24" s="17">
        <f>IRRIGATED!BI24+RAINFED!BI24</f>
        <v>535.63</v>
      </c>
      <c r="BJ24" s="17">
        <f>IRRIGATED!BJ24+RAINFED!BJ24</f>
        <v>246.13</v>
      </c>
      <c r="BK24" s="17">
        <f>IRRIGATED!BK24+RAINFED!BK24</f>
        <v>1247.0648944584632</v>
      </c>
    </row>
    <row r="25" spans="1:63" x14ac:dyDescent="0.25">
      <c r="A25" s="36"/>
      <c r="B25" s="37" t="s">
        <v>56</v>
      </c>
      <c r="C25" s="18">
        <f>IRRIGATED!C25+RAINFED!C25</f>
        <v>724.65</v>
      </c>
      <c r="D25" s="18">
        <f>IRRIGATED!D25+RAINFED!D25</f>
        <v>169.84776270174567</v>
      </c>
      <c r="E25" s="18">
        <f>IRRIGATED!E25+RAINFED!E25</f>
        <v>252.08441754964488</v>
      </c>
      <c r="F25" s="18">
        <f>IRRIGATED!F25+RAINFED!F25</f>
        <v>120.14901473613847</v>
      </c>
      <c r="G25" s="18">
        <f>IRRIGATED!G25+RAINFED!G25</f>
        <v>6.63</v>
      </c>
      <c r="H25" s="18">
        <f>IRRIGATED!H25+RAINFED!H25</f>
        <v>548.71119498752898</v>
      </c>
      <c r="I25" s="18">
        <f>IRRIGATED!I25+RAINFED!I25</f>
        <v>17.708861652935024</v>
      </c>
      <c r="J25" s="18">
        <f>IRRIGATED!J25+RAINFED!J25</f>
        <v>169.84776270174567</v>
      </c>
      <c r="K25" s="18">
        <f>IRRIGATED!K25+RAINFED!K25</f>
        <v>252.08441754964488</v>
      </c>
      <c r="L25" s="18">
        <f>IRRIGATED!L25+RAINFED!L25</f>
        <v>120.14901473613847</v>
      </c>
      <c r="M25" s="18">
        <f>IRRIGATED!M25+RAINFED!M25</f>
        <v>559.79005664046406</v>
      </c>
      <c r="N25" s="18">
        <f>IRRIGATED!N25+RAINFED!N25</f>
        <v>0</v>
      </c>
      <c r="O25" s="18">
        <f>IRRIGATED!O25+RAINFED!O25</f>
        <v>17.708861652935024</v>
      </c>
      <c r="P25" s="18">
        <f>IRRIGATED!P25+RAINFED!P25</f>
        <v>169.84776270174567</v>
      </c>
      <c r="Q25" s="18">
        <f>IRRIGATED!Q25+RAINFED!Q25</f>
        <v>252.08441754964488</v>
      </c>
      <c r="R25" s="18">
        <f>IRRIGATED!R25+RAINFED!R25</f>
        <v>439.64104190432556</v>
      </c>
      <c r="S25" s="18">
        <f>IRRIGATED!S25+RAINFED!S25</f>
        <v>0</v>
      </c>
      <c r="T25" s="18">
        <f>IRRIGATED!T25+RAINFED!T25</f>
        <v>0</v>
      </c>
      <c r="U25" s="18">
        <f>IRRIGATED!U25+RAINFED!U25</f>
        <v>17.708861652935024</v>
      </c>
      <c r="V25" s="18">
        <f>IRRIGATED!V25+RAINFED!V25</f>
        <v>169.84776270174567</v>
      </c>
      <c r="W25" s="18">
        <f>IRRIGATED!W25+RAINFED!W25</f>
        <v>187.55662435468068</v>
      </c>
      <c r="X25" s="18">
        <f>IRRIGATED!X25+RAINFED!X25</f>
        <v>5.1161473834812572</v>
      </c>
      <c r="Y25" s="18">
        <f>IRRIGATED!Y25+RAINFED!Y25</f>
        <v>0</v>
      </c>
      <c r="Z25" s="18">
        <f>IRRIGATED!Z25+RAINFED!Z25</f>
        <v>0</v>
      </c>
      <c r="AA25" s="18">
        <f>IRRIGATED!AA25+RAINFED!AA25</f>
        <v>17.708861652935024</v>
      </c>
      <c r="AB25" s="18">
        <f>IRRIGATED!AB25+RAINFED!AB25</f>
        <v>22.825009036416283</v>
      </c>
      <c r="AC25" s="18">
        <f>IRRIGATED!AC25+RAINFED!AC25</f>
        <v>13.745427503185066</v>
      </c>
      <c r="AD25" s="18">
        <f>IRRIGATED!AD25+RAINFED!AD25</f>
        <v>5.1161473834812572</v>
      </c>
      <c r="AE25" s="18">
        <f>IRRIGATED!AE25+RAINFED!AE25</f>
        <v>0</v>
      </c>
      <c r="AF25" s="18">
        <f>IRRIGATED!AF25+RAINFED!AF25</f>
        <v>0</v>
      </c>
      <c r="AG25" s="18">
        <f>IRRIGATED!AG25+RAINFED!AG25</f>
        <v>18.861574886666325</v>
      </c>
      <c r="AH25" s="18">
        <f>IRRIGATED!AH25+RAINFED!AH25</f>
        <v>101</v>
      </c>
      <c r="AI25" s="18">
        <f>IRRIGATED!AI25+RAINFED!AI25</f>
        <v>13.745427503185066</v>
      </c>
      <c r="AJ25" s="18">
        <f>IRRIGATED!AJ25+RAINFED!AJ25</f>
        <v>5.1161473834812572</v>
      </c>
      <c r="AK25" s="18">
        <f>IRRIGATED!AK25+RAINFED!AK25</f>
        <v>0</v>
      </c>
      <c r="AL25" s="18">
        <f>IRRIGATED!AL25+RAINFED!AL25</f>
        <v>119.86157488666632</v>
      </c>
      <c r="AM25" s="18">
        <f>IRRIGATED!AM25+RAINFED!AM25</f>
        <v>390.65</v>
      </c>
      <c r="AN25" s="18">
        <f>IRRIGATED!AN25+RAINFED!AN25</f>
        <v>101</v>
      </c>
      <c r="AO25" s="18">
        <f>IRRIGATED!AO25+RAINFED!AO25</f>
        <v>13.745427503185066</v>
      </c>
      <c r="AP25" s="18">
        <f>IRRIGATED!AP25+RAINFED!AP25</f>
        <v>5.1161473834812572</v>
      </c>
      <c r="AQ25" s="18">
        <f>IRRIGATED!AQ25+RAINFED!AQ25</f>
        <v>510.51157488666627</v>
      </c>
      <c r="AR25" s="18">
        <f>IRRIGATED!AR25+RAINFED!AR25</f>
        <v>0</v>
      </c>
      <c r="AS25" s="18">
        <f>IRRIGATED!AS25+RAINFED!AS25</f>
        <v>390.65</v>
      </c>
      <c r="AT25" s="18">
        <f>IRRIGATED!AT25+RAINFED!AT25</f>
        <v>101</v>
      </c>
      <c r="AU25" s="18">
        <f>IRRIGATED!AU25+RAINFED!AU25</f>
        <v>13.745427503185066</v>
      </c>
      <c r="AV25" s="18">
        <f>IRRIGATED!AV25+RAINFED!AV25</f>
        <v>505.39542750318503</v>
      </c>
      <c r="AW25" s="18">
        <f>IRRIGATED!AW25+RAINFED!AW25</f>
        <v>6.63</v>
      </c>
      <c r="AX25" s="18">
        <f>IRRIGATED!AX25+RAINFED!AX25</f>
        <v>0</v>
      </c>
      <c r="AY25" s="18">
        <f>IRRIGATED!AY25+RAINFED!AY25</f>
        <v>390.65</v>
      </c>
      <c r="AZ25" s="18">
        <f>IRRIGATED!AZ25+RAINFED!AZ25</f>
        <v>101</v>
      </c>
      <c r="BA25" s="18">
        <f>IRRIGATED!BA25+RAINFED!BA25</f>
        <v>498.28</v>
      </c>
      <c r="BB25" s="18">
        <f>IRRIGATED!BB25+RAINFED!BB25</f>
        <v>120.14901473613847</v>
      </c>
      <c r="BC25" s="18">
        <f>IRRIGATED!BC25+RAINFED!BC25</f>
        <v>6.63</v>
      </c>
      <c r="BD25" s="18">
        <f>IRRIGATED!BD25+RAINFED!BD25</f>
        <v>0</v>
      </c>
      <c r="BE25" s="18">
        <f>IRRIGATED!BE25+RAINFED!BE25</f>
        <v>390.65</v>
      </c>
      <c r="BF25" s="18">
        <f>IRRIGATED!BF25+RAINFED!BF25</f>
        <v>517.42901473613847</v>
      </c>
      <c r="BG25" s="18">
        <f>IRRIGATED!BG25+RAINFED!BG25</f>
        <v>252.08441754964488</v>
      </c>
      <c r="BH25" s="18">
        <f>IRRIGATED!BH25+RAINFED!BH25</f>
        <v>120.14901473613847</v>
      </c>
      <c r="BI25" s="18">
        <f>IRRIGATED!BI25+RAINFED!BI25</f>
        <v>6.63</v>
      </c>
      <c r="BJ25" s="18">
        <f>IRRIGATED!BJ25+RAINFED!BJ25</f>
        <v>0</v>
      </c>
      <c r="BK25" s="18">
        <f>IRRIGATED!BK25+RAINFED!BK25</f>
        <v>378.86343228578329</v>
      </c>
    </row>
    <row r="26" spans="1:63" x14ac:dyDescent="0.25">
      <c r="A26" s="36"/>
      <c r="B26" s="37" t="s">
        <v>57</v>
      </c>
      <c r="C26" s="18">
        <f>IRRIGATED!C26+RAINFED!C26</f>
        <v>324.49</v>
      </c>
      <c r="D26" s="18">
        <f>IRRIGATED!D26+RAINFED!D26</f>
        <v>92.974864819933188</v>
      </c>
      <c r="E26" s="18">
        <f>IRRIGATED!E26+RAINFED!E26</f>
        <v>114.87542677207367</v>
      </c>
      <c r="F26" s="18">
        <f>IRRIGATED!F26+RAINFED!F26</f>
        <v>22.137481094319863</v>
      </c>
      <c r="G26" s="18">
        <f>IRRIGATED!G26+RAINFED!G26</f>
        <v>323.11260000000004</v>
      </c>
      <c r="H26" s="18">
        <f>IRRIGATED!H26+RAINFED!H26</f>
        <v>553.10037268632664</v>
      </c>
      <c r="I26" s="18">
        <f>IRRIGATED!I26+RAINFED!I26</f>
        <v>3.262861463364628</v>
      </c>
      <c r="J26" s="18">
        <f>IRRIGATED!J26+RAINFED!J26</f>
        <v>92.974864819933188</v>
      </c>
      <c r="K26" s="18">
        <f>IRRIGATED!K26+RAINFED!K26</f>
        <v>114.87542677207367</v>
      </c>
      <c r="L26" s="18">
        <f>IRRIGATED!L26+RAINFED!L26</f>
        <v>22.137481094319863</v>
      </c>
      <c r="M26" s="18">
        <f>IRRIGATED!M26+RAINFED!M26</f>
        <v>233.25063414969134</v>
      </c>
      <c r="N26" s="18">
        <f>IRRIGATED!N26+RAINFED!N26</f>
        <v>0</v>
      </c>
      <c r="O26" s="18">
        <f>IRRIGATED!O26+RAINFED!O26</f>
        <v>3.262861463364628</v>
      </c>
      <c r="P26" s="18">
        <f>IRRIGATED!P26+RAINFED!P26</f>
        <v>92.974864819933188</v>
      </c>
      <c r="Q26" s="18">
        <f>IRRIGATED!Q26+RAINFED!Q26</f>
        <v>114.87542677207367</v>
      </c>
      <c r="R26" s="18">
        <f>IRRIGATED!R26+RAINFED!R26</f>
        <v>211.11315305537147</v>
      </c>
      <c r="S26" s="18">
        <f>IRRIGATED!S26+RAINFED!S26</f>
        <v>0</v>
      </c>
      <c r="T26" s="18">
        <f>IRRIGATED!T26+RAINFED!T26</f>
        <v>0</v>
      </c>
      <c r="U26" s="18">
        <f>IRRIGATED!U26+RAINFED!U26</f>
        <v>3.262861463364628</v>
      </c>
      <c r="V26" s="18">
        <f>IRRIGATED!V26+RAINFED!V26</f>
        <v>92.974864819933188</v>
      </c>
      <c r="W26" s="18">
        <f>IRRIGATED!W26+RAINFED!W26</f>
        <v>96.237726283297818</v>
      </c>
      <c r="X26" s="18">
        <f>IRRIGATED!X26+RAINFED!X26</f>
        <v>1.1675514921927244</v>
      </c>
      <c r="Y26" s="18">
        <f>IRRIGATED!Y26+RAINFED!Y26</f>
        <v>0</v>
      </c>
      <c r="Z26" s="18">
        <f>IRRIGATED!Z26+RAINFED!Z26</f>
        <v>0</v>
      </c>
      <c r="AA26" s="18">
        <f>IRRIGATED!AA26+RAINFED!AA26</f>
        <v>3.262861463364628</v>
      </c>
      <c r="AB26" s="18">
        <f>IRRIGATED!AB26+RAINFED!AB26</f>
        <v>4.4304129555573528</v>
      </c>
      <c r="AC26" s="18">
        <f>IRRIGATED!AC26+RAINFED!AC26</f>
        <v>13.552710962738526</v>
      </c>
      <c r="AD26" s="18">
        <f>IRRIGATED!AD26+RAINFED!AD26</f>
        <v>1.1675514921927244</v>
      </c>
      <c r="AE26" s="18">
        <f>IRRIGATED!AE26+RAINFED!AE26</f>
        <v>0</v>
      </c>
      <c r="AF26" s="18">
        <f>IRRIGATED!AF26+RAINFED!AF26</f>
        <v>0</v>
      </c>
      <c r="AG26" s="18">
        <f>IRRIGATED!AG26+RAINFED!AG26</f>
        <v>14.720262454931248</v>
      </c>
      <c r="AH26" s="18">
        <f>IRRIGATED!AH26+RAINFED!AH26</f>
        <v>7</v>
      </c>
      <c r="AI26" s="18">
        <f>IRRIGATED!AI26+RAINFED!AI26</f>
        <v>13.552710962738526</v>
      </c>
      <c r="AJ26" s="18">
        <f>IRRIGATED!AJ26+RAINFED!AJ26</f>
        <v>1.1675514921927244</v>
      </c>
      <c r="AK26" s="18">
        <f>IRRIGATED!AK26+RAINFED!AK26</f>
        <v>0</v>
      </c>
      <c r="AL26" s="18">
        <f>IRRIGATED!AL26+RAINFED!AL26</f>
        <v>21.720262454931252</v>
      </c>
      <c r="AM26" s="18">
        <f>IRRIGATED!AM26+RAINFED!AM26</f>
        <v>308.41260000000005</v>
      </c>
      <c r="AN26" s="18">
        <f>IRRIGATED!AN26+RAINFED!AN26</f>
        <v>7</v>
      </c>
      <c r="AO26" s="18">
        <f>IRRIGATED!AO26+RAINFED!AO26</f>
        <v>13.552710962738526</v>
      </c>
      <c r="AP26" s="18">
        <f>IRRIGATED!AP26+RAINFED!AP26</f>
        <v>1.1675514921927244</v>
      </c>
      <c r="AQ26" s="18">
        <f>IRRIGATED!AQ26+RAINFED!AQ26</f>
        <v>330.13286245493128</v>
      </c>
      <c r="AR26" s="18">
        <f>IRRIGATED!AR26+RAINFED!AR26</f>
        <v>0</v>
      </c>
      <c r="AS26" s="18">
        <f>IRRIGATED!AS26+RAINFED!AS26</f>
        <v>308.41260000000005</v>
      </c>
      <c r="AT26" s="18">
        <f>IRRIGATED!AT26+RAINFED!AT26</f>
        <v>7</v>
      </c>
      <c r="AU26" s="18">
        <f>IRRIGATED!AU26+RAINFED!AU26</f>
        <v>13.552710962738526</v>
      </c>
      <c r="AV26" s="18">
        <f>IRRIGATED!AV26+RAINFED!AV26</f>
        <v>328.96531096273856</v>
      </c>
      <c r="AW26" s="18">
        <f>IRRIGATED!AW26+RAINFED!AW26</f>
        <v>323.11260000000004</v>
      </c>
      <c r="AX26" s="18">
        <f>IRRIGATED!AX26+RAINFED!AX26</f>
        <v>0</v>
      </c>
      <c r="AY26" s="18">
        <f>IRRIGATED!AY26+RAINFED!AY26</f>
        <v>308.41260000000005</v>
      </c>
      <c r="AZ26" s="18">
        <f>IRRIGATED!AZ26+RAINFED!AZ26</f>
        <v>7</v>
      </c>
      <c r="BA26" s="18">
        <f>IRRIGATED!BA26+RAINFED!BA26</f>
        <v>638.52520000000004</v>
      </c>
      <c r="BB26" s="18">
        <f>IRRIGATED!BB26+RAINFED!BB26</f>
        <v>22.137481094319863</v>
      </c>
      <c r="BC26" s="18">
        <f>IRRIGATED!BC26+RAINFED!BC26</f>
        <v>323.11260000000004</v>
      </c>
      <c r="BD26" s="18">
        <f>IRRIGATED!BD26+RAINFED!BD26</f>
        <v>0</v>
      </c>
      <c r="BE26" s="18">
        <f>IRRIGATED!BE26+RAINFED!BE26</f>
        <v>308.41260000000005</v>
      </c>
      <c r="BF26" s="18">
        <f>IRRIGATED!BF26+RAINFED!BF26</f>
        <v>653.66268109431985</v>
      </c>
      <c r="BG26" s="18">
        <f>IRRIGATED!BG26+RAINFED!BG26</f>
        <v>114.87542677207367</v>
      </c>
      <c r="BH26" s="18">
        <f>IRRIGATED!BH26+RAINFED!BH26</f>
        <v>22.137481094319863</v>
      </c>
      <c r="BI26" s="18">
        <f>IRRIGATED!BI26+RAINFED!BI26</f>
        <v>323.11260000000004</v>
      </c>
      <c r="BJ26" s="18">
        <f>IRRIGATED!BJ26+RAINFED!BJ26</f>
        <v>0</v>
      </c>
      <c r="BK26" s="18">
        <f>IRRIGATED!BK26+RAINFED!BK26</f>
        <v>460.12550786639355</v>
      </c>
    </row>
    <row r="27" spans="1:63" x14ac:dyDescent="0.25">
      <c r="A27" s="36"/>
      <c r="B27" s="37" t="s">
        <v>58</v>
      </c>
      <c r="C27" s="18">
        <f>IRRIGATED!C27+RAINFED!C27</f>
        <v>2815.43</v>
      </c>
      <c r="D27" s="18">
        <f>IRRIGATED!D27+RAINFED!D27</f>
        <v>904.97618009118912</v>
      </c>
      <c r="E27" s="18">
        <f>IRRIGATED!E27+RAINFED!E27</f>
        <v>1008.3023242301238</v>
      </c>
      <c r="F27" s="18">
        <f>IRRIGATED!F27+RAINFED!F27</f>
        <v>8.1406638591610427</v>
      </c>
      <c r="G27" s="18">
        <f>IRRIGATED!G27+RAINFED!G27</f>
        <v>0</v>
      </c>
      <c r="H27" s="18">
        <f>IRRIGATED!H27+RAINFED!H27</f>
        <v>1921.4191681804739</v>
      </c>
      <c r="I27" s="18">
        <f>IRRIGATED!I27+RAINFED!I27</f>
        <v>1.1998591113004771</v>
      </c>
      <c r="J27" s="18">
        <f>IRRIGATED!J27+RAINFED!J27</f>
        <v>904.97618009118912</v>
      </c>
      <c r="K27" s="18">
        <f>IRRIGATED!K27+RAINFED!K27</f>
        <v>1008.3023242301238</v>
      </c>
      <c r="L27" s="18">
        <f>IRRIGATED!L27+RAINFED!L27</f>
        <v>8.1406638591610427</v>
      </c>
      <c r="M27" s="18">
        <f>IRRIGATED!M27+RAINFED!M27</f>
        <v>1922.6190272917743</v>
      </c>
      <c r="N27" s="18">
        <f>IRRIGATED!N27+RAINFED!N27</f>
        <v>0</v>
      </c>
      <c r="O27" s="18">
        <f>IRRIGATED!O27+RAINFED!O27</f>
        <v>1.1998591113004771</v>
      </c>
      <c r="P27" s="18">
        <f>IRRIGATED!P27+RAINFED!P27</f>
        <v>904.97618009118912</v>
      </c>
      <c r="Q27" s="18">
        <f>IRRIGATED!Q27+RAINFED!Q27</f>
        <v>1008.3023242301238</v>
      </c>
      <c r="R27" s="18">
        <f>IRRIGATED!R27+RAINFED!R27</f>
        <v>1914.4783634326134</v>
      </c>
      <c r="S27" s="18">
        <f>IRRIGATED!S27+RAINFED!S27</f>
        <v>0</v>
      </c>
      <c r="T27" s="18">
        <f>IRRIGATED!T27+RAINFED!T27</f>
        <v>0</v>
      </c>
      <c r="U27" s="18">
        <f>IRRIGATED!U27+RAINFED!U27</f>
        <v>1.1998591113004771</v>
      </c>
      <c r="V27" s="18">
        <f>IRRIGATED!V27+RAINFED!V27</f>
        <v>904.97618009118912</v>
      </c>
      <c r="W27" s="18">
        <f>IRRIGATED!W27+RAINFED!W27</f>
        <v>906.17603920248962</v>
      </c>
      <c r="X27" s="18">
        <f>IRRIGATED!X27+RAINFED!X27</f>
        <v>3.6044252732489492</v>
      </c>
      <c r="Y27" s="18">
        <f>IRRIGATED!Y27+RAINFED!Y27</f>
        <v>0</v>
      </c>
      <c r="Z27" s="18">
        <f>IRRIGATED!Z27+RAINFED!Z27</f>
        <v>0</v>
      </c>
      <c r="AA27" s="18">
        <f>IRRIGATED!AA27+RAINFED!AA27</f>
        <v>1.1998591113004771</v>
      </c>
      <c r="AB27" s="18">
        <f>IRRIGATED!AB27+RAINFED!AB27</f>
        <v>4.8042843845494261</v>
      </c>
      <c r="AC27" s="18">
        <f>IRRIGATED!AC27+RAINFED!AC27</f>
        <v>160.56264045531032</v>
      </c>
      <c r="AD27" s="18">
        <f>IRRIGATED!AD27+RAINFED!AD27</f>
        <v>3.6044252732489492</v>
      </c>
      <c r="AE27" s="18">
        <f>IRRIGATED!AE27+RAINFED!AE27</f>
        <v>0</v>
      </c>
      <c r="AF27" s="18">
        <f>IRRIGATED!AF27+RAINFED!AF27</f>
        <v>0</v>
      </c>
      <c r="AG27" s="18">
        <f>IRRIGATED!AG27+RAINFED!AG27</f>
        <v>164.16706572855927</v>
      </c>
      <c r="AH27" s="18">
        <f>IRRIGATED!AH27+RAINFED!AH27</f>
        <v>0</v>
      </c>
      <c r="AI27" s="18">
        <f>IRRIGATED!AI27+RAINFED!AI27</f>
        <v>160.56264045531032</v>
      </c>
      <c r="AJ27" s="18">
        <f>IRRIGATED!AJ27+RAINFED!AJ27</f>
        <v>3.6044252732489492</v>
      </c>
      <c r="AK27" s="18">
        <f>IRRIGATED!AK27+RAINFED!AK27</f>
        <v>0</v>
      </c>
      <c r="AL27" s="18">
        <f>IRRIGATED!AL27+RAINFED!AL27</f>
        <v>164.16706572855927</v>
      </c>
      <c r="AM27" s="18">
        <f>IRRIGATED!AM27+RAINFED!AM27</f>
        <v>1437.62</v>
      </c>
      <c r="AN27" s="18">
        <f>IRRIGATED!AN27+RAINFED!AN27</f>
        <v>0</v>
      </c>
      <c r="AO27" s="18">
        <f>IRRIGATED!AO27+RAINFED!AO27</f>
        <v>160.56264045531032</v>
      </c>
      <c r="AP27" s="18">
        <f>IRRIGATED!AP27+RAINFED!AP27</f>
        <v>3.6044252732489492</v>
      </c>
      <c r="AQ27" s="18">
        <f>IRRIGATED!AQ27+RAINFED!AQ27</f>
        <v>1601.7870657285594</v>
      </c>
      <c r="AR27" s="18">
        <f>IRRIGATED!AR27+RAINFED!AR27</f>
        <v>0</v>
      </c>
      <c r="AS27" s="18">
        <f>IRRIGATED!AS27+RAINFED!AS27</f>
        <v>1437.62</v>
      </c>
      <c r="AT27" s="18">
        <f>IRRIGATED!AT27+RAINFED!AT27</f>
        <v>0</v>
      </c>
      <c r="AU27" s="18">
        <f>IRRIGATED!AU27+RAINFED!AU27</f>
        <v>160.56264045531032</v>
      </c>
      <c r="AV27" s="18">
        <f>IRRIGATED!AV27+RAINFED!AV27</f>
        <v>1598.1826404553103</v>
      </c>
      <c r="AW27" s="18">
        <f>IRRIGATED!AW27+RAINFED!AW27</f>
        <v>0</v>
      </c>
      <c r="AX27" s="18">
        <f>IRRIGATED!AX27+RAINFED!AX27</f>
        <v>0</v>
      </c>
      <c r="AY27" s="18">
        <f>IRRIGATED!AY27+RAINFED!AY27</f>
        <v>1437.62</v>
      </c>
      <c r="AZ27" s="18">
        <f>IRRIGATED!AZ27+RAINFED!AZ27</f>
        <v>0</v>
      </c>
      <c r="BA27" s="18">
        <f>IRRIGATED!BA27+RAINFED!BA27</f>
        <v>1437.62</v>
      </c>
      <c r="BB27" s="18">
        <f>IRRIGATED!BB27+RAINFED!BB27</f>
        <v>8.1406638591610427</v>
      </c>
      <c r="BC27" s="18">
        <f>IRRIGATED!BC27+RAINFED!BC27</f>
        <v>0</v>
      </c>
      <c r="BD27" s="18">
        <f>IRRIGATED!BD27+RAINFED!BD27</f>
        <v>0</v>
      </c>
      <c r="BE27" s="18">
        <f>IRRIGATED!BE27+RAINFED!BE27</f>
        <v>1437.62</v>
      </c>
      <c r="BF27" s="18">
        <f>IRRIGATED!BF27+RAINFED!BF27</f>
        <v>1445.760663859161</v>
      </c>
      <c r="BG27" s="18">
        <f>IRRIGATED!BG27+RAINFED!BG27</f>
        <v>1008.3023242301238</v>
      </c>
      <c r="BH27" s="18">
        <f>IRRIGATED!BH27+RAINFED!BH27</f>
        <v>8.1406638591610427</v>
      </c>
      <c r="BI27" s="18">
        <f>IRRIGATED!BI27+RAINFED!BI27</f>
        <v>0</v>
      </c>
      <c r="BJ27" s="18">
        <f>IRRIGATED!BJ27+RAINFED!BJ27</f>
        <v>0</v>
      </c>
      <c r="BK27" s="18">
        <f>IRRIGATED!BK27+RAINFED!BK27</f>
        <v>1016.4429880892848</v>
      </c>
    </row>
    <row r="28" spans="1:63" x14ac:dyDescent="0.25">
      <c r="A28" s="36"/>
      <c r="B28" s="37" t="s">
        <v>59</v>
      </c>
      <c r="C28" s="18">
        <f>IRRIGATED!C28+RAINFED!C28</f>
        <v>696.5200000000001</v>
      </c>
      <c r="D28" s="18">
        <f>IRRIGATED!D28+RAINFED!D28</f>
        <v>169.54971725844595</v>
      </c>
      <c r="E28" s="18">
        <f>IRRIGATED!E28+RAINFED!E28</f>
        <v>243.04108318809571</v>
      </c>
      <c r="F28" s="18">
        <f>IRRIGATED!F28+RAINFED!F28</f>
        <v>103.70345161709332</v>
      </c>
      <c r="G28" s="18">
        <f>IRRIGATED!G28+RAINFED!G28</f>
        <v>0</v>
      </c>
      <c r="H28" s="18">
        <f>IRRIGATED!H28+RAINFED!H28</f>
        <v>516.29425206363499</v>
      </c>
      <c r="I28" s="18">
        <f>IRRIGATED!I28+RAINFED!I28</f>
        <v>15.28493664015517</v>
      </c>
      <c r="J28" s="18">
        <f>IRRIGATED!J28+RAINFED!J28</f>
        <v>169.54971725844595</v>
      </c>
      <c r="K28" s="18">
        <f>IRRIGATED!K28+RAINFED!K28</f>
        <v>243.04108318809571</v>
      </c>
      <c r="L28" s="18">
        <f>IRRIGATED!L28+RAINFED!L28</f>
        <v>103.70345161709332</v>
      </c>
      <c r="M28" s="18">
        <f>IRRIGATED!M28+RAINFED!M28</f>
        <v>531.57918870379012</v>
      </c>
      <c r="N28" s="18">
        <f>IRRIGATED!N28+RAINFED!N28</f>
        <v>0</v>
      </c>
      <c r="O28" s="18">
        <f>IRRIGATED!O28+RAINFED!O28</f>
        <v>15.28493664015517</v>
      </c>
      <c r="P28" s="18">
        <f>IRRIGATED!P28+RAINFED!P28</f>
        <v>169.54971725844595</v>
      </c>
      <c r="Q28" s="18">
        <f>IRRIGATED!Q28+RAINFED!Q28</f>
        <v>243.04108318809571</v>
      </c>
      <c r="R28" s="18">
        <f>IRRIGATED!R28+RAINFED!R28</f>
        <v>427.8757370866968</v>
      </c>
      <c r="S28" s="18">
        <f>IRRIGATED!S28+RAINFED!S28</f>
        <v>0</v>
      </c>
      <c r="T28" s="18">
        <f>IRRIGATED!T28+RAINFED!T28</f>
        <v>0</v>
      </c>
      <c r="U28" s="18">
        <f>IRRIGATED!U28+RAINFED!U28</f>
        <v>15.28493664015517</v>
      </c>
      <c r="V28" s="18">
        <f>IRRIGATED!V28+RAINFED!V28</f>
        <v>169.54971725844595</v>
      </c>
      <c r="W28" s="18">
        <f>IRRIGATED!W28+RAINFED!W28</f>
        <v>184.83465389860112</v>
      </c>
      <c r="X28" s="18">
        <f>IRRIGATED!X28+RAINFED!X28</f>
        <v>4.4995487476492864</v>
      </c>
      <c r="Y28" s="18">
        <f>IRRIGATED!Y28+RAINFED!Y28</f>
        <v>0</v>
      </c>
      <c r="Z28" s="18">
        <f>IRRIGATED!Z28+RAINFED!Z28</f>
        <v>0</v>
      </c>
      <c r="AA28" s="18">
        <f>IRRIGATED!AA28+RAINFED!AA28</f>
        <v>15.28493664015517</v>
      </c>
      <c r="AB28" s="18">
        <f>IRRIGATED!AB28+RAINFED!AB28</f>
        <v>19.784485387804455</v>
      </c>
      <c r="AC28" s="18">
        <f>IRRIGATED!AC28+RAINFED!AC28</f>
        <v>15.964378742786181</v>
      </c>
      <c r="AD28" s="18">
        <f>IRRIGATED!AD28+RAINFED!AD28</f>
        <v>4.4995487476492864</v>
      </c>
      <c r="AE28" s="18">
        <f>IRRIGATED!AE28+RAINFED!AE28</f>
        <v>0</v>
      </c>
      <c r="AF28" s="18">
        <f>IRRIGATED!AF28+RAINFED!AF28</f>
        <v>0</v>
      </c>
      <c r="AG28" s="18">
        <f>IRRIGATED!AG28+RAINFED!AG28</f>
        <v>20.463927490435466</v>
      </c>
      <c r="AH28" s="18">
        <f>IRRIGATED!AH28+RAINFED!AH28</f>
        <v>0</v>
      </c>
      <c r="AI28" s="18">
        <f>IRRIGATED!AI28+RAINFED!AI28</f>
        <v>15.964378742786181</v>
      </c>
      <c r="AJ28" s="18">
        <f>IRRIGATED!AJ28+RAINFED!AJ28</f>
        <v>4.4995487476492864</v>
      </c>
      <c r="AK28" s="18">
        <f>IRRIGATED!AK28+RAINFED!AK28</f>
        <v>0</v>
      </c>
      <c r="AL28" s="18">
        <f>IRRIGATED!AL28+RAINFED!AL28</f>
        <v>20.463927490435466</v>
      </c>
      <c r="AM28" s="18">
        <f>IRRIGATED!AM28+RAINFED!AM28</f>
        <v>429.20000000000005</v>
      </c>
      <c r="AN28" s="18">
        <f>IRRIGATED!AN28+RAINFED!AN28</f>
        <v>0</v>
      </c>
      <c r="AO28" s="18">
        <f>IRRIGATED!AO28+RAINFED!AO28</f>
        <v>15.964378742786181</v>
      </c>
      <c r="AP28" s="18">
        <f>IRRIGATED!AP28+RAINFED!AP28</f>
        <v>4.4995487476492864</v>
      </c>
      <c r="AQ28" s="18">
        <f>IRRIGATED!AQ28+RAINFED!AQ28</f>
        <v>449.66392749043553</v>
      </c>
      <c r="AR28" s="18">
        <f>IRRIGATED!AR28+RAINFED!AR28</f>
        <v>509.59999999999991</v>
      </c>
      <c r="AS28" s="18">
        <f>IRRIGATED!AS28+RAINFED!AS28</f>
        <v>429.20000000000005</v>
      </c>
      <c r="AT28" s="18">
        <f>IRRIGATED!AT28+RAINFED!AT28</f>
        <v>0</v>
      </c>
      <c r="AU28" s="18">
        <f>IRRIGATED!AU28+RAINFED!AU28</f>
        <v>15.964378742786181</v>
      </c>
      <c r="AV28" s="18">
        <f>IRRIGATED!AV28+RAINFED!AV28</f>
        <v>954.76437874278622</v>
      </c>
      <c r="AW28" s="18">
        <f>IRRIGATED!AW28+RAINFED!AW28</f>
        <v>0</v>
      </c>
      <c r="AX28" s="18">
        <f>IRRIGATED!AX28+RAINFED!AX28</f>
        <v>509.59999999999991</v>
      </c>
      <c r="AY28" s="18">
        <f>IRRIGATED!AY28+RAINFED!AY28</f>
        <v>429.20000000000005</v>
      </c>
      <c r="AZ28" s="18">
        <f>IRRIGATED!AZ28+RAINFED!AZ28</f>
        <v>0</v>
      </c>
      <c r="BA28" s="18">
        <f>IRRIGATED!BA28+RAINFED!BA28</f>
        <v>938.8</v>
      </c>
      <c r="BB28" s="18">
        <f>IRRIGATED!BB28+RAINFED!BB28</f>
        <v>103.70345161709332</v>
      </c>
      <c r="BC28" s="18">
        <f>IRRIGATED!BC28+RAINFED!BC28</f>
        <v>0</v>
      </c>
      <c r="BD28" s="18">
        <f>IRRIGATED!BD28+RAINFED!BD28</f>
        <v>509.59999999999991</v>
      </c>
      <c r="BE28" s="18">
        <f>IRRIGATED!BE28+RAINFED!BE28</f>
        <v>429.20000000000005</v>
      </c>
      <c r="BF28" s="18">
        <f>IRRIGATED!BF28+RAINFED!BF28</f>
        <v>1042.5034516170933</v>
      </c>
      <c r="BG28" s="18">
        <f>IRRIGATED!BG28+RAINFED!BG28</f>
        <v>243.04108318809571</v>
      </c>
      <c r="BH28" s="18">
        <f>IRRIGATED!BH28+RAINFED!BH28</f>
        <v>103.70345161709332</v>
      </c>
      <c r="BI28" s="18">
        <f>IRRIGATED!BI28+RAINFED!BI28</f>
        <v>0</v>
      </c>
      <c r="BJ28" s="18">
        <f>IRRIGATED!BJ28+RAINFED!BJ28</f>
        <v>509.59999999999991</v>
      </c>
      <c r="BK28" s="18">
        <f>IRRIGATED!BK28+RAINFED!BK28</f>
        <v>856.34453480518903</v>
      </c>
    </row>
    <row r="29" spans="1:63" x14ac:dyDescent="0.25">
      <c r="A29" s="36"/>
      <c r="B29" s="37" t="s">
        <v>60</v>
      </c>
      <c r="C29" s="18">
        <f>IRRIGATED!C29+RAINFED!C29</f>
        <v>412.5</v>
      </c>
      <c r="D29" s="18">
        <f>IRRIGATED!D29+RAINFED!D29</f>
        <v>96.421942892160587</v>
      </c>
      <c r="E29" s="18">
        <f>IRRIGATED!E29+RAINFED!E29</f>
        <v>143.46569329826497</v>
      </c>
      <c r="F29" s="18">
        <f>IRRIGATED!F29+RAINFED!F29</f>
        <v>68.884469530435226</v>
      </c>
      <c r="G29" s="18">
        <f>IRRIGATED!G29+RAINFED!G29</f>
        <v>0</v>
      </c>
      <c r="H29" s="18">
        <f>IRRIGATED!H29+RAINFED!H29</f>
        <v>308.77210572086074</v>
      </c>
      <c r="I29" s="18">
        <f>IRRIGATED!I29+RAINFED!I29</f>
        <v>10.152938362659611</v>
      </c>
      <c r="J29" s="18">
        <f>IRRIGATED!J29+RAINFED!J29</f>
        <v>96.421942892160587</v>
      </c>
      <c r="K29" s="18">
        <f>IRRIGATED!K29+RAINFED!K29</f>
        <v>143.46569329826497</v>
      </c>
      <c r="L29" s="18">
        <f>IRRIGATED!L29+RAINFED!L29</f>
        <v>68.884469530435226</v>
      </c>
      <c r="M29" s="18">
        <f>IRRIGATED!M29+RAINFED!M29</f>
        <v>318.92504408352039</v>
      </c>
      <c r="N29" s="18">
        <f>IRRIGATED!N29+RAINFED!N29</f>
        <v>0</v>
      </c>
      <c r="O29" s="18">
        <f>IRRIGATED!O29+RAINFED!O29</f>
        <v>10.152938362659611</v>
      </c>
      <c r="P29" s="18">
        <f>IRRIGATED!P29+RAINFED!P29</f>
        <v>96.421942892160587</v>
      </c>
      <c r="Q29" s="18">
        <f>IRRIGATED!Q29+RAINFED!Q29</f>
        <v>143.46569329826497</v>
      </c>
      <c r="R29" s="18">
        <f>IRRIGATED!R29+RAINFED!R29</f>
        <v>250.04057455308515</v>
      </c>
      <c r="S29" s="18">
        <f>IRRIGATED!S29+RAINFED!S29</f>
        <v>0</v>
      </c>
      <c r="T29" s="18">
        <f>IRRIGATED!T29+RAINFED!T29</f>
        <v>0</v>
      </c>
      <c r="U29" s="18">
        <f>IRRIGATED!U29+RAINFED!U29</f>
        <v>10.152938362659611</v>
      </c>
      <c r="V29" s="18">
        <f>IRRIGATED!V29+RAINFED!V29</f>
        <v>96.421942892160587</v>
      </c>
      <c r="W29" s="18">
        <f>IRRIGATED!W29+RAINFED!W29</f>
        <v>106.5748812548202</v>
      </c>
      <c r="X29" s="18">
        <f>IRRIGATED!X29+RAINFED!X29</f>
        <v>2.9297306527485016</v>
      </c>
      <c r="Y29" s="18">
        <f>IRRIGATED!Y29+RAINFED!Y29</f>
        <v>0</v>
      </c>
      <c r="Z29" s="18">
        <f>IRRIGATED!Z29+RAINFED!Z29</f>
        <v>0</v>
      </c>
      <c r="AA29" s="18">
        <f>IRRIGATED!AA29+RAINFED!AA29</f>
        <v>10.152938362659611</v>
      </c>
      <c r="AB29" s="18">
        <f>IRRIGATED!AB29+RAINFED!AB29</f>
        <v>13.082669015408113</v>
      </c>
      <c r="AC29" s="18">
        <f>IRRIGATED!AC29+RAINFED!AC29</f>
        <v>7.7097841560265348</v>
      </c>
      <c r="AD29" s="18">
        <f>IRRIGATED!AD29+RAINFED!AD29</f>
        <v>2.9297306527485016</v>
      </c>
      <c r="AE29" s="18">
        <f>IRRIGATED!AE29+RAINFED!AE29</f>
        <v>0</v>
      </c>
      <c r="AF29" s="18">
        <f>IRRIGATED!AF29+RAINFED!AF29</f>
        <v>0</v>
      </c>
      <c r="AG29" s="18">
        <f>IRRIGATED!AG29+RAINFED!AG29</f>
        <v>10.639514808775036</v>
      </c>
      <c r="AH29" s="18">
        <f>IRRIGATED!AH29+RAINFED!AH29</f>
        <v>0</v>
      </c>
      <c r="AI29" s="18">
        <f>IRRIGATED!AI29+RAINFED!AI29</f>
        <v>7.7097841560265348</v>
      </c>
      <c r="AJ29" s="18">
        <f>IRRIGATED!AJ29+RAINFED!AJ29</f>
        <v>2.9297306527485016</v>
      </c>
      <c r="AK29" s="18">
        <f>IRRIGATED!AK29+RAINFED!AK29</f>
        <v>0</v>
      </c>
      <c r="AL29" s="18">
        <f>IRRIGATED!AL29+RAINFED!AL29</f>
        <v>10.639514808775036</v>
      </c>
      <c r="AM29" s="18">
        <f>IRRIGATED!AM29+RAINFED!AM29</f>
        <v>0</v>
      </c>
      <c r="AN29" s="18">
        <f>IRRIGATED!AN29+RAINFED!AN29</f>
        <v>0</v>
      </c>
      <c r="AO29" s="18">
        <f>IRRIGATED!AO29+RAINFED!AO29</f>
        <v>7.7097841560265348</v>
      </c>
      <c r="AP29" s="18">
        <f>IRRIGATED!AP29+RAINFED!AP29</f>
        <v>2.9297306527485016</v>
      </c>
      <c r="AQ29" s="18">
        <f>IRRIGATED!AQ29+RAINFED!AQ29</f>
        <v>10.639514808775036</v>
      </c>
      <c r="AR29" s="18">
        <f>IRRIGATED!AR29+RAINFED!AR29</f>
        <v>0</v>
      </c>
      <c r="AS29" s="18">
        <f>IRRIGATED!AS29+RAINFED!AS29</f>
        <v>0</v>
      </c>
      <c r="AT29" s="18">
        <f>IRRIGATED!AT29+RAINFED!AT29</f>
        <v>0</v>
      </c>
      <c r="AU29" s="18">
        <f>IRRIGATED!AU29+RAINFED!AU29</f>
        <v>7.7097841560265348</v>
      </c>
      <c r="AV29" s="18">
        <f>IRRIGATED!AV29+RAINFED!AV29</f>
        <v>7.7097841560265348</v>
      </c>
      <c r="AW29" s="18">
        <f>IRRIGATED!AW29+RAINFED!AW29</f>
        <v>0</v>
      </c>
      <c r="AX29" s="18">
        <f>IRRIGATED!AX29+RAINFED!AX29</f>
        <v>0</v>
      </c>
      <c r="AY29" s="18">
        <f>IRRIGATED!AY29+RAINFED!AY29</f>
        <v>0</v>
      </c>
      <c r="AZ29" s="18">
        <f>IRRIGATED!AZ29+RAINFED!AZ29</f>
        <v>0</v>
      </c>
      <c r="BA29" s="18">
        <f>IRRIGATED!BA29+RAINFED!BA29</f>
        <v>0</v>
      </c>
      <c r="BB29" s="18">
        <f>IRRIGATED!BB29+RAINFED!BB29</f>
        <v>68.884469530435226</v>
      </c>
      <c r="BC29" s="18">
        <f>IRRIGATED!BC29+RAINFED!BC29</f>
        <v>0</v>
      </c>
      <c r="BD29" s="18">
        <f>IRRIGATED!BD29+RAINFED!BD29</f>
        <v>0</v>
      </c>
      <c r="BE29" s="18">
        <f>IRRIGATED!BE29+RAINFED!BE29</f>
        <v>0</v>
      </c>
      <c r="BF29" s="18">
        <f>IRRIGATED!BF29+RAINFED!BF29</f>
        <v>68.884469530435226</v>
      </c>
      <c r="BG29" s="18">
        <f>IRRIGATED!BG29+RAINFED!BG29</f>
        <v>143.46569329826497</v>
      </c>
      <c r="BH29" s="18">
        <f>IRRIGATED!BH29+RAINFED!BH29</f>
        <v>68.884469530435226</v>
      </c>
      <c r="BI29" s="18">
        <f>IRRIGATED!BI29+RAINFED!BI29</f>
        <v>0</v>
      </c>
      <c r="BJ29" s="18">
        <f>IRRIGATED!BJ29+RAINFED!BJ29</f>
        <v>0</v>
      </c>
      <c r="BK29" s="18">
        <f>IRRIGATED!BK29+RAINFED!BK29</f>
        <v>212.35016282870018</v>
      </c>
    </row>
    <row r="30" spans="1:63" x14ac:dyDescent="0.25">
      <c r="A30" s="36"/>
      <c r="B30" s="37" t="s">
        <v>61</v>
      </c>
      <c r="C30" s="18">
        <f>IRRIGATED!C30+RAINFED!C30</f>
        <v>547</v>
      </c>
      <c r="D30" s="18">
        <f>IRRIGATED!D30+RAINFED!D30</f>
        <v>144.1194743845154</v>
      </c>
      <c r="E30" s="18">
        <f>IRRIGATED!E30+RAINFED!E30</f>
        <v>192.16118654095729</v>
      </c>
      <c r="F30" s="18">
        <f>IRRIGATED!F30+RAINFED!F30</f>
        <v>60.917868839664294</v>
      </c>
      <c r="G30" s="18">
        <f>IRRIGATED!G30+RAINFED!G30</f>
        <v>0</v>
      </c>
      <c r="H30" s="18">
        <f>IRRIGATED!H30+RAINFED!H30</f>
        <v>397.19852976513698</v>
      </c>
      <c r="I30" s="18">
        <f>IRRIGATED!I30+RAINFED!I30</f>
        <v>8.9787345642608791</v>
      </c>
      <c r="J30" s="18">
        <f>IRRIGATED!J30+RAINFED!J30</f>
        <v>144.1194743845154</v>
      </c>
      <c r="K30" s="18">
        <f>IRRIGATED!K30+RAINFED!K30</f>
        <v>192.16118654095729</v>
      </c>
      <c r="L30" s="18">
        <f>IRRIGATED!L30+RAINFED!L30</f>
        <v>60.917868839664294</v>
      </c>
      <c r="M30" s="18">
        <f>IRRIGATED!M30+RAINFED!M30</f>
        <v>406.17726432939781</v>
      </c>
      <c r="N30" s="18">
        <f>IRRIGATED!N30+RAINFED!N30</f>
        <v>0</v>
      </c>
      <c r="O30" s="18">
        <f>IRRIGATED!O30+RAINFED!O30</f>
        <v>8.9787345642608791</v>
      </c>
      <c r="P30" s="18">
        <f>IRRIGATED!P30+RAINFED!P30</f>
        <v>144.1194743845154</v>
      </c>
      <c r="Q30" s="18">
        <f>IRRIGATED!Q30+RAINFED!Q30</f>
        <v>192.16118654095729</v>
      </c>
      <c r="R30" s="18">
        <f>IRRIGATED!R30+RAINFED!R30</f>
        <v>345.25939548973355</v>
      </c>
      <c r="S30" s="18">
        <f>IRRIGATED!S30+RAINFED!S30</f>
        <v>0</v>
      </c>
      <c r="T30" s="18">
        <f>IRRIGATED!T30+RAINFED!T30</f>
        <v>0</v>
      </c>
      <c r="U30" s="18">
        <f>IRRIGATED!U30+RAINFED!U30</f>
        <v>8.9787345642608791</v>
      </c>
      <c r="V30" s="18">
        <f>IRRIGATED!V30+RAINFED!V30</f>
        <v>144.1194743845154</v>
      </c>
      <c r="W30" s="18">
        <f>IRRIGATED!W30+RAINFED!W30</f>
        <v>153.09820894877626</v>
      </c>
      <c r="X30" s="18">
        <f>IRRIGATED!X30+RAINFED!X30</f>
        <v>2.8054785656675709</v>
      </c>
      <c r="Y30" s="18">
        <f>IRRIGATED!Y30+RAINFED!Y30</f>
        <v>0</v>
      </c>
      <c r="Z30" s="18">
        <f>IRRIGATED!Z30+RAINFED!Z30</f>
        <v>0</v>
      </c>
      <c r="AA30" s="18">
        <f>IRRIGATED!AA30+RAINFED!AA30</f>
        <v>8.9787345642608791</v>
      </c>
      <c r="AB30" s="18">
        <f>IRRIGATED!AB30+RAINFED!AB30</f>
        <v>11.78421312992845</v>
      </c>
      <c r="AC30" s="18">
        <f>IRRIGATED!AC30+RAINFED!AC30</f>
        <v>17.332359961095051</v>
      </c>
      <c r="AD30" s="18">
        <f>IRRIGATED!AD30+RAINFED!AD30</f>
        <v>2.8054785656675709</v>
      </c>
      <c r="AE30" s="18">
        <f>IRRIGATED!AE30+RAINFED!AE30</f>
        <v>0</v>
      </c>
      <c r="AF30" s="18">
        <f>IRRIGATED!AF30+RAINFED!AF30</f>
        <v>0</v>
      </c>
      <c r="AG30" s="18">
        <f>IRRIGATED!AG30+RAINFED!AG30</f>
        <v>20.137838526762625</v>
      </c>
      <c r="AH30" s="18">
        <f>IRRIGATED!AH30+RAINFED!AH30</f>
        <v>99</v>
      </c>
      <c r="AI30" s="18">
        <f>IRRIGATED!AI30+RAINFED!AI30</f>
        <v>17.332359961095051</v>
      </c>
      <c r="AJ30" s="18">
        <f>IRRIGATED!AJ30+RAINFED!AJ30</f>
        <v>2.8054785656675709</v>
      </c>
      <c r="AK30" s="18">
        <f>IRRIGATED!AK30+RAINFED!AK30</f>
        <v>0</v>
      </c>
      <c r="AL30" s="18">
        <f>IRRIGATED!AL30+RAINFED!AL30</f>
        <v>119.13783852676264</v>
      </c>
      <c r="AM30" s="18">
        <f>IRRIGATED!AM30+RAINFED!AM30</f>
        <v>334</v>
      </c>
      <c r="AN30" s="18">
        <f>IRRIGATED!AN30+RAINFED!AN30</f>
        <v>99</v>
      </c>
      <c r="AO30" s="18">
        <f>IRRIGATED!AO30+RAINFED!AO30</f>
        <v>17.332359961095051</v>
      </c>
      <c r="AP30" s="18">
        <f>IRRIGATED!AP30+RAINFED!AP30</f>
        <v>2.8054785656675709</v>
      </c>
      <c r="AQ30" s="18">
        <f>IRRIGATED!AQ30+RAINFED!AQ30</f>
        <v>453.13783852676261</v>
      </c>
      <c r="AR30" s="18">
        <f>IRRIGATED!AR30+RAINFED!AR30</f>
        <v>0</v>
      </c>
      <c r="AS30" s="18">
        <f>IRRIGATED!AS30+RAINFED!AS30</f>
        <v>334</v>
      </c>
      <c r="AT30" s="18">
        <f>IRRIGATED!AT30+RAINFED!AT30</f>
        <v>99</v>
      </c>
      <c r="AU30" s="18">
        <f>IRRIGATED!AU30+RAINFED!AU30</f>
        <v>17.332359961095051</v>
      </c>
      <c r="AV30" s="18">
        <f>IRRIGATED!AV30+RAINFED!AV30</f>
        <v>450.33235996109499</v>
      </c>
      <c r="AW30" s="18">
        <f>IRRIGATED!AW30+RAINFED!AW30</f>
        <v>0</v>
      </c>
      <c r="AX30" s="18">
        <f>IRRIGATED!AX30+RAINFED!AX30</f>
        <v>0</v>
      </c>
      <c r="AY30" s="18">
        <f>IRRIGATED!AY30+RAINFED!AY30</f>
        <v>334</v>
      </c>
      <c r="AZ30" s="18">
        <f>IRRIGATED!AZ30+RAINFED!AZ30</f>
        <v>99</v>
      </c>
      <c r="BA30" s="18">
        <f>IRRIGATED!BA30+RAINFED!BA30</f>
        <v>433</v>
      </c>
      <c r="BB30" s="18">
        <f>IRRIGATED!BB30+RAINFED!BB30</f>
        <v>60.917868839664294</v>
      </c>
      <c r="BC30" s="18">
        <f>IRRIGATED!BC30+RAINFED!BC30</f>
        <v>0</v>
      </c>
      <c r="BD30" s="18">
        <f>IRRIGATED!BD30+RAINFED!BD30</f>
        <v>0</v>
      </c>
      <c r="BE30" s="18">
        <f>IRRIGATED!BE30+RAINFED!BE30</f>
        <v>334</v>
      </c>
      <c r="BF30" s="18">
        <f>IRRIGATED!BF30+RAINFED!BF30</f>
        <v>394.91786883966427</v>
      </c>
      <c r="BG30" s="18">
        <f>IRRIGATED!BG30+RAINFED!BG30</f>
        <v>192.16118654095729</v>
      </c>
      <c r="BH30" s="18">
        <f>IRRIGATED!BH30+RAINFED!BH30</f>
        <v>60.917868839664294</v>
      </c>
      <c r="BI30" s="18">
        <f>IRRIGATED!BI30+RAINFED!BI30</f>
        <v>0</v>
      </c>
      <c r="BJ30" s="18">
        <f>IRRIGATED!BJ30+RAINFED!BJ30</f>
        <v>0</v>
      </c>
      <c r="BK30" s="18">
        <f>IRRIGATED!BK30+RAINFED!BK30</f>
        <v>253.07905538062158</v>
      </c>
    </row>
    <row r="31" spans="1:63" x14ac:dyDescent="0.25">
      <c r="A31" s="36"/>
      <c r="B31" s="37" t="s">
        <v>62</v>
      </c>
      <c r="C31" s="18">
        <f>IRRIGATED!C31+RAINFED!C31</f>
        <v>325</v>
      </c>
      <c r="D31" s="18">
        <f>IRRIGATED!D31+RAINFED!D31</f>
        <v>74.806292366619317</v>
      </c>
      <c r="E31" s="18">
        <f>IRRIGATED!E31+RAINFED!E31</f>
        <v>112.8965058727931</v>
      </c>
      <c r="F31" s="18">
        <f>IRRIGATED!F31+RAINFED!F31</f>
        <v>56.44825293639655</v>
      </c>
      <c r="G31" s="18">
        <f>IRRIGATED!G31+RAINFED!G31</f>
        <v>0</v>
      </c>
      <c r="H31" s="18">
        <f>IRRIGATED!H31+RAINFED!H31</f>
        <v>244.15105117580896</v>
      </c>
      <c r="I31" s="18">
        <f>IRRIGATED!I31+RAINFED!I31</f>
        <v>8.3199542168185516</v>
      </c>
      <c r="J31" s="18">
        <f>IRRIGATED!J31+RAINFED!J31</f>
        <v>74.806292366619317</v>
      </c>
      <c r="K31" s="18">
        <f>IRRIGATED!K31+RAINFED!K31</f>
        <v>112.8965058727931</v>
      </c>
      <c r="L31" s="18">
        <f>IRRIGATED!L31+RAINFED!L31</f>
        <v>56.44825293639655</v>
      </c>
      <c r="M31" s="18">
        <f>IRRIGATED!M31+RAINFED!M31</f>
        <v>252.47100539262755</v>
      </c>
      <c r="N31" s="18">
        <f>IRRIGATED!N31+RAINFED!N31</f>
        <v>0</v>
      </c>
      <c r="O31" s="18">
        <f>IRRIGATED!O31+RAINFED!O31</f>
        <v>8.3199542168185516</v>
      </c>
      <c r="P31" s="18">
        <f>IRRIGATED!P31+RAINFED!P31</f>
        <v>74.806292366619317</v>
      </c>
      <c r="Q31" s="18">
        <f>IRRIGATED!Q31+RAINFED!Q31</f>
        <v>112.8965058727931</v>
      </c>
      <c r="R31" s="18">
        <f>IRRIGATED!R31+RAINFED!R31</f>
        <v>196.02275245623099</v>
      </c>
      <c r="S31" s="18">
        <f>IRRIGATED!S31+RAINFED!S31</f>
        <v>0</v>
      </c>
      <c r="T31" s="18">
        <f>IRRIGATED!T31+RAINFED!T31</f>
        <v>0</v>
      </c>
      <c r="U31" s="18">
        <f>IRRIGATED!U31+RAINFED!U31</f>
        <v>8.3199542168185516</v>
      </c>
      <c r="V31" s="18">
        <f>IRRIGATED!V31+RAINFED!V31</f>
        <v>74.806292366619317</v>
      </c>
      <c r="W31" s="18">
        <f>IRRIGATED!W31+RAINFED!W31</f>
        <v>83.126246583437876</v>
      </c>
      <c r="X31" s="18">
        <f>IRRIGATED!X31+RAINFED!X31</f>
        <v>2.3854620669276794</v>
      </c>
      <c r="Y31" s="18">
        <f>IRRIGATED!Y31+RAINFED!Y31</f>
        <v>0</v>
      </c>
      <c r="Z31" s="18">
        <f>IRRIGATED!Z31+RAINFED!Z31</f>
        <v>0</v>
      </c>
      <c r="AA31" s="18">
        <f>IRRIGATED!AA31+RAINFED!AA31</f>
        <v>8.3199542168185516</v>
      </c>
      <c r="AB31" s="18">
        <f>IRRIGATED!AB31+RAINFED!AB31</f>
        <v>10.705416283746231</v>
      </c>
      <c r="AC31" s="18">
        <f>IRRIGATED!AC31+RAINFED!AC31</f>
        <v>5.5660781561645862</v>
      </c>
      <c r="AD31" s="18">
        <f>IRRIGATED!AD31+RAINFED!AD31</f>
        <v>2.3854620669276794</v>
      </c>
      <c r="AE31" s="18">
        <f>IRRIGATED!AE31+RAINFED!AE31</f>
        <v>0</v>
      </c>
      <c r="AF31" s="18">
        <f>IRRIGATED!AF31+RAINFED!AF31</f>
        <v>0</v>
      </c>
      <c r="AG31" s="18">
        <f>IRRIGATED!AG31+RAINFED!AG31</f>
        <v>7.951540223092266</v>
      </c>
      <c r="AH31" s="18">
        <f>IRRIGATED!AH31+RAINFED!AH31</f>
        <v>0</v>
      </c>
      <c r="AI31" s="18">
        <f>IRRIGATED!AI31+RAINFED!AI31</f>
        <v>5.5660781561645862</v>
      </c>
      <c r="AJ31" s="18">
        <f>IRRIGATED!AJ31+RAINFED!AJ31</f>
        <v>2.3854620669276794</v>
      </c>
      <c r="AK31" s="18">
        <f>IRRIGATED!AK31+RAINFED!AK31</f>
        <v>0</v>
      </c>
      <c r="AL31" s="18">
        <f>IRRIGATED!AL31+RAINFED!AL31</f>
        <v>7.951540223092266</v>
      </c>
      <c r="AM31" s="18">
        <f>IRRIGATED!AM31+RAINFED!AM31</f>
        <v>1.5</v>
      </c>
      <c r="AN31" s="18">
        <f>IRRIGATED!AN31+RAINFED!AN31</f>
        <v>0</v>
      </c>
      <c r="AO31" s="18">
        <f>IRRIGATED!AO31+RAINFED!AO31</f>
        <v>5.5660781561645862</v>
      </c>
      <c r="AP31" s="18">
        <f>IRRIGATED!AP31+RAINFED!AP31</f>
        <v>2.3854620669276794</v>
      </c>
      <c r="AQ31" s="18">
        <f>IRRIGATED!AQ31+RAINFED!AQ31</f>
        <v>9.451540223092266</v>
      </c>
      <c r="AR31" s="18">
        <f>IRRIGATED!AR31+RAINFED!AR31</f>
        <v>0</v>
      </c>
      <c r="AS31" s="18">
        <f>IRRIGATED!AS31+RAINFED!AS31</f>
        <v>1.5</v>
      </c>
      <c r="AT31" s="18">
        <f>IRRIGATED!AT31+RAINFED!AT31</f>
        <v>0</v>
      </c>
      <c r="AU31" s="18">
        <f>IRRIGATED!AU31+RAINFED!AU31</f>
        <v>5.5660781561645862</v>
      </c>
      <c r="AV31" s="18">
        <f>IRRIGATED!AV31+RAINFED!AV31</f>
        <v>7.0660781561645862</v>
      </c>
      <c r="AW31" s="18">
        <f>IRRIGATED!AW31+RAINFED!AW31</f>
        <v>0</v>
      </c>
      <c r="AX31" s="18">
        <f>IRRIGATED!AX31+RAINFED!AX31</f>
        <v>0</v>
      </c>
      <c r="AY31" s="18">
        <f>IRRIGATED!AY31+RAINFED!AY31</f>
        <v>1.5</v>
      </c>
      <c r="AZ31" s="18">
        <f>IRRIGATED!AZ31+RAINFED!AZ31</f>
        <v>0</v>
      </c>
      <c r="BA31" s="18">
        <f>IRRIGATED!BA31+RAINFED!BA31</f>
        <v>1.5</v>
      </c>
      <c r="BB31" s="18">
        <f>IRRIGATED!BB31+RAINFED!BB31</f>
        <v>56.44825293639655</v>
      </c>
      <c r="BC31" s="18">
        <f>IRRIGATED!BC31+RAINFED!BC31</f>
        <v>0</v>
      </c>
      <c r="BD31" s="18">
        <f>IRRIGATED!BD31+RAINFED!BD31</f>
        <v>0</v>
      </c>
      <c r="BE31" s="18">
        <f>IRRIGATED!BE31+RAINFED!BE31</f>
        <v>1.5</v>
      </c>
      <c r="BF31" s="18">
        <f>IRRIGATED!BF31+RAINFED!BF31</f>
        <v>57.94825293639655</v>
      </c>
      <c r="BG31" s="18">
        <f>IRRIGATED!BG31+RAINFED!BG31</f>
        <v>112.8965058727931</v>
      </c>
      <c r="BH31" s="18">
        <f>IRRIGATED!BH31+RAINFED!BH31</f>
        <v>56.44825293639655</v>
      </c>
      <c r="BI31" s="18">
        <f>IRRIGATED!BI31+RAINFED!BI31</f>
        <v>0</v>
      </c>
      <c r="BJ31" s="18">
        <f>IRRIGATED!BJ31+RAINFED!BJ31</f>
        <v>0</v>
      </c>
      <c r="BK31" s="18">
        <f>IRRIGATED!BK31+RAINFED!BK31</f>
        <v>169.34475880918964</v>
      </c>
    </row>
    <row r="32" spans="1:63" x14ac:dyDescent="0.25">
      <c r="A32" s="36"/>
      <c r="B32" s="37" t="s">
        <v>63</v>
      </c>
      <c r="C32" s="18">
        <f>IRRIGATED!C32+RAINFED!C32</f>
        <v>719</v>
      </c>
      <c r="D32" s="18">
        <f>IRRIGATED!D32+RAINFED!D32</f>
        <v>182.99695815985683</v>
      </c>
      <c r="E32" s="18">
        <f>IRRIGATED!E32+RAINFED!E32</f>
        <v>251.82550359154263</v>
      </c>
      <c r="F32" s="18">
        <f>IRRIGATED!F32+RAINFED!F32</f>
        <v>92.125105973983224</v>
      </c>
      <c r="G32" s="18">
        <f>IRRIGATED!G32+RAINFED!G32</f>
        <v>0</v>
      </c>
      <c r="H32" s="18">
        <f>IRRIGATED!H32+RAINFED!H32</f>
        <v>526.94756772538267</v>
      </c>
      <c r="I32" s="18">
        <f>IRRIGATED!I32+RAINFED!I32</f>
        <v>13.578394796145956</v>
      </c>
      <c r="J32" s="18">
        <f>IRRIGATED!J32+RAINFED!J32</f>
        <v>182.99695815985683</v>
      </c>
      <c r="K32" s="18">
        <f>IRRIGATED!K32+RAINFED!K32</f>
        <v>251.82550359154263</v>
      </c>
      <c r="L32" s="18">
        <f>IRRIGATED!L32+RAINFED!L32</f>
        <v>92.125105973983224</v>
      </c>
      <c r="M32" s="18">
        <f>IRRIGATED!M32+RAINFED!M32</f>
        <v>540.52596252152875</v>
      </c>
      <c r="N32" s="18">
        <f>IRRIGATED!N32+RAINFED!N32</f>
        <v>0</v>
      </c>
      <c r="O32" s="18">
        <f>IRRIGATED!O32+RAINFED!O32</f>
        <v>13.578394796145956</v>
      </c>
      <c r="P32" s="18">
        <f>IRRIGATED!P32+RAINFED!P32</f>
        <v>182.99695815985683</v>
      </c>
      <c r="Q32" s="18">
        <f>IRRIGATED!Q32+RAINFED!Q32</f>
        <v>251.82550359154263</v>
      </c>
      <c r="R32" s="18">
        <f>IRRIGATED!R32+RAINFED!R32</f>
        <v>448.40085654754546</v>
      </c>
      <c r="S32" s="18">
        <f>IRRIGATED!S32+RAINFED!S32</f>
        <v>0</v>
      </c>
      <c r="T32" s="18">
        <f>IRRIGATED!T32+RAINFED!T32</f>
        <v>0</v>
      </c>
      <c r="U32" s="18">
        <f>IRRIGATED!U32+RAINFED!U32</f>
        <v>13.578394796145956</v>
      </c>
      <c r="V32" s="18">
        <f>IRRIGATED!V32+RAINFED!V32</f>
        <v>182.99695815985683</v>
      </c>
      <c r="W32" s="18">
        <f>IRRIGATED!W32+RAINFED!W32</f>
        <v>196.5753529560028</v>
      </c>
      <c r="X32" s="18">
        <f>IRRIGATED!X32+RAINFED!X32</f>
        <v>4.1152349323876702</v>
      </c>
      <c r="Y32" s="18">
        <f>IRRIGATED!Y32+RAINFED!Y32</f>
        <v>0</v>
      </c>
      <c r="Z32" s="18">
        <f>IRRIGATED!Z32+RAINFED!Z32</f>
        <v>0</v>
      </c>
      <c r="AA32" s="18">
        <f>IRRIGATED!AA32+RAINFED!AA32</f>
        <v>13.578394796145956</v>
      </c>
      <c r="AB32" s="18">
        <f>IRRIGATED!AB32+RAINFED!AB32</f>
        <v>17.693629728533626</v>
      </c>
      <c r="AC32" s="18">
        <f>IRRIGATED!AC32+RAINFED!AC32</f>
        <v>19.966649752594119</v>
      </c>
      <c r="AD32" s="18">
        <f>IRRIGATED!AD32+RAINFED!AD32</f>
        <v>4.1152349323876702</v>
      </c>
      <c r="AE32" s="18">
        <f>IRRIGATED!AE32+RAINFED!AE32</f>
        <v>0</v>
      </c>
      <c r="AF32" s="18">
        <f>IRRIGATED!AF32+RAINFED!AF32</f>
        <v>0</v>
      </c>
      <c r="AG32" s="18">
        <f>IRRIGATED!AG32+RAINFED!AG32</f>
        <v>24.081884684981787</v>
      </c>
      <c r="AH32" s="18">
        <f>IRRIGATED!AH32+RAINFED!AH32</f>
        <v>0</v>
      </c>
      <c r="AI32" s="18">
        <f>IRRIGATED!AI32+RAINFED!AI32</f>
        <v>19.966649752594119</v>
      </c>
      <c r="AJ32" s="18">
        <f>IRRIGATED!AJ32+RAINFED!AJ32</f>
        <v>4.1152349323876702</v>
      </c>
      <c r="AK32" s="18">
        <f>IRRIGATED!AK32+RAINFED!AK32</f>
        <v>0</v>
      </c>
      <c r="AL32" s="18">
        <f>IRRIGATED!AL32+RAINFED!AL32</f>
        <v>24.081884684981787</v>
      </c>
      <c r="AM32" s="18">
        <f>IRRIGATED!AM32+RAINFED!AM32</f>
        <v>452</v>
      </c>
      <c r="AN32" s="18">
        <f>IRRIGATED!AN32+RAINFED!AN32</f>
        <v>0</v>
      </c>
      <c r="AO32" s="18">
        <f>IRRIGATED!AO32+RAINFED!AO32</f>
        <v>19.966649752594119</v>
      </c>
      <c r="AP32" s="18">
        <f>IRRIGATED!AP32+RAINFED!AP32</f>
        <v>4.1152349323876702</v>
      </c>
      <c r="AQ32" s="18">
        <f>IRRIGATED!AQ32+RAINFED!AQ32</f>
        <v>476.08188468498179</v>
      </c>
      <c r="AR32" s="18">
        <f>IRRIGATED!AR32+RAINFED!AR32</f>
        <v>0</v>
      </c>
      <c r="AS32" s="18">
        <f>IRRIGATED!AS32+RAINFED!AS32</f>
        <v>452</v>
      </c>
      <c r="AT32" s="18">
        <f>IRRIGATED!AT32+RAINFED!AT32</f>
        <v>0</v>
      </c>
      <c r="AU32" s="18">
        <f>IRRIGATED!AU32+RAINFED!AU32</f>
        <v>19.966649752594119</v>
      </c>
      <c r="AV32" s="18">
        <f>IRRIGATED!AV32+RAINFED!AV32</f>
        <v>471.96664975259409</v>
      </c>
      <c r="AW32" s="18">
        <f>IRRIGATED!AW32+RAINFED!AW32</f>
        <v>0</v>
      </c>
      <c r="AX32" s="18">
        <f>IRRIGATED!AX32+RAINFED!AX32</f>
        <v>0</v>
      </c>
      <c r="AY32" s="18">
        <f>IRRIGATED!AY32+RAINFED!AY32</f>
        <v>452</v>
      </c>
      <c r="AZ32" s="18">
        <f>IRRIGATED!AZ32+RAINFED!AZ32</f>
        <v>0</v>
      </c>
      <c r="BA32" s="18">
        <f>IRRIGATED!BA32+RAINFED!BA32</f>
        <v>452</v>
      </c>
      <c r="BB32" s="18">
        <f>IRRIGATED!BB32+RAINFED!BB32</f>
        <v>92.125105973983224</v>
      </c>
      <c r="BC32" s="18">
        <f>IRRIGATED!BC32+RAINFED!BC32</f>
        <v>0</v>
      </c>
      <c r="BD32" s="18">
        <f>IRRIGATED!BD32+RAINFED!BD32</f>
        <v>0</v>
      </c>
      <c r="BE32" s="18">
        <f>IRRIGATED!BE32+RAINFED!BE32</f>
        <v>452</v>
      </c>
      <c r="BF32" s="18">
        <f>IRRIGATED!BF32+RAINFED!BF32</f>
        <v>544.12510597398318</v>
      </c>
      <c r="BG32" s="18">
        <f>IRRIGATED!BG32+RAINFED!BG32</f>
        <v>251.82550359154263</v>
      </c>
      <c r="BH32" s="18">
        <f>IRRIGATED!BH32+RAINFED!BH32</f>
        <v>92.125105973983224</v>
      </c>
      <c r="BI32" s="18">
        <f>IRRIGATED!BI32+RAINFED!BI32</f>
        <v>0</v>
      </c>
      <c r="BJ32" s="18">
        <f>IRRIGATED!BJ32+RAINFED!BJ32</f>
        <v>0</v>
      </c>
      <c r="BK32" s="18">
        <f>IRRIGATED!BK32+RAINFED!BK32</f>
        <v>343.95060956552584</v>
      </c>
    </row>
    <row r="33" spans="1:63" x14ac:dyDescent="0.25">
      <c r="A33" s="36"/>
      <c r="B33" s="37" t="s">
        <v>64</v>
      </c>
      <c r="C33" s="18">
        <f>IRRIGATED!C33+RAINFED!C33</f>
        <v>405.5</v>
      </c>
      <c r="D33" s="18">
        <f>IRRIGATED!D33+RAINFED!D33</f>
        <v>96.031829659152365</v>
      </c>
      <c r="E33" s="18">
        <f>IRRIGATED!E33+RAINFED!E33</f>
        <v>141.17805498459256</v>
      </c>
      <c r="F33" s="18">
        <f>IRRIGATED!F33+RAINFED!F33</f>
        <v>65.383372758125446</v>
      </c>
      <c r="G33" s="18">
        <f>IRRIGATED!G33+RAINFED!G33</f>
        <v>0</v>
      </c>
      <c r="H33" s="18">
        <f>IRRIGATED!H33+RAINFED!H33</f>
        <v>302.5932574018704</v>
      </c>
      <c r="I33" s="18">
        <f>IRRIGATED!I33+RAINFED!I33</f>
        <v>9.6369088428959113</v>
      </c>
      <c r="J33" s="18">
        <f>IRRIGATED!J33+RAINFED!J33</f>
        <v>96.031829659152365</v>
      </c>
      <c r="K33" s="18">
        <f>IRRIGATED!K33+RAINFED!K33</f>
        <v>141.17805498459256</v>
      </c>
      <c r="L33" s="18">
        <f>IRRIGATED!L33+RAINFED!L33</f>
        <v>65.383372758125446</v>
      </c>
      <c r="M33" s="18">
        <f>IRRIGATED!M33+RAINFED!M33</f>
        <v>312.23016624476634</v>
      </c>
      <c r="N33" s="18">
        <f>IRRIGATED!N33+RAINFED!N33</f>
        <v>0</v>
      </c>
      <c r="O33" s="18">
        <f>IRRIGATED!O33+RAINFED!O33</f>
        <v>9.6369088428959113</v>
      </c>
      <c r="P33" s="18">
        <f>IRRIGATED!P33+RAINFED!P33</f>
        <v>96.031829659152365</v>
      </c>
      <c r="Q33" s="18">
        <f>IRRIGATED!Q33+RAINFED!Q33</f>
        <v>141.17805498459256</v>
      </c>
      <c r="R33" s="18">
        <f>IRRIGATED!R33+RAINFED!R33</f>
        <v>246.84679348664085</v>
      </c>
      <c r="S33" s="18">
        <f>IRRIGATED!S33+RAINFED!S33</f>
        <v>0</v>
      </c>
      <c r="T33" s="18">
        <f>IRRIGATED!T33+RAINFED!T33</f>
        <v>0</v>
      </c>
      <c r="U33" s="18">
        <f>IRRIGATED!U33+RAINFED!U33</f>
        <v>9.6369088428959113</v>
      </c>
      <c r="V33" s="18">
        <f>IRRIGATED!V33+RAINFED!V33</f>
        <v>96.031829659152365</v>
      </c>
      <c r="W33" s="18">
        <f>IRRIGATED!W33+RAINFED!W33</f>
        <v>105.66873850204827</v>
      </c>
      <c r="X33" s="18">
        <f>IRRIGATED!X33+RAINFED!X33</f>
        <v>2.7972718547928483</v>
      </c>
      <c r="Y33" s="18">
        <f>IRRIGATED!Y33+RAINFED!Y33</f>
        <v>0</v>
      </c>
      <c r="Z33" s="18">
        <f>IRRIGATED!Z33+RAINFED!Z33</f>
        <v>0</v>
      </c>
      <c r="AA33" s="18">
        <f>IRRIGATED!AA33+RAINFED!AA33</f>
        <v>9.6369088428959113</v>
      </c>
      <c r="AB33" s="18">
        <f>IRRIGATED!AB33+RAINFED!AB33</f>
        <v>12.43418069768876</v>
      </c>
      <c r="AC33" s="18">
        <f>IRRIGATED!AC33+RAINFED!AC33</f>
        <v>8.1238137374881969</v>
      </c>
      <c r="AD33" s="18">
        <f>IRRIGATED!AD33+RAINFED!AD33</f>
        <v>2.7972718547928483</v>
      </c>
      <c r="AE33" s="18">
        <f>IRRIGATED!AE33+RAINFED!AE33</f>
        <v>0</v>
      </c>
      <c r="AF33" s="18">
        <f>IRRIGATED!AF33+RAINFED!AF33</f>
        <v>0</v>
      </c>
      <c r="AG33" s="18">
        <f>IRRIGATED!AG33+RAINFED!AG33</f>
        <v>10.921085592281045</v>
      </c>
      <c r="AH33" s="18">
        <f>IRRIGATED!AH33+RAINFED!AH33</f>
        <v>0</v>
      </c>
      <c r="AI33" s="18">
        <f>IRRIGATED!AI33+RAINFED!AI33</f>
        <v>8.1238137374881969</v>
      </c>
      <c r="AJ33" s="18">
        <f>IRRIGATED!AJ33+RAINFED!AJ33</f>
        <v>2.7972718547928483</v>
      </c>
      <c r="AK33" s="18">
        <f>IRRIGATED!AK33+RAINFED!AK33</f>
        <v>0</v>
      </c>
      <c r="AL33" s="18">
        <f>IRRIGATED!AL33+RAINFED!AL33</f>
        <v>10.921085592281045</v>
      </c>
      <c r="AM33" s="18">
        <f>IRRIGATED!AM33+RAINFED!AM33</f>
        <v>0</v>
      </c>
      <c r="AN33" s="18">
        <f>IRRIGATED!AN33+RAINFED!AN33</f>
        <v>0</v>
      </c>
      <c r="AO33" s="18">
        <f>IRRIGATED!AO33+RAINFED!AO33</f>
        <v>8.1238137374881969</v>
      </c>
      <c r="AP33" s="18">
        <f>IRRIGATED!AP33+RAINFED!AP33</f>
        <v>2.7972718547928483</v>
      </c>
      <c r="AQ33" s="18">
        <f>IRRIGATED!AQ33+RAINFED!AQ33</f>
        <v>10.921085592281045</v>
      </c>
      <c r="AR33" s="18">
        <f>IRRIGATED!AR33+RAINFED!AR33</f>
        <v>0</v>
      </c>
      <c r="AS33" s="18">
        <f>IRRIGATED!AS33+RAINFED!AS33</f>
        <v>0</v>
      </c>
      <c r="AT33" s="18">
        <f>IRRIGATED!AT33+RAINFED!AT33</f>
        <v>0</v>
      </c>
      <c r="AU33" s="18">
        <f>IRRIGATED!AU33+RAINFED!AU33</f>
        <v>8.1238137374881969</v>
      </c>
      <c r="AV33" s="18">
        <f>IRRIGATED!AV33+RAINFED!AV33</f>
        <v>8.1238137374881969</v>
      </c>
      <c r="AW33" s="18">
        <f>IRRIGATED!AW33+RAINFED!AW33</f>
        <v>0</v>
      </c>
      <c r="AX33" s="18">
        <f>IRRIGATED!AX33+RAINFED!AX33</f>
        <v>0</v>
      </c>
      <c r="AY33" s="18">
        <f>IRRIGATED!AY33+RAINFED!AY33</f>
        <v>0</v>
      </c>
      <c r="AZ33" s="18">
        <f>IRRIGATED!AZ33+RAINFED!AZ33</f>
        <v>0</v>
      </c>
      <c r="BA33" s="18">
        <f>IRRIGATED!BA33+RAINFED!BA33</f>
        <v>0</v>
      </c>
      <c r="BB33" s="18">
        <f>IRRIGATED!BB33+RAINFED!BB33</f>
        <v>65.383372758125446</v>
      </c>
      <c r="BC33" s="18">
        <f>IRRIGATED!BC33+RAINFED!BC33</f>
        <v>0</v>
      </c>
      <c r="BD33" s="18">
        <f>IRRIGATED!BD33+RAINFED!BD33</f>
        <v>0</v>
      </c>
      <c r="BE33" s="18">
        <f>IRRIGATED!BE33+RAINFED!BE33</f>
        <v>0</v>
      </c>
      <c r="BF33" s="18">
        <f>IRRIGATED!BF33+RAINFED!BF33</f>
        <v>65.383372758125446</v>
      </c>
      <c r="BG33" s="18">
        <f>IRRIGATED!BG33+RAINFED!BG33</f>
        <v>141.17805498459256</v>
      </c>
      <c r="BH33" s="18">
        <f>IRRIGATED!BH33+RAINFED!BH33</f>
        <v>65.383372758125446</v>
      </c>
      <c r="BI33" s="18">
        <f>IRRIGATED!BI33+RAINFED!BI33</f>
        <v>0</v>
      </c>
      <c r="BJ33" s="18">
        <f>IRRIGATED!BJ33+RAINFED!BJ33</f>
        <v>0</v>
      </c>
      <c r="BK33" s="18">
        <f>IRRIGATED!BK33+RAINFED!BK33</f>
        <v>206.561427742718</v>
      </c>
    </row>
    <row r="34" spans="1:63" x14ac:dyDescent="0.25">
      <c r="A34" s="36"/>
      <c r="B34" s="37" t="s">
        <v>65</v>
      </c>
      <c r="C34" s="18">
        <f>IRRIGATED!C34+RAINFED!C34</f>
        <v>2282</v>
      </c>
      <c r="D34" s="18">
        <f>IRRIGATED!D34+RAINFED!D34</f>
        <v>686.84738886135915</v>
      </c>
      <c r="E34" s="18">
        <f>IRRIGATED!E34+RAINFED!E34</f>
        <v>811.76034420928795</v>
      </c>
      <c r="F34" s="18">
        <f>IRRIGATED!F34+RAINFED!F34</f>
        <v>93.933767656972535</v>
      </c>
      <c r="G34" s="18">
        <f>IRRIGATED!G34+RAINFED!G34</f>
        <v>0</v>
      </c>
      <c r="H34" s="18">
        <f>IRRIGATED!H34+RAINFED!H34</f>
        <v>1592.5415007276197</v>
      </c>
      <c r="I34" s="18">
        <f>IRRIGATED!I34+RAINFED!I34</f>
        <v>13.844974922427998</v>
      </c>
      <c r="J34" s="18">
        <f>IRRIGATED!J34+RAINFED!J34</f>
        <v>686.84738886135915</v>
      </c>
      <c r="K34" s="18">
        <f>IRRIGATED!K34+RAINFED!K34</f>
        <v>811.76034420928795</v>
      </c>
      <c r="L34" s="18">
        <f>IRRIGATED!L34+RAINFED!L34</f>
        <v>93.933767656972535</v>
      </c>
      <c r="M34" s="18">
        <f>IRRIGATED!M34+RAINFED!M34</f>
        <v>1606.3864756500477</v>
      </c>
      <c r="N34" s="18">
        <f>IRRIGATED!N34+RAINFED!N34</f>
        <v>0</v>
      </c>
      <c r="O34" s="18">
        <f>IRRIGATED!O34+RAINFED!O34</f>
        <v>13.844974922427998</v>
      </c>
      <c r="P34" s="18">
        <f>IRRIGATED!P34+RAINFED!P34</f>
        <v>686.84738886135915</v>
      </c>
      <c r="Q34" s="18">
        <f>IRRIGATED!Q34+RAINFED!Q34</f>
        <v>811.76034420928795</v>
      </c>
      <c r="R34" s="18">
        <f>IRRIGATED!R34+RAINFED!R34</f>
        <v>1512.4527079930754</v>
      </c>
      <c r="S34" s="18">
        <f>IRRIGATED!S34+RAINFED!S34</f>
        <v>0</v>
      </c>
      <c r="T34" s="18">
        <f>IRRIGATED!T34+RAINFED!T34</f>
        <v>0</v>
      </c>
      <c r="U34" s="18">
        <f>IRRIGATED!U34+RAINFED!U34</f>
        <v>13.844974922427998</v>
      </c>
      <c r="V34" s="18">
        <f>IRRIGATED!V34+RAINFED!V34</f>
        <v>686.84738886135915</v>
      </c>
      <c r="W34" s="18">
        <f>IRRIGATED!W34+RAINFED!W34</f>
        <v>700.69236378378719</v>
      </c>
      <c r="X34" s="18">
        <f>IRRIGATED!X34+RAINFED!X34</f>
        <v>6.0200779363597103</v>
      </c>
      <c r="Y34" s="18">
        <f>IRRIGATED!Y34+RAINFED!Y34</f>
        <v>0</v>
      </c>
      <c r="Z34" s="18">
        <f>IRRIGATED!Z34+RAINFED!Z34</f>
        <v>0</v>
      </c>
      <c r="AA34" s="18">
        <f>IRRIGATED!AA34+RAINFED!AA34</f>
        <v>13.844974922427998</v>
      </c>
      <c r="AB34" s="18">
        <f>IRRIGATED!AB34+RAINFED!AB34</f>
        <v>19.865052858787706</v>
      </c>
      <c r="AC34" s="18">
        <f>IRRIGATED!AC34+RAINFED!AC34</f>
        <v>109.73709641146149</v>
      </c>
      <c r="AD34" s="18">
        <f>IRRIGATED!AD34+RAINFED!AD34</f>
        <v>6.0200779363597103</v>
      </c>
      <c r="AE34" s="18">
        <f>IRRIGATED!AE34+RAINFED!AE34</f>
        <v>0</v>
      </c>
      <c r="AF34" s="18">
        <f>IRRIGATED!AF34+RAINFED!AF34</f>
        <v>0</v>
      </c>
      <c r="AG34" s="18">
        <f>IRRIGATED!AG34+RAINFED!AG34</f>
        <v>115.75717434782121</v>
      </c>
      <c r="AH34" s="18">
        <f>IRRIGATED!AH34+RAINFED!AH34</f>
        <v>0</v>
      </c>
      <c r="AI34" s="18">
        <f>IRRIGATED!AI34+RAINFED!AI34</f>
        <v>109.73709641146149</v>
      </c>
      <c r="AJ34" s="18">
        <f>IRRIGATED!AJ34+RAINFED!AJ34</f>
        <v>6.0200779363597103</v>
      </c>
      <c r="AK34" s="18">
        <f>IRRIGATED!AK34+RAINFED!AK34</f>
        <v>0</v>
      </c>
      <c r="AL34" s="18">
        <f>IRRIGATED!AL34+RAINFED!AL34</f>
        <v>115.75717434782121</v>
      </c>
      <c r="AM34" s="18">
        <f>IRRIGATED!AM34+RAINFED!AM34</f>
        <v>1269.3400000000001</v>
      </c>
      <c r="AN34" s="18">
        <f>IRRIGATED!AN34+RAINFED!AN34</f>
        <v>0</v>
      </c>
      <c r="AO34" s="18">
        <f>IRRIGATED!AO34+RAINFED!AO34</f>
        <v>109.73709641146149</v>
      </c>
      <c r="AP34" s="18">
        <f>IRRIGATED!AP34+RAINFED!AP34</f>
        <v>6.0200779363597103</v>
      </c>
      <c r="AQ34" s="18">
        <f>IRRIGATED!AQ34+RAINFED!AQ34</f>
        <v>1385.0971743478212</v>
      </c>
      <c r="AR34" s="18">
        <f>IRRIGATED!AR34+RAINFED!AR34</f>
        <v>336</v>
      </c>
      <c r="AS34" s="18">
        <f>IRRIGATED!AS34+RAINFED!AS34</f>
        <v>1269.3400000000001</v>
      </c>
      <c r="AT34" s="18">
        <f>IRRIGATED!AT34+RAINFED!AT34</f>
        <v>0</v>
      </c>
      <c r="AU34" s="18">
        <f>IRRIGATED!AU34+RAINFED!AU34</f>
        <v>109.73709641146149</v>
      </c>
      <c r="AV34" s="18">
        <f>IRRIGATED!AV34+RAINFED!AV34</f>
        <v>1715.0770964114615</v>
      </c>
      <c r="AW34" s="18">
        <f>IRRIGATED!AW34+RAINFED!AW34</f>
        <v>0</v>
      </c>
      <c r="AX34" s="18">
        <f>IRRIGATED!AX34+RAINFED!AX34</f>
        <v>336</v>
      </c>
      <c r="AY34" s="18">
        <f>IRRIGATED!AY34+RAINFED!AY34</f>
        <v>1269.3400000000001</v>
      </c>
      <c r="AZ34" s="18">
        <f>IRRIGATED!AZ34+RAINFED!AZ34</f>
        <v>0</v>
      </c>
      <c r="BA34" s="18">
        <f>IRRIGATED!BA34+RAINFED!BA34</f>
        <v>1605.3400000000001</v>
      </c>
      <c r="BB34" s="18">
        <f>IRRIGATED!BB34+RAINFED!BB34</f>
        <v>93.933767656972535</v>
      </c>
      <c r="BC34" s="18">
        <f>IRRIGATED!BC34+RAINFED!BC34</f>
        <v>0</v>
      </c>
      <c r="BD34" s="18">
        <f>IRRIGATED!BD34+RAINFED!BD34</f>
        <v>336</v>
      </c>
      <c r="BE34" s="18">
        <f>IRRIGATED!BE34+RAINFED!BE34</f>
        <v>1269.3400000000001</v>
      </c>
      <c r="BF34" s="18">
        <f>IRRIGATED!BF34+RAINFED!BF34</f>
        <v>1699.2737676569725</v>
      </c>
      <c r="BG34" s="18">
        <f>IRRIGATED!BG34+RAINFED!BG34</f>
        <v>811.76034420928795</v>
      </c>
      <c r="BH34" s="18">
        <f>IRRIGATED!BH34+RAINFED!BH34</f>
        <v>93.933767656972535</v>
      </c>
      <c r="BI34" s="18">
        <f>IRRIGATED!BI34+RAINFED!BI34</f>
        <v>0</v>
      </c>
      <c r="BJ34" s="18">
        <f>IRRIGATED!BJ34+RAINFED!BJ34</f>
        <v>336</v>
      </c>
      <c r="BK34" s="18">
        <f>IRRIGATED!BK34+RAINFED!BK34</f>
        <v>1241.6941118662605</v>
      </c>
    </row>
    <row r="35" spans="1:63" x14ac:dyDescent="0.25">
      <c r="A35" s="36"/>
      <c r="B35" s="37" t="s">
        <v>66</v>
      </c>
      <c r="C35" s="18">
        <f>IRRIGATED!C35+RAINFED!C35</f>
        <v>2735.5</v>
      </c>
      <c r="D35" s="18">
        <f>IRRIGATED!D35+RAINFED!D35</f>
        <v>656.24859564447593</v>
      </c>
      <c r="E35" s="18">
        <f>IRRIGATED!E35+RAINFED!E35</f>
        <v>953.37874220441631</v>
      </c>
      <c r="F35" s="18">
        <f>IRRIGATED!F35+RAINFED!F35</f>
        <v>425.32036306501288</v>
      </c>
      <c r="G35" s="18">
        <f>IRRIGATED!G35+RAINFED!G35</f>
        <v>0</v>
      </c>
      <c r="H35" s="18">
        <f>IRRIGATED!H35+RAINFED!H35</f>
        <v>2034.9477009139052</v>
      </c>
      <c r="I35" s="18">
        <f>IRRIGATED!I35+RAINFED!I35</f>
        <v>62.688316539552495</v>
      </c>
      <c r="J35" s="18">
        <f>IRRIGATED!J35+RAINFED!J35</f>
        <v>656.24859564447593</v>
      </c>
      <c r="K35" s="18">
        <f>IRRIGATED!K35+RAINFED!K35</f>
        <v>953.37874220441631</v>
      </c>
      <c r="L35" s="18">
        <f>IRRIGATED!L35+RAINFED!L35</f>
        <v>425.32036306501288</v>
      </c>
      <c r="M35" s="18">
        <f>IRRIGATED!M35+RAINFED!M35</f>
        <v>2097.636017453458</v>
      </c>
      <c r="N35" s="18">
        <f>IRRIGATED!N35+RAINFED!N35</f>
        <v>0</v>
      </c>
      <c r="O35" s="18">
        <f>IRRIGATED!O35+RAINFED!O35</f>
        <v>62.688316539552495</v>
      </c>
      <c r="P35" s="18">
        <f>IRRIGATED!P35+RAINFED!P35</f>
        <v>656.24859564447593</v>
      </c>
      <c r="Q35" s="18">
        <f>IRRIGATED!Q35+RAINFED!Q35</f>
        <v>953.37874220441631</v>
      </c>
      <c r="R35" s="18">
        <f>IRRIGATED!R35+RAINFED!R35</f>
        <v>1672.3156543884447</v>
      </c>
      <c r="S35" s="18">
        <f>IRRIGATED!S35+RAINFED!S35</f>
        <v>0</v>
      </c>
      <c r="T35" s="18">
        <f>IRRIGATED!T35+RAINFED!T35</f>
        <v>0</v>
      </c>
      <c r="U35" s="18">
        <f>IRRIGATED!U35+RAINFED!U35</f>
        <v>62.688316539552495</v>
      </c>
      <c r="V35" s="18">
        <f>IRRIGATED!V35+RAINFED!V35</f>
        <v>656.24859564447593</v>
      </c>
      <c r="W35" s="18">
        <f>IRRIGATED!W35+RAINFED!W35</f>
        <v>718.93691218402842</v>
      </c>
      <c r="X35" s="18">
        <f>IRRIGATED!X35+RAINFED!X35</f>
        <v>18.311390777236671</v>
      </c>
      <c r="Y35" s="18">
        <f>IRRIGATED!Y35+RAINFED!Y35</f>
        <v>0</v>
      </c>
      <c r="Z35" s="18">
        <f>IRRIGATED!Z35+RAINFED!Z35</f>
        <v>0</v>
      </c>
      <c r="AA35" s="18">
        <f>IRRIGATED!AA35+RAINFED!AA35</f>
        <v>62.688316539552495</v>
      </c>
      <c r="AB35" s="18">
        <f>IRRIGATED!AB35+RAINFED!AB35</f>
        <v>80.99970731678917</v>
      </c>
      <c r="AC35" s="18">
        <f>IRRIGATED!AC35+RAINFED!AC35</f>
        <v>58.484135044510481</v>
      </c>
      <c r="AD35" s="18">
        <f>IRRIGATED!AD35+RAINFED!AD35</f>
        <v>18.311390777236671</v>
      </c>
      <c r="AE35" s="18">
        <f>IRRIGATED!AE35+RAINFED!AE35</f>
        <v>0</v>
      </c>
      <c r="AF35" s="18">
        <f>IRRIGATED!AF35+RAINFED!AF35</f>
        <v>0</v>
      </c>
      <c r="AG35" s="18">
        <f>IRRIGATED!AG35+RAINFED!AG35</f>
        <v>76.795525821747148</v>
      </c>
      <c r="AH35" s="18">
        <f>IRRIGATED!AH35+RAINFED!AH35</f>
        <v>0</v>
      </c>
      <c r="AI35" s="18">
        <f>IRRIGATED!AI35+RAINFED!AI35</f>
        <v>58.484135044510481</v>
      </c>
      <c r="AJ35" s="18">
        <f>IRRIGATED!AJ35+RAINFED!AJ35</f>
        <v>18.311390777236671</v>
      </c>
      <c r="AK35" s="18">
        <f>IRRIGATED!AK35+RAINFED!AK35</f>
        <v>0</v>
      </c>
      <c r="AL35" s="18">
        <f>IRRIGATED!AL35+RAINFED!AL35</f>
        <v>76.795525821747148</v>
      </c>
      <c r="AM35" s="18">
        <f>IRRIGATED!AM35+RAINFED!AM35</f>
        <v>749</v>
      </c>
      <c r="AN35" s="18">
        <f>IRRIGATED!AN35+RAINFED!AN35</f>
        <v>0</v>
      </c>
      <c r="AO35" s="18">
        <f>IRRIGATED!AO35+RAINFED!AO35</f>
        <v>58.484135044510481</v>
      </c>
      <c r="AP35" s="18">
        <f>IRRIGATED!AP35+RAINFED!AP35</f>
        <v>18.311390777236671</v>
      </c>
      <c r="AQ35" s="18">
        <f>IRRIGATED!AQ35+RAINFED!AQ35</f>
        <v>825.79552582174722</v>
      </c>
      <c r="AR35" s="18">
        <f>IRRIGATED!AR35+RAINFED!AR35</f>
        <v>55</v>
      </c>
      <c r="AS35" s="18">
        <f>IRRIGATED!AS35+RAINFED!AS35</f>
        <v>749</v>
      </c>
      <c r="AT35" s="18">
        <f>IRRIGATED!AT35+RAINFED!AT35</f>
        <v>0</v>
      </c>
      <c r="AU35" s="18">
        <f>IRRIGATED!AU35+RAINFED!AU35</f>
        <v>58.484135044510481</v>
      </c>
      <c r="AV35" s="18">
        <f>IRRIGATED!AV35+RAINFED!AV35</f>
        <v>862.48413504451059</v>
      </c>
      <c r="AW35" s="18">
        <f>IRRIGATED!AW35+RAINFED!AW35</f>
        <v>0</v>
      </c>
      <c r="AX35" s="18">
        <f>IRRIGATED!AX35+RAINFED!AX35</f>
        <v>55</v>
      </c>
      <c r="AY35" s="18">
        <f>IRRIGATED!AY35+RAINFED!AY35</f>
        <v>749</v>
      </c>
      <c r="AZ35" s="18">
        <f>IRRIGATED!AZ35+RAINFED!AZ35</f>
        <v>0</v>
      </c>
      <c r="BA35" s="18">
        <f>IRRIGATED!BA35+RAINFED!BA35</f>
        <v>804</v>
      </c>
      <c r="BB35" s="18">
        <f>IRRIGATED!BB35+RAINFED!BB35</f>
        <v>425.32036306501288</v>
      </c>
      <c r="BC35" s="18">
        <f>IRRIGATED!BC35+RAINFED!BC35</f>
        <v>0</v>
      </c>
      <c r="BD35" s="18">
        <f>IRRIGATED!BD35+RAINFED!BD35</f>
        <v>55</v>
      </c>
      <c r="BE35" s="18">
        <f>IRRIGATED!BE35+RAINFED!BE35</f>
        <v>749</v>
      </c>
      <c r="BF35" s="18">
        <f>IRRIGATED!BF35+RAINFED!BF35</f>
        <v>1229.3203630650128</v>
      </c>
      <c r="BG35" s="18">
        <f>IRRIGATED!BG35+RAINFED!BG35</f>
        <v>953.37874220441631</v>
      </c>
      <c r="BH35" s="18">
        <f>IRRIGATED!BH35+RAINFED!BH35</f>
        <v>425.32036306501288</v>
      </c>
      <c r="BI35" s="18">
        <f>IRRIGATED!BI35+RAINFED!BI35</f>
        <v>0</v>
      </c>
      <c r="BJ35" s="18">
        <f>IRRIGATED!BJ35+RAINFED!BJ35</f>
        <v>55</v>
      </c>
      <c r="BK35" s="18">
        <f>IRRIGATED!BK35+RAINFED!BK35</f>
        <v>1433.6991052694293</v>
      </c>
    </row>
    <row r="36" spans="1:63" x14ac:dyDescent="0.25">
      <c r="A36" s="36"/>
      <c r="B36" s="37" t="s">
        <v>67</v>
      </c>
      <c r="C36" s="18">
        <f>IRRIGATED!C36+RAINFED!C36</f>
        <v>3802.5</v>
      </c>
      <c r="D36" s="18">
        <f>IRRIGATED!D36+RAINFED!D36</f>
        <v>930.03044809563085</v>
      </c>
      <c r="E36" s="18">
        <f>IRRIGATED!E36+RAINFED!E36</f>
        <v>1327.3501644849889</v>
      </c>
      <c r="F36" s="18">
        <f>IRRIGATED!F36+RAINFED!F36</f>
        <v>557.8922492481172</v>
      </c>
      <c r="G36" s="18">
        <f>IRRIGATED!G36+RAINFED!G36</f>
        <v>0</v>
      </c>
      <c r="H36" s="18">
        <f>IRRIGATED!H36+RAINFED!H36</f>
        <v>2815.2728618287374</v>
      </c>
      <c r="I36" s="18">
        <f>IRRIGATED!I36+RAINFED!I36</f>
        <v>82.228195386175301</v>
      </c>
      <c r="J36" s="18">
        <f>IRRIGATED!J36+RAINFED!J36</f>
        <v>930.03044809563085</v>
      </c>
      <c r="K36" s="18">
        <f>IRRIGATED!K36+RAINFED!K36</f>
        <v>1327.3501644849889</v>
      </c>
      <c r="L36" s="18">
        <f>IRRIGATED!L36+RAINFED!L36</f>
        <v>557.8922492481172</v>
      </c>
      <c r="M36" s="18">
        <f>IRRIGATED!M36+RAINFED!M36</f>
        <v>2897.5010572149122</v>
      </c>
      <c r="N36" s="18">
        <f>IRRIGATED!N36+RAINFED!N36</f>
        <v>0</v>
      </c>
      <c r="O36" s="18">
        <f>IRRIGATED!O36+RAINFED!O36</f>
        <v>82.228195386175301</v>
      </c>
      <c r="P36" s="18">
        <f>IRRIGATED!P36+RAINFED!P36</f>
        <v>930.03044809563085</v>
      </c>
      <c r="Q36" s="18">
        <f>IRRIGATED!Q36+RAINFED!Q36</f>
        <v>1327.3501644849889</v>
      </c>
      <c r="R36" s="18">
        <f>IRRIGATED!R36+RAINFED!R36</f>
        <v>2339.6088079667952</v>
      </c>
      <c r="S36" s="18">
        <f>IRRIGATED!S36+RAINFED!S36</f>
        <v>0</v>
      </c>
      <c r="T36" s="18">
        <f>IRRIGATED!T36+RAINFED!T36</f>
        <v>0</v>
      </c>
      <c r="U36" s="18">
        <f>IRRIGATED!U36+RAINFED!U36</f>
        <v>82.228195386175301</v>
      </c>
      <c r="V36" s="18">
        <f>IRRIGATED!V36+RAINFED!V36</f>
        <v>930.03044809563085</v>
      </c>
      <c r="W36" s="18">
        <f>IRRIGATED!W36+RAINFED!W36</f>
        <v>1012.2586434818062</v>
      </c>
      <c r="X36" s="18">
        <f>IRRIGATED!X36+RAINFED!X36</f>
        <v>24.271458461020536</v>
      </c>
      <c r="Y36" s="18">
        <f>IRRIGATED!Y36+RAINFED!Y36</f>
        <v>0</v>
      </c>
      <c r="Z36" s="18">
        <f>IRRIGATED!Z36+RAINFED!Z36</f>
        <v>0</v>
      </c>
      <c r="AA36" s="18">
        <f>IRRIGATED!AA36+RAINFED!AA36</f>
        <v>82.228195386175301</v>
      </c>
      <c r="AB36" s="18">
        <f>IRRIGATED!AB36+RAINFED!AB36</f>
        <v>106.49965384719584</v>
      </c>
      <c r="AC36" s="18">
        <f>IRRIGATED!AC36+RAINFED!AC36</f>
        <v>89.082520513079857</v>
      </c>
      <c r="AD36" s="18">
        <f>IRRIGATED!AD36+RAINFED!AD36</f>
        <v>24.271458461020536</v>
      </c>
      <c r="AE36" s="18">
        <f>IRRIGATED!AE36+RAINFED!AE36</f>
        <v>0</v>
      </c>
      <c r="AF36" s="18">
        <f>IRRIGATED!AF36+RAINFED!AF36</f>
        <v>0</v>
      </c>
      <c r="AG36" s="18">
        <f>IRRIGATED!AG36+RAINFED!AG36</f>
        <v>113.3539789741004</v>
      </c>
      <c r="AH36" s="18">
        <f>IRRIGATED!AH36+RAINFED!AH36</f>
        <v>9</v>
      </c>
      <c r="AI36" s="18">
        <f>IRRIGATED!AI36+RAINFED!AI36</f>
        <v>89.082520513079857</v>
      </c>
      <c r="AJ36" s="18">
        <f>IRRIGATED!AJ36+RAINFED!AJ36</f>
        <v>24.271458461020536</v>
      </c>
      <c r="AK36" s="18">
        <f>IRRIGATED!AK36+RAINFED!AK36</f>
        <v>0</v>
      </c>
      <c r="AL36" s="18">
        <f>IRRIGATED!AL36+RAINFED!AL36</f>
        <v>122.35397897410041</v>
      </c>
      <c r="AM36" s="18">
        <f>IRRIGATED!AM36+RAINFED!AM36</f>
        <v>283</v>
      </c>
      <c r="AN36" s="18">
        <f>IRRIGATED!AN36+RAINFED!AN36</f>
        <v>9</v>
      </c>
      <c r="AO36" s="18">
        <f>IRRIGATED!AO36+RAINFED!AO36</f>
        <v>89.082520513079857</v>
      </c>
      <c r="AP36" s="18">
        <f>IRRIGATED!AP36+RAINFED!AP36</f>
        <v>24.271458461020536</v>
      </c>
      <c r="AQ36" s="18">
        <f>IRRIGATED!AQ36+RAINFED!AQ36</f>
        <v>405.35397897410041</v>
      </c>
      <c r="AR36" s="18">
        <f>IRRIGATED!AR36+RAINFED!AR36</f>
        <v>0</v>
      </c>
      <c r="AS36" s="18">
        <f>IRRIGATED!AS36+RAINFED!AS36</f>
        <v>283</v>
      </c>
      <c r="AT36" s="18">
        <f>IRRIGATED!AT36+RAINFED!AT36</f>
        <v>9</v>
      </c>
      <c r="AU36" s="18">
        <f>IRRIGATED!AU36+RAINFED!AU36</f>
        <v>89.082520513079857</v>
      </c>
      <c r="AV36" s="18">
        <f>IRRIGATED!AV36+RAINFED!AV36</f>
        <v>381.08252051307988</v>
      </c>
      <c r="AW36" s="18">
        <f>IRRIGATED!AW36+RAINFED!AW36</f>
        <v>0</v>
      </c>
      <c r="AX36" s="18">
        <f>IRRIGATED!AX36+RAINFED!AX36</f>
        <v>0</v>
      </c>
      <c r="AY36" s="18">
        <f>IRRIGATED!AY36+RAINFED!AY36</f>
        <v>283</v>
      </c>
      <c r="AZ36" s="18">
        <f>IRRIGATED!AZ36+RAINFED!AZ36</f>
        <v>9</v>
      </c>
      <c r="BA36" s="18">
        <f>IRRIGATED!BA36+RAINFED!BA36</f>
        <v>292</v>
      </c>
      <c r="BB36" s="18">
        <f>IRRIGATED!BB36+RAINFED!BB36</f>
        <v>557.8922492481172</v>
      </c>
      <c r="BC36" s="18">
        <f>IRRIGATED!BC36+RAINFED!BC36</f>
        <v>0</v>
      </c>
      <c r="BD36" s="18">
        <f>IRRIGATED!BD36+RAINFED!BD36</f>
        <v>0</v>
      </c>
      <c r="BE36" s="18">
        <f>IRRIGATED!BE36+RAINFED!BE36</f>
        <v>283</v>
      </c>
      <c r="BF36" s="18">
        <f>IRRIGATED!BF36+RAINFED!BF36</f>
        <v>840.8922492481172</v>
      </c>
      <c r="BG36" s="18">
        <f>IRRIGATED!BG36+RAINFED!BG36</f>
        <v>1327.3501644849889</v>
      </c>
      <c r="BH36" s="18">
        <f>IRRIGATED!BH36+RAINFED!BH36</f>
        <v>557.8922492481172</v>
      </c>
      <c r="BI36" s="18">
        <f>IRRIGATED!BI36+RAINFED!BI36</f>
        <v>0</v>
      </c>
      <c r="BJ36" s="18">
        <f>IRRIGATED!BJ36+RAINFED!BJ36</f>
        <v>0</v>
      </c>
      <c r="BK36" s="18">
        <f>IRRIGATED!BK36+RAINFED!BK36</f>
        <v>1885.2424137331061</v>
      </c>
    </row>
    <row r="37" spans="1:63" x14ac:dyDescent="0.25">
      <c r="A37" s="36"/>
      <c r="B37" s="37" t="s">
        <v>68</v>
      </c>
      <c r="C37" s="18">
        <f>IRRIGATED!C37+RAINFED!C37</f>
        <v>6065</v>
      </c>
      <c r="D37" s="18">
        <f>IRRIGATED!D37+RAINFED!D37</f>
        <v>1816.9744575582317</v>
      </c>
      <c r="E37" s="18">
        <f>IRRIGATED!E37+RAINFED!E37</f>
        <v>2156.4591557183976</v>
      </c>
      <c r="F37" s="18">
        <f>IRRIGATED!F37+RAINFED!F37</f>
        <v>265.55811992467943</v>
      </c>
      <c r="G37" s="18">
        <f>IRRIGATED!G37+RAINFED!G37</f>
        <v>0</v>
      </c>
      <c r="H37" s="18">
        <f>IRRIGATED!H37+RAINFED!H37</f>
        <v>4238.9917332013083</v>
      </c>
      <c r="I37" s="18">
        <f>IRRIGATED!I37+RAINFED!I37</f>
        <v>39.140828719132102</v>
      </c>
      <c r="J37" s="18">
        <f>IRRIGATED!J37+RAINFED!J37</f>
        <v>1816.9744575582317</v>
      </c>
      <c r="K37" s="18">
        <f>IRRIGATED!K37+RAINFED!K37</f>
        <v>2156.4591557183976</v>
      </c>
      <c r="L37" s="18">
        <f>IRRIGATED!L37+RAINFED!L37</f>
        <v>265.55811992467943</v>
      </c>
      <c r="M37" s="18">
        <f>IRRIGATED!M37+RAINFED!M37</f>
        <v>4278.1325619204408</v>
      </c>
      <c r="N37" s="18">
        <f>IRRIGATED!N37+RAINFED!N37</f>
        <v>0</v>
      </c>
      <c r="O37" s="18">
        <f>IRRIGATED!O37+RAINFED!O37</f>
        <v>39.140828719132102</v>
      </c>
      <c r="P37" s="18">
        <f>IRRIGATED!P37+RAINFED!P37</f>
        <v>1816.9744575582317</v>
      </c>
      <c r="Q37" s="18">
        <f>IRRIGATED!Q37+RAINFED!Q37</f>
        <v>2156.4591557183976</v>
      </c>
      <c r="R37" s="18">
        <f>IRRIGATED!R37+RAINFED!R37</f>
        <v>4012.5744419957609</v>
      </c>
      <c r="S37" s="18">
        <f>IRRIGATED!S37+RAINFED!S37</f>
        <v>0</v>
      </c>
      <c r="T37" s="18">
        <f>IRRIGATED!T37+RAINFED!T37</f>
        <v>0</v>
      </c>
      <c r="U37" s="18">
        <f>IRRIGATED!U37+RAINFED!U37</f>
        <v>39.140828719132102</v>
      </c>
      <c r="V37" s="18">
        <f>IRRIGATED!V37+RAINFED!V37</f>
        <v>1816.9744575582317</v>
      </c>
      <c r="W37" s="18">
        <f>IRRIGATED!W37+RAINFED!W37</f>
        <v>1856.1152862773638</v>
      </c>
      <c r="X37" s="18">
        <f>IRRIGATED!X37+RAINFED!X37</f>
        <v>16.564194847648743</v>
      </c>
      <c r="Y37" s="18">
        <f>IRRIGATED!Y37+RAINFED!Y37</f>
        <v>0</v>
      </c>
      <c r="Z37" s="18">
        <f>IRRIGATED!Z37+RAINFED!Z37</f>
        <v>0</v>
      </c>
      <c r="AA37" s="18">
        <f>IRRIGATED!AA37+RAINFED!AA37</f>
        <v>39.140828719132102</v>
      </c>
      <c r="AB37" s="18">
        <f>IRRIGATED!AB37+RAINFED!AB37</f>
        <v>55.705023566780845</v>
      </c>
      <c r="AC37" s="18">
        <f>IRRIGATED!AC37+RAINFED!AC37</f>
        <v>287.93855090891503</v>
      </c>
      <c r="AD37" s="18">
        <f>IRRIGATED!AD37+RAINFED!AD37</f>
        <v>16.564194847648743</v>
      </c>
      <c r="AE37" s="18">
        <f>IRRIGATED!AE37+RAINFED!AE37</f>
        <v>0</v>
      </c>
      <c r="AF37" s="18">
        <f>IRRIGATED!AF37+RAINFED!AF37</f>
        <v>0</v>
      </c>
      <c r="AG37" s="18">
        <f>IRRIGATED!AG37+RAINFED!AG37</f>
        <v>304.5027457565638</v>
      </c>
      <c r="AH37" s="18">
        <f>IRRIGATED!AH37+RAINFED!AH37</f>
        <v>34</v>
      </c>
      <c r="AI37" s="18">
        <f>IRRIGATED!AI37+RAINFED!AI37</f>
        <v>287.93855090891503</v>
      </c>
      <c r="AJ37" s="18">
        <f>IRRIGATED!AJ37+RAINFED!AJ37</f>
        <v>16.564194847648743</v>
      </c>
      <c r="AK37" s="18">
        <f>IRRIGATED!AK37+RAINFED!AK37</f>
        <v>0</v>
      </c>
      <c r="AL37" s="18">
        <f>IRRIGATED!AL37+RAINFED!AL37</f>
        <v>338.5027457565638</v>
      </c>
      <c r="AM37" s="18">
        <f>IRRIGATED!AM37+RAINFED!AM37</f>
        <v>275.92469999999997</v>
      </c>
      <c r="AN37" s="18">
        <f>IRRIGATED!AN37+RAINFED!AN37</f>
        <v>34</v>
      </c>
      <c r="AO37" s="18">
        <f>IRRIGATED!AO37+RAINFED!AO37</f>
        <v>287.93855090891503</v>
      </c>
      <c r="AP37" s="18">
        <f>IRRIGATED!AP37+RAINFED!AP37</f>
        <v>16.564194847648743</v>
      </c>
      <c r="AQ37" s="18">
        <f>IRRIGATED!AQ37+RAINFED!AQ37</f>
        <v>614.42744575656377</v>
      </c>
      <c r="AR37" s="18">
        <f>IRRIGATED!AR37+RAINFED!AR37</f>
        <v>0</v>
      </c>
      <c r="AS37" s="18">
        <f>IRRIGATED!AS37+RAINFED!AS37</f>
        <v>275.92469999999997</v>
      </c>
      <c r="AT37" s="18">
        <f>IRRIGATED!AT37+RAINFED!AT37</f>
        <v>34</v>
      </c>
      <c r="AU37" s="18">
        <f>IRRIGATED!AU37+RAINFED!AU37</f>
        <v>287.93855090891503</v>
      </c>
      <c r="AV37" s="18">
        <f>IRRIGATED!AV37+RAINFED!AV37</f>
        <v>597.86325090891501</v>
      </c>
      <c r="AW37" s="18">
        <f>IRRIGATED!AW37+RAINFED!AW37</f>
        <v>0</v>
      </c>
      <c r="AX37" s="18">
        <f>IRRIGATED!AX37+RAINFED!AX37</f>
        <v>0</v>
      </c>
      <c r="AY37" s="18">
        <f>IRRIGATED!AY37+RAINFED!AY37</f>
        <v>275.92469999999997</v>
      </c>
      <c r="AZ37" s="18">
        <f>IRRIGATED!AZ37+RAINFED!AZ37</f>
        <v>34</v>
      </c>
      <c r="BA37" s="18">
        <f>IRRIGATED!BA37+RAINFED!BA37</f>
        <v>309.92469999999997</v>
      </c>
      <c r="BB37" s="18">
        <f>IRRIGATED!BB37+RAINFED!BB37</f>
        <v>265.55811992467943</v>
      </c>
      <c r="BC37" s="18">
        <f>IRRIGATED!BC37+RAINFED!BC37</f>
        <v>0</v>
      </c>
      <c r="BD37" s="18">
        <f>IRRIGATED!BD37+RAINFED!BD37</f>
        <v>0</v>
      </c>
      <c r="BE37" s="18">
        <f>IRRIGATED!BE37+RAINFED!BE37</f>
        <v>275.92469999999997</v>
      </c>
      <c r="BF37" s="18">
        <f>IRRIGATED!BF37+RAINFED!BF37</f>
        <v>541.48281992467946</v>
      </c>
      <c r="BG37" s="18">
        <f>IRRIGATED!BG37+RAINFED!BG37</f>
        <v>2156.4591557183976</v>
      </c>
      <c r="BH37" s="18">
        <f>IRRIGATED!BH37+RAINFED!BH37</f>
        <v>265.55811992467943</v>
      </c>
      <c r="BI37" s="18">
        <f>IRRIGATED!BI37+RAINFED!BI37</f>
        <v>0</v>
      </c>
      <c r="BJ37" s="18">
        <f>IRRIGATED!BJ37+RAINFED!BJ37</f>
        <v>0</v>
      </c>
      <c r="BK37" s="18">
        <f>IRRIGATED!BK37+RAINFED!BK37</f>
        <v>2422.017275643077</v>
      </c>
    </row>
    <row r="38" spans="1:63" s="8" customFormat="1" x14ac:dyDescent="0.25">
      <c r="A38" s="38" t="s">
        <v>17</v>
      </c>
      <c r="B38" s="39"/>
      <c r="C38" s="19">
        <f>SUM(C24:C37)</f>
        <v>22751.510000000002</v>
      </c>
      <c r="D38" s="19">
        <f t="shared" ref="D38:BK38" si="2">SUM(D24:D37)</f>
        <v>6229.1753616466003</v>
      </c>
      <c r="E38" s="19">
        <f t="shared" si="2"/>
        <v>8020.2914642927517</v>
      </c>
      <c r="F38" s="19">
        <f t="shared" si="2"/>
        <v>2094.3862140509909</v>
      </c>
      <c r="G38" s="19">
        <f t="shared" si="2"/>
        <v>865.37260000000003</v>
      </c>
      <c r="H38" s="19">
        <f t="shared" si="2"/>
        <v>17209.225639990342</v>
      </c>
      <c r="I38" s="19">
        <f t="shared" si="2"/>
        <v>308.6932988497295</v>
      </c>
      <c r="J38" s="19">
        <f t="shared" si="2"/>
        <v>6229.1753616466003</v>
      </c>
      <c r="K38" s="19">
        <f t="shared" si="2"/>
        <v>8020.2914642927517</v>
      </c>
      <c r="L38" s="19">
        <f t="shared" si="2"/>
        <v>2094.3862140509909</v>
      </c>
      <c r="M38" s="19">
        <f t="shared" si="2"/>
        <v>16652.546338840071</v>
      </c>
      <c r="N38" s="19">
        <f t="shared" si="2"/>
        <v>0</v>
      </c>
      <c r="O38" s="19">
        <f t="shared" si="2"/>
        <v>308.6932988497295</v>
      </c>
      <c r="P38" s="19">
        <f t="shared" si="2"/>
        <v>6229.1753616466003</v>
      </c>
      <c r="Q38" s="19">
        <f t="shared" si="2"/>
        <v>8020.2914642927517</v>
      </c>
      <c r="R38" s="19">
        <f t="shared" si="2"/>
        <v>14558.160124789081</v>
      </c>
      <c r="S38" s="19">
        <f t="shared" si="2"/>
        <v>0</v>
      </c>
      <c r="T38" s="19">
        <f t="shared" si="2"/>
        <v>0</v>
      </c>
      <c r="U38" s="19">
        <f t="shared" si="2"/>
        <v>308.6932988497295</v>
      </c>
      <c r="V38" s="19">
        <f t="shared" si="2"/>
        <v>6229.1753616466003</v>
      </c>
      <c r="W38" s="19">
        <f t="shared" si="2"/>
        <v>6537.8686604963295</v>
      </c>
      <c r="X38" s="19">
        <f t="shared" si="2"/>
        <v>101.10002481796542</v>
      </c>
      <c r="Y38" s="19">
        <f t="shared" si="2"/>
        <v>0</v>
      </c>
      <c r="Z38" s="19">
        <f t="shared" si="2"/>
        <v>0</v>
      </c>
      <c r="AA38" s="19">
        <f t="shared" si="2"/>
        <v>308.6932988497295</v>
      </c>
      <c r="AB38" s="19">
        <f t="shared" si="2"/>
        <v>409.79332366769495</v>
      </c>
      <c r="AC38" s="19">
        <f t="shared" si="2"/>
        <v>823.56351732578378</v>
      </c>
      <c r="AD38" s="19">
        <f t="shared" si="2"/>
        <v>101.10002481796542</v>
      </c>
      <c r="AE38" s="19">
        <f t="shared" si="2"/>
        <v>0</v>
      </c>
      <c r="AF38" s="19">
        <f t="shared" si="2"/>
        <v>0</v>
      </c>
      <c r="AG38" s="19">
        <f t="shared" si="2"/>
        <v>924.66354214374928</v>
      </c>
      <c r="AH38" s="19">
        <f t="shared" si="2"/>
        <v>250</v>
      </c>
      <c r="AI38" s="19">
        <f t="shared" si="2"/>
        <v>823.56351732578378</v>
      </c>
      <c r="AJ38" s="19">
        <f t="shared" si="2"/>
        <v>101.10002481796542</v>
      </c>
      <c r="AK38" s="19">
        <f t="shared" si="2"/>
        <v>0</v>
      </c>
      <c r="AL38" s="19">
        <f t="shared" si="2"/>
        <v>1174.6635421437493</v>
      </c>
      <c r="AM38" s="19">
        <f t="shared" si="2"/>
        <v>5965.6472999999996</v>
      </c>
      <c r="AN38" s="19">
        <f t="shared" si="2"/>
        <v>250</v>
      </c>
      <c r="AO38" s="19">
        <f t="shared" si="2"/>
        <v>823.56351732578378</v>
      </c>
      <c r="AP38" s="19">
        <f t="shared" si="2"/>
        <v>101.10002481796542</v>
      </c>
      <c r="AQ38" s="19">
        <f t="shared" si="2"/>
        <v>7140.3108421437491</v>
      </c>
      <c r="AR38" s="19">
        <f t="shared" si="2"/>
        <v>1146.73</v>
      </c>
      <c r="AS38" s="19">
        <f t="shared" si="2"/>
        <v>5965.6472999999996</v>
      </c>
      <c r="AT38" s="19">
        <f t="shared" si="2"/>
        <v>250</v>
      </c>
      <c r="AU38" s="19">
        <f t="shared" si="2"/>
        <v>823.56351732578378</v>
      </c>
      <c r="AV38" s="19">
        <f t="shared" si="2"/>
        <v>8185.9408173257843</v>
      </c>
      <c r="AW38" s="19">
        <f t="shared" si="2"/>
        <v>865.37260000000003</v>
      </c>
      <c r="AX38" s="19">
        <f t="shared" si="2"/>
        <v>1146.73</v>
      </c>
      <c r="AY38" s="19">
        <f t="shared" si="2"/>
        <v>5965.6472999999996</v>
      </c>
      <c r="AZ38" s="19">
        <f t="shared" si="2"/>
        <v>250</v>
      </c>
      <c r="BA38" s="19">
        <f t="shared" si="2"/>
        <v>8227.7499000000007</v>
      </c>
      <c r="BB38" s="19">
        <f t="shared" si="2"/>
        <v>2094.3862140509909</v>
      </c>
      <c r="BC38" s="19">
        <f t="shared" si="2"/>
        <v>865.37260000000003</v>
      </c>
      <c r="BD38" s="19">
        <f t="shared" si="2"/>
        <v>1146.73</v>
      </c>
      <c r="BE38" s="19">
        <f t="shared" si="2"/>
        <v>5965.6472999999996</v>
      </c>
      <c r="BF38" s="19">
        <f t="shared" si="2"/>
        <v>10072.136114050991</v>
      </c>
      <c r="BG38" s="19">
        <f t="shared" si="2"/>
        <v>8020.2914642927517</v>
      </c>
      <c r="BH38" s="19">
        <f t="shared" si="2"/>
        <v>2094.3862140509909</v>
      </c>
      <c r="BI38" s="19">
        <f t="shared" si="2"/>
        <v>865.37260000000003</v>
      </c>
      <c r="BJ38" s="19">
        <f t="shared" si="2"/>
        <v>1146.73</v>
      </c>
      <c r="BK38" s="19">
        <f t="shared" si="2"/>
        <v>12126.780278343742</v>
      </c>
    </row>
    <row r="39" spans="1:63" x14ac:dyDescent="0.25">
      <c r="A39" s="34" t="s">
        <v>18</v>
      </c>
      <c r="B39" s="35" t="s">
        <v>36</v>
      </c>
      <c r="C39" s="17">
        <f>IRRIGATED!C39+RAINFED!C39</f>
        <v>2201</v>
      </c>
      <c r="D39" s="17">
        <f>IRRIGATED!D39+RAINFED!D39</f>
        <v>639.91456052199953</v>
      </c>
      <c r="E39" s="17">
        <f>IRRIGATED!E39+RAINFED!E39</f>
        <v>780.2875538255671</v>
      </c>
      <c r="F39" s="17">
        <f>IRRIGATED!F39+RAINFED!F39</f>
        <v>132.80763722358358</v>
      </c>
      <c r="G39" s="17">
        <f>IRRIGATED!G39+RAINFED!G39</f>
        <v>0</v>
      </c>
      <c r="H39" s="17">
        <f>IRRIGATED!H39+RAINFED!H39</f>
        <v>1553.0097515711502</v>
      </c>
      <c r="I39" s="17">
        <f>IRRIGATED!I39+RAINFED!I39</f>
        <v>19.574626385498171</v>
      </c>
      <c r="J39" s="17">
        <f>IRRIGATED!J39+RAINFED!J39</f>
        <v>639.91456052199953</v>
      </c>
      <c r="K39" s="17">
        <f>IRRIGATED!K39+RAINFED!K39</f>
        <v>780.2875538255671</v>
      </c>
      <c r="L39" s="17">
        <f>IRRIGATED!L39+RAINFED!L39</f>
        <v>132.80763722358358</v>
      </c>
      <c r="M39" s="17">
        <f>IRRIGATED!M39+RAINFED!M39</f>
        <v>1572.5843779566485</v>
      </c>
      <c r="N39" s="17">
        <f>IRRIGATED!N39+RAINFED!N39</f>
        <v>0</v>
      </c>
      <c r="O39" s="17">
        <f>IRRIGATED!O39+RAINFED!O39</f>
        <v>19.574626385498171</v>
      </c>
      <c r="P39" s="17">
        <f>IRRIGATED!P39+RAINFED!P39</f>
        <v>639.91456052199953</v>
      </c>
      <c r="Q39" s="17">
        <f>IRRIGATED!Q39+RAINFED!Q39</f>
        <v>780.2875538255671</v>
      </c>
      <c r="R39" s="17">
        <f>IRRIGATED!R39+RAINFED!R39</f>
        <v>1439.7767407330648</v>
      </c>
      <c r="S39" s="17">
        <f>IRRIGATED!S39+RAINFED!S39</f>
        <v>0</v>
      </c>
      <c r="T39" s="17">
        <f>IRRIGATED!T39+RAINFED!T39</f>
        <v>0</v>
      </c>
      <c r="U39" s="17">
        <f>IRRIGATED!U39+RAINFED!U39</f>
        <v>19.574626385498171</v>
      </c>
      <c r="V39" s="17">
        <f>IRRIGATED!V39+RAINFED!V39</f>
        <v>639.91456052199953</v>
      </c>
      <c r="W39" s="17">
        <f>IRRIGATED!W39+RAINFED!W39</f>
        <v>659.4891869074977</v>
      </c>
      <c r="X39" s="17">
        <f>IRRIGATED!X39+RAINFED!X39</f>
        <v>7.3038918040515899</v>
      </c>
      <c r="Y39" s="17">
        <f>IRRIGATED!Y39+RAINFED!Y39</f>
        <v>0</v>
      </c>
      <c r="Z39" s="17">
        <f>IRRIGATED!Z39+RAINFED!Z39</f>
        <v>0</v>
      </c>
      <c r="AA39" s="17">
        <f>IRRIGATED!AA39+RAINFED!AA39</f>
        <v>19.574626385498171</v>
      </c>
      <c r="AB39" s="17">
        <f>IRRIGATED!AB39+RAINFED!AB39</f>
        <v>26.878518189549762</v>
      </c>
      <c r="AC39" s="17">
        <f>IRRIGATED!AC39+RAINFED!AC39</f>
        <v>95.980842887166787</v>
      </c>
      <c r="AD39" s="17">
        <f>IRRIGATED!AD39+RAINFED!AD39</f>
        <v>7.3038918040515899</v>
      </c>
      <c r="AE39" s="17">
        <f>IRRIGATED!AE39+RAINFED!AE39</f>
        <v>0</v>
      </c>
      <c r="AF39" s="17">
        <f>IRRIGATED!AF39+RAINFED!AF39</f>
        <v>0</v>
      </c>
      <c r="AG39" s="17">
        <f>IRRIGATED!AG39+RAINFED!AG39</f>
        <v>103.28473469121838</v>
      </c>
      <c r="AH39" s="17">
        <f>IRRIGATED!AH39+RAINFED!AH39</f>
        <v>0</v>
      </c>
      <c r="AI39" s="17">
        <f>IRRIGATED!AI39+RAINFED!AI39</f>
        <v>95.980842887166787</v>
      </c>
      <c r="AJ39" s="17">
        <f>IRRIGATED!AJ39+RAINFED!AJ39</f>
        <v>7.3038918040515899</v>
      </c>
      <c r="AK39" s="17">
        <f>IRRIGATED!AK39+RAINFED!AK39</f>
        <v>0</v>
      </c>
      <c r="AL39" s="17">
        <f>IRRIGATED!AL39+RAINFED!AL39</f>
        <v>103.28473469121838</v>
      </c>
      <c r="AM39" s="17">
        <f>IRRIGATED!AM39+RAINFED!AM39</f>
        <v>183</v>
      </c>
      <c r="AN39" s="17">
        <f>IRRIGATED!AN39+RAINFED!AN39</f>
        <v>0</v>
      </c>
      <c r="AO39" s="17">
        <f>IRRIGATED!AO39+RAINFED!AO39</f>
        <v>95.980842887166787</v>
      </c>
      <c r="AP39" s="17">
        <f>IRRIGATED!AP39+RAINFED!AP39</f>
        <v>7.3038918040515899</v>
      </c>
      <c r="AQ39" s="17">
        <f>IRRIGATED!AQ39+RAINFED!AQ39</f>
        <v>286.28473469121838</v>
      </c>
      <c r="AR39" s="17">
        <f>IRRIGATED!AR39+RAINFED!AR39</f>
        <v>11</v>
      </c>
      <c r="AS39" s="17">
        <f>IRRIGATED!AS39+RAINFED!AS39</f>
        <v>183</v>
      </c>
      <c r="AT39" s="17">
        <f>IRRIGATED!AT39+RAINFED!AT39</f>
        <v>0</v>
      </c>
      <c r="AU39" s="17">
        <f>IRRIGATED!AU39+RAINFED!AU39</f>
        <v>95.980842887166787</v>
      </c>
      <c r="AV39" s="17">
        <f>IRRIGATED!AV39+RAINFED!AV39</f>
        <v>289.98084288716677</v>
      </c>
      <c r="AW39" s="17">
        <f>IRRIGATED!AW39+RAINFED!AW39</f>
        <v>0</v>
      </c>
      <c r="AX39" s="17">
        <f>IRRIGATED!AX39+RAINFED!AX39</f>
        <v>11</v>
      </c>
      <c r="AY39" s="17">
        <f>IRRIGATED!AY39+RAINFED!AY39</f>
        <v>183</v>
      </c>
      <c r="AZ39" s="17">
        <f>IRRIGATED!AZ39+RAINFED!AZ39</f>
        <v>0</v>
      </c>
      <c r="BA39" s="17">
        <f>IRRIGATED!BA39+RAINFED!BA39</f>
        <v>194</v>
      </c>
      <c r="BB39" s="17">
        <f>IRRIGATED!BB39+RAINFED!BB39</f>
        <v>132.80763722358358</v>
      </c>
      <c r="BC39" s="17">
        <f>IRRIGATED!BC39+RAINFED!BC39</f>
        <v>0</v>
      </c>
      <c r="BD39" s="17">
        <f>IRRIGATED!BD39+RAINFED!BD39</f>
        <v>11</v>
      </c>
      <c r="BE39" s="17">
        <f>IRRIGATED!BE39+RAINFED!BE39</f>
        <v>183</v>
      </c>
      <c r="BF39" s="17">
        <f>IRRIGATED!BF39+RAINFED!BF39</f>
        <v>326.80763722358358</v>
      </c>
      <c r="BG39" s="17">
        <f>IRRIGATED!BG39+RAINFED!BG39</f>
        <v>780.2875538255671</v>
      </c>
      <c r="BH39" s="17">
        <f>IRRIGATED!BH39+RAINFED!BH39</f>
        <v>132.80763722358358</v>
      </c>
      <c r="BI39" s="17">
        <f>IRRIGATED!BI39+RAINFED!BI39</f>
        <v>0</v>
      </c>
      <c r="BJ39" s="17">
        <f>IRRIGATED!BJ39+RAINFED!BJ39</f>
        <v>11</v>
      </c>
      <c r="BK39" s="17">
        <f>IRRIGATED!BK39+RAINFED!BK39</f>
        <v>924.09519104915069</v>
      </c>
    </row>
    <row r="40" spans="1:63" x14ac:dyDescent="0.25">
      <c r="A40" s="36"/>
      <c r="B40" s="37" t="s">
        <v>37</v>
      </c>
      <c r="C40" s="18">
        <f>IRRIGATED!C40+RAINFED!C40</f>
        <v>83</v>
      </c>
      <c r="D40" s="18">
        <f>IRRIGATED!D40+RAINFED!D40</f>
        <v>21.139541567673362</v>
      </c>
      <c r="E40" s="18">
        <f>IRRIGATED!E40+RAINFED!E40</f>
        <v>29.071995290416034</v>
      </c>
      <c r="F40" s="18">
        <f>IRRIGATED!F40+RAINFED!F40</f>
        <v>10.607201619418705</v>
      </c>
      <c r="G40" s="18">
        <f>IRRIGATED!G40+RAINFED!G40</f>
        <v>0</v>
      </c>
      <c r="H40" s="18">
        <f>IRRIGATED!H40+RAINFED!H40</f>
        <v>60.818738477508106</v>
      </c>
      <c r="I40" s="18">
        <f>IRRIGATED!I40+RAINFED!I40</f>
        <v>1.563404131241495</v>
      </c>
      <c r="J40" s="18">
        <f>IRRIGATED!J40+RAINFED!J40</f>
        <v>21.139541567673362</v>
      </c>
      <c r="K40" s="18">
        <f>IRRIGATED!K40+RAINFED!K40</f>
        <v>29.071995290416034</v>
      </c>
      <c r="L40" s="18">
        <f>IRRIGATED!L40+RAINFED!L40</f>
        <v>10.607201619418705</v>
      </c>
      <c r="M40" s="18">
        <f>IRRIGATED!M40+RAINFED!M40</f>
        <v>62.382142608749589</v>
      </c>
      <c r="N40" s="18">
        <f>IRRIGATED!N40+RAINFED!N40</f>
        <v>0</v>
      </c>
      <c r="O40" s="18">
        <f>IRRIGATED!O40+RAINFED!O40</f>
        <v>1.563404131241495</v>
      </c>
      <c r="P40" s="18">
        <f>IRRIGATED!P40+RAINFED!P40</f>
        <v>21.139541567673362</v>
      </c>
      <c r="Q40" s="18">
        <f>IRRIGATED!Q40+RAINFED!Q40</f>
        <v>29.071995290416034</v>
      </c>
      <c r="R40" s="18">
        <f>IRRIGATED!R40+RAINFED!R40</f>
        <v>51.774940989330887</v>
      </c>
      <c r="S40" s="18">
        <f>IRRIGATED!S40+RAINFED!S40</f>
        <v>0</v>
      </c>
      <c r="T40" s="18">
        <f>IRRIGATED!T40+RAINFED!T40</f>
        <v>0</v>
      </c>
      <c r="U40" s="18">
        <f>IRRIGATED!U40+RAINFED!U40</f>
        <v>1.563404131241495</v>
      </c>
      <c r="V40" s="18">
        <f>IRRIGATED!V40+RAINFED!V40</f>
        <v>21.139541567673362</v>
      </c>
      <c r="W40" s="18">
        <f>IRRIGATED!W40+RAINFED!W40</f>
        <v>22.702945698914856</v>
      </c>
      <c r="X40" s="18">
        <f>IRRIGATED!X40+RAINFED!X40</f>
        <v>0.4740776208507938</v>
      </c>
      <c r="Y40" s="18">
        <f>IRRIGATED!Y40+RAINFED!Y40</f>
        <v>0</v>
      </c>
      <c r="Z40" s="18">
        <f>IRRIGATED!Z40+RAINFED!Z40</f>
        <v>0</v>
      </c>
      <c r="AA40" s="18">
        <f>IRRIGATED!AA40+RAINFED!AA40</f>
        <v>1.563404131241495</v>
      </c>
      <c r="AB40" s="18">
        <f>IRRIGATED!AB40+RAINFED!AB40</f>
        <v>2.037481752092289</v>
      </c>
      <c r="AC40" s="18">
        <f>IRRIGATED!AC40+RAINFED!AC40</f>
        <v>2.31134796535994</v>
      </c>
      <c r="AD40" s="18">
        <f>IRRIGATED!AD40+RAINFED!AD40</f>
        <v>0.4740776208507938</v>
      </c>
      <c r="AE40" s="18">
        <f>IRRIGATED!AE40+RAINFED!AE40</f>
        <v>0</v>
      </c>
      <c r="AF40" s="18">
        <f>IRRIGATED!AF40+RAINFED!AF40</f>
        <v>0</v>
      </c>
      <c r="AG40" s="18">
        <f>IRRIGATED!AG40+RAINFED!AG40</f>
        <v>2.7854255862107338</v>
      </c>
      <c r="AH40" s="18">
        <f>IRRIGATED!AH40+RAINFED!AH40</f>
        <v>0</v>
      </c>
      <c r="AI40" s="18">
        <f>IRRIGATED!AI40+RAINFED!AI40</f>
        <v>2.31134796535994</v>
      </c>
      <c r="AJ40" s="18">
        <f>IRRIGATED!AJ40+RAINFED!AJ40</f>
        <v>0.4740776208507938</v>
      </c>
      <c r="AK40" s="18">
        <f>IRRIGATED!AK40+RAINFED!AK40</f>
        <v>0</v>
      </c>
      <c r="AL40" s="18">
        <f>IRRIGATED!AL40+RAINFED!AL40</f>
        <v>2.7854255862107338</v>
      </c>
      <c r="AM40" s="18">
        <f>IRRIGATED!AM40+RAINFED!AM40</f>
        <v>6.25</v>
      </c>
      <c r="AN40" s="18">
        <f>IRRIGATED!AN40+RAINFED!AN40</f>
        <v>0</v>
      </c>
      <c r="AO40" s="18">
        <f>IRRIGATED!AO40+RAINFED!AO40</f>
        <v>2.31134796535994</v>
      </c>
      <c r="AP40" s="18">
        <f>IRRIGATED!AP40+RAINFED!AP40</f>
        <v>0.4740776208507938</v>
      </c>
      <c r="AQ40" s="18">
        <f>IRRIGATED!AQ40+RAINFED!AQ40</f>
        <v>9.0354255862107333</v>
      </c>
      <c r="AR40" s="18">
        <f>IRRIGATED!AR40+RAINFED!AR40</f>
        <v>0</v>
      </c>
      <c r="AS40" s="18">
        <f>IRRIGATED!AS40+RAINFED!AS40</f>
        <v>6.25</v>
      </c>
      <c r="AT40" s="18">
        <f>IRRIGATED!AT40+RAINFED!AT40</f>
        <v>0</v>
      </c>
      <c r="AU40" s="18">
        <f>IRRIGATED!AU40+RAINFED!AU40</f>
        <v>2.31134796535994</v>
      </c>
      <c r="AV40" s="18">
        <f>IRRIGATED!AV40+RAINFED!AV40</f>
        <v>8.5613479653599391</v>
      </c>
      <c r="AW40" s="18">
        <f>IRRIGATED!AW40+RAINFED!AW40</f>
        <v>0</v>
      </c>
      <c r="AX40" s="18">
        <f>IRRIGATED!AX40+RAINFED!AX40</f>
        <v>0</v>
      </c>
      <c r="AY40" s="18">
        <f>IRRIGATED!AY40+RAINFED!AY40</f>
        <v>6.25</v>
      </c>
      <c r="AZ40" s="18">
        <f>IRRIGATED!AZ40+RAINFED!AZ40</f>
        <v>0</v>
      </c>
      <c r="BA40" s="18">
        <f>IRRIGATED!BA40+RAINFED!BA40</f>
        <v>6.25</v>
      </c>
      <c r="BB40" s="18">
        <f>IRRIGATED!BB40+RAINFED!BB40</f>
        <v>10.607201619418705</v>
      </c>
      <c r="BC40" s="18">
        <f>IRRIGATED!BC40+RAINFED!BC40</f>
        <v>0</v>
      </c>
      <c r="BD40" s="18">
        <f>IRRIGATED!BD40+RAINFED!BD40</f>
        <v>0</v>
      </c>
      <c r="BE40" s="18">
        <f>IRRIGATED!BE40+RAINFED!BE40</f>
        <v>6.25</v>
      </c>
      <c r="BF40" s="18">
        <f>IRRIGATED!BF40+RAINFED!BF40</f>
        <v>16.857201619418703</v>
      </c>
      <c r="BG40" s="18">
        <f>IRRIGATED!BG40+RAINFED!BG40</f>
        <v>29.071995290416034</v>
      </c>
      <c r="BH40" s="18">
        <f>IRRIGATED!BH40+RAINFED!BH40</f>
        <v>10.607201619418705</v>
      </c>
      <c r="BI40" s="18">
        <f>IRRIGATED!BI40+RAINFED!BI40</f>
        <v>0</v>
      </c>
      <c r="BJ40" s="18">
        <f>IRRIGATED!BJ40+RAINFED!BJ40</f>
        <v>0</v>
      </c>
      <c r="BK40" s="18">
        <f>IRRIGATED!BK40+RAINFED!BK40</f>
        <v>39.679196909834744</v>
      </c>
    </row>
    <row r="41" spans="1:63" x14ac:dyDescent="0.25">
      <c r="A41" s="36"/>
      <c r="B41" s="37" t="s">
        <v>38</v>
      </c>
      <c r="C41" s="18">
        <f>IRRIGATED!C41+RAINFED!C41</f>
        <v>979</v>
      </c>
      <c r="D41" s="18">
        <f>IRRIGATED!D41+RAINFED!D41</f>
        <v>240.70506842171335</v>
      </c>
      <c r="E41" s="18">
        <f>IRRIGATED!E41+RAINFED!E41</f>
        <v>341.89074550196</v>
      </c>
      <c r="F41" s="18">
        <f>IRRIGATED!F41+RAINFED!F41</f>
        <v>141.28296275627068</v>
      </c>
      <c r="G41" s="18">
        <f>IRRIGATED!G41+RAINFED!G41</f>
        <v>0</v>
      </c>
      <c r="H41" s="18">
        <f>IRRIGATED!H41+RAINFED!H41</f>
        <v>723.87877667994405</v>
      </c>
      <c r="I41" s="18">
        <f>IRRIGATED!I41+RAINFED!I41</f>
        <v>20.823811554861031</v>
      </c>
      <c r="J41" s="18">
        <f>IRRIGATED!J41+RAINFED!J41</f>
        <v>240.70506842171335</v>
      </c>
      <c r="K41" s="18">
        <f>IRRIGATED!K41+RAINFED!K41</f>
        <v>341.89074550196</v>
      </c>
      <c r="L41" s="18">
        <f>IRRIGATED!L41+RAINFED!L41</f>
        <v>141.28296275627068</v>
      </c>
      <c r="M41" s="18">
        <f>IRRIGATED!M41+RAINFED!M41</f>
        <v>744.70258823480503</v>
      </c>
      <c r="N41" s="18">
        <f>IRRIGATED!N41+RAINFED!N41</f>
        <v>0</v>
      </c>
      <c r="O41" s="18">
        <f>IRRIGATED!O41+RAINFED!O41</f>
        <v>20.823811554861031</v>
      </c>
      <c r="P41" s="18">
        <f>IRRIGATED!P41+RAINFED!P41</f>
        <v>240.70506842171335</v>
      </c>
      <c r="Q41" s="18">
        <f>IRRIGATED!Q41+RAINFED!Q41</f>
        <v>341.89074550196</v>
      </c>
      <c r="R41" s="18">
        <f>IRRIGATED!R41+RAINFED!R41</f>
        <v>603.41962547853439</v>
      </c>
      <c r="S41" s="18">
        <f>IRRIGATED!S41+RAINFED!S41</f>
        <v>0</v>
      </c>
      <c r="T41" s="18">
        <f>IRRIGATED!T41+RAINFED!T41</f>
        <v>0</v>
      </c>
      <c r="U41" s="18">
        <f>IRRIGATED!U41+RAINFED!U41</f>
        <v>20.823811554861031</v>
      </c>
      <c r="V41" s="18">
        <f>IRRIGATED!V41+RAINFED!V41</f>
        <v>240.70506842171335</v>
      </c>
      <c r="W41" s="18">
        <f>IRRIGATED!W41+RAINFED!W41</f>
        <v>261.52887997657439</v>
      </c>
      <c r="X41" s="18">
        <f>IRRIGATED!X41+RAINFED!X41</f>
        <v>6.165493912137241</v>
      </c>
      <c r="Y41" s="18">
        <f>IRRIGATED!Y41+RAINFED!Y41</f>
        <v>0</v>
      </c>
      <c r="Z41" s="18">
        <f>IRRIGATED!Z41+RAINFED!Z41</f>
        <v>0</v>
      </c>
      <c r="AA41" s="18">
        <f>IRRIGATED!AA41+RAINFED!AA41</f>
        <v>20.823811554861031</v>
      </c>
      <c r="AB41" s="18">
        <f>IRRIGATED!AB41+RAINFED!AB41</f>
        <v>26.989305466998271</v>
      </c>
      <c r="AC41" s="18">
        <f>IRRIGATED!AC41+RAINFED!AC41</f>
        <v>23.485162179466293</v>
      </c>
      <c r="AD41" s="18">
        <f>IRRIGATED!AD41+RAINFED!AD41</f>
        <v>6.165493912137241</v>
      </c>
      <c r="AE41" s="18">
        <f>IRRIGATED!AE41+RAINFED!AE41</f>
        <v>0</v>
      </c>
      <c r="AF41" s="18">
        <f>IRRIGATED!AF41+RAINFED!AF41</f>
        <v>0</v>
      </c>
      <c r="AG41" s="18">
        <f>IRRIGATED!AG41+RAINFED!AG41</f>
        <v>29.650656091603537</v>
      </c>
      <c r="AH41" s="18">
        <f>IRRIGATED!AH41+RAINFED!AH41</f>
        <v>899</v>
      </c>
      <c r="AI41" s="18">
        <f>IRRIGATED!AI41+RAINFED!AI41</f>
        <v>23.485162179466293</v>
      </c>
      <c r="AJ41" s="18">
        <f>IRRIGATED!AJ41+RAINFED!AJ41</f>
        <v>6.165493912137241</v>
      </c>
      <c r="AK41" s="18">
        <f>IRRIGATED!AK41+RAINFED!AK41</f>
        <v>0</v>
      </c>
      <c r="AL41" s="18">
        <f>IRRIGATED!AL41+RAINFED!AL41</f>
        <v>928.65065609160354</v>
      </c>
      <c r="AM41" s="18">
        <f>IRRIGATED!AM41+RAINFED!AM41</f>
        <v>30</v>
      </c>
      <c r="AN41" s="18">
        <f>IRRIGATED!AN41+RAINFED!AN41</f>
        <v>899</v>
      </c>
      <c r="AO41" s="18">
        <f>IRRIGATED!AO41+RAINFED!AO41</f>
        <v>23.485162179466293</v>
      </c>
      <c r="AP41" s="18">
        <f>IRRIGATED!AP41+RAINFED!AP41</f>
        <v>6.165493912137241</v>
      </c>
      <c r="AQ41" s="18">
        <f>IRRIGATED!AQ41+RAINFED!AQ41</f>
        <v>958.65065609160354</v>
      </c>
      <c r="AR41" s="18">
        <f>IRRIGATED!AR41+RAINFED!AR41</f>
        <v>19.25</v>
      </c>
      <c r="AS41" s="18">
        <f>IRRIGATED!AS41+RAINFED!AS41</f>
        <v>30</v>
      </c>
      <c r="AT41" s="18">
        <f>IRRIGATED!AT41+RAINFED!AT41</f>
        <v>899</v>
      </c>
      <c r="AU41" s="18">
        <f>IRRIGATED!AU41+RAINFED!AU41</f>
        <v>23.485162179466293</v>
      </c>
      <c r="AV41" s="18">
        <f>IRRIGATED!AV41+RAINFED!AV41</f>
        <v>971.73516217946633</v>
      </c>
      <c r="AW41" s="18">
        <f>IRRIGATED!AW41+RAINFED!AW41</f>
        <v>0</v>
      </c>
      <c r="AX41" s="18">
        <f>IRRIGATED!AX41+RAINFED!AX41</f>
        <v>19.25</v>
      </c>
      <c r="AY41" s="18">
        <f>IRRIGATED!AY41+RAINFED!AY41</f>
        <v>30</v>
      </c>
      <c r="AZ41" s="18">
        <f>IRRIGATED!AZ41+RAINFED!AZ41</f>
        <v>899</v>
      </c>
      <c r="BA41" s="18">
        <f>IRRIGATED!BA41+RAINFED!BA41</f>
        <v>948.25</v>
      </c>
      <c r="BB41" s="18">
        <f>IRRIGATED!BB41+RAINFED!BB41</f>
        <v>141.28296275627068</v>
      </c>
      <c r="BC41" s="18">
        <f>IRRIGATED!BC41+RAINFED!BC41</f>
        <v>0</v>
      </c>
      <c r="BD41" s="18">
        <f>IRRIGATED!BD41+RAINFED!BD41</f>
        <v>19.25</v>
      </c>
      <c r="BE41" s="18">
        <f>IRRIGATED!BE41+RAINFED!BE41</f>
        <v>30</v>
      </c>
      <c r="BF41" s="18">
        <f>IRRIGATED!BF41+RAINFED!BF41</f>
        <v>190.53296275627068</v>
      </c>
      <c r="BG41" s="18">
        <f>IRRIGATED!BG41+RAINFED!BG41</f>
        <v>341.89074550196</v>
      </c>
      <c r="BH41" s="18">
        <f>IRRIGATED!BH41+RAINFED!BH41</f>
        <v>141.28296275627068</v>
      </c>
      <c r="BI41" s="18">
        <f>IRRIGATED!BI41+RAINFED!BI41</f>
        <v>0</v>
      </c>
      <c r="BJ41" s="18">
        <f>IRRIGATED!BJ41+RAINFED!BJ41</f>
        <v>19.25</v>
      </c>
      <c r="BK41" s="18">
        <f>IRRIGATED!BK41+RAINFED!BK41</f>
        <v>502.4237082582307</v>
      </c>
    </row>
    <row r="42" spans="1:63" x14ac:dyDescent="0.25">
      <c r="A42" s="36"/>
      <c r="B42" s="37" t="s">
        <v>39</v>
      </c>
      <c r="C42" s="18">
        <f>IRRIGATED!C42+RAINFED!C42</f>
        <v>921.5</v>
      </c>
      <c r="D42" s="18">
        <f>IRRIGATED!D42+RAINFED!D42</f>
        <v>287.45660808554015</v>
      </c>
      <c r="E42" s="18">
        <f>IRRIGATED!E42+RAINFED!E42</f>
        <v>328.98970370994664</v>
      </c>
      <c r="F42" s="18">
        <f>IRRIGATED!F42+RAINFED!F42</f>
        <v>19.03117900012402</v>
      </c>
      <c r="G42" s="18">
        <f>IRRIGATED!G42+RAINFED!G42</f>
        <v>0</v>
      </c>
      <c r="H42" s="18">
        <f>IRRIGATED!H42+RAINFED!H42</f>
        <v>635.47749079561083</v>
      </c>
      <c r="I42" s="18">
        <f>IRRIGATED!I42+RAINFED!I42</f>
        <v>2.8050210544428991</v>
      </c>
      <c r="J42" s="18">
        <f>IRRIGATED!J42+RAINFED!J42</f>
        <v>287.45660808554015</v>
      </c>
      <c r="K42" s="18">
        <f>IRRIGATED!K42+RAINFED!K42</f>
        <v>328.98970370994664</v>
      </c>
      <c r="L42" s="18">
        <f>IRRIGATED!L42+RAINFED!L42</f>
        <v>19.03117900012402</v>
      </c>
      <c r="M42" s="18">
        <f>IRRIGATED!M42+RAINFED!M42</f>
        <v>638.28251185005365</v>
      </c>
      <c r="N42" s="18">
        <f>IRRIGATED!N42+RAINFED!N42</f>
        <v>0</v>
      </c>
      <c r="O42" s="18">
        <f>IRRIGATED!O42+RAINFED!O42</f>
        <v>2.8050210544428991</v>
      </c>
      <c r="P42" s="18">
        <f>IRRIGATED!P42+RAINFED!P42</f>
        <v>287.45660808554015</v>
      </c>
      <c r="Q42" s="18">
        <f>IRRIGATED!Q42+RAINFED!Q42</f>
        <v>328.98970370994664</v>
      </c>
      <c r="R42" s="18">
        <f>IRRIGATED!R42+RAINFED!R42</f>
        <v>619.25133284992967</v>
      </c>
      <c r="S42" s="18">
        <f>IRRIGATED!S42+RAINFED!S42</f>
        <v>0</v>
      </c>
      <c r="T42" s="18">
        <f>IRRIGATED!T42+RAINFED!T42</f>
        <v>0</v>
      </c>
      <c r="U42" s="18">
        <f>IRRIGATED!U42+RAINFED!U42</f>
        <v>2.8050210544428991</v>
      </c>
      <c r="V42" s="18">
        <f>IRRIGATED!V42+RAINFED!V42</f>
        <v>287.45660808554015</v>
      </c>
      <c r="W42" s="18">
        <f>IRRIGATED!W42+RAINFED!W42</f>
        <v>290.26162913998303</v>
      </c>
      <c r="X42" s="18">
        <f>IRRIGATED!X42+RAINFED!X42</f>
        <v>1.7604145376931892</v>
      </c>
      <c r="Y42" s="18">
        <f>IRRIGATED!Y42+RAINFED!Y42</f>
        <v>0</v>
      </c>
      <c r="Z42" s="18">
        <f>IRRIGATED!Z42+RAINFED!Z42</f>
        <v>0</v>
      </c>
      <c r="AA42" s="18">
        <f>IRRIGATED!AA42+RAINFED!AA42</f>
        <v>2.8050210544428991</v>
      </c>
      <c r="AB42" s="18">
        <f>IRRIGATED!AB42+RAINFED!AB42</f>
        <v>4.5654355921360885</v>
      </c>
      <c r="AC42" s="18">
        <f>IRRIGATED!AC42+RAINFED!AC42</f>
        <v>48.728936544067729</v>
      </c>
      <c r="AD42" s="18">
        <f>IRRIGATED!AD42+RAINFED!AD42</f>
        <v>1.7604145376931892</v>
      </c>
      <c r="AE42" s="18">
        <f>IRRIGATED!AE42+RAINFED!AE42</f>
        <v>0</v>
      </c>
      <c r="AF42" s="18">
        <f>IRRIGATED!AF42+RAINFED!AF42</f>
        <v>0</v>
      </c>
      <c r="AG42" s="18">
        <f>IRRIGATED!AG42+RAINFED!AG42</f>
        <v>50.489351081760915</v>
      </c>
      <c r="AH42" s="18">
        <f>IRRIGATED!AH42+RAINFED!AH42</f>
        <v>575</v>
      </c>
      <c r="AI42" s="18">
        <f>IRRIGATED!AI42+RAINFED!AI42</f>
        <v>48.728936544067729</v>
      </c>
      <c r="AJ42" s="18">
        <f>IRRIGATED!AJ42+RAINFED!AJ42</f>
        <v>1.7604145376931892</v>
      </c>
      <c r="AK42" s="18">
        <f>IRRIGATED!AK42+RAINFED!AK42</f>
        <v>0</v>
      </c>
      <c r="AL42" s="18">
        <f>IRRIGATED!AL42+RAINFED!AL42</f>
        <v>625.4893510817609</v>
      </c>
      <c r="AM42" s="18">
        <f>IRRIGATED!AM42+RAINFED!AM42</f>
        <v>405.39700000000005</v>
      </c>
      <c r="AN42" s="18">
        <f>IRRIGATED!AN42+RAINFED!AN42</f>
        <v>575</v>
      </c>
      <c r="AO42" s="18">
        <f>IRRIGATED!AO42+RAINFED!AO42</f>
        <v>48.728936544067729</v>
      </c>
      <c r="AP42" s="18">
        <f>IRRIGATED!AP42+RAINFED!AP42</f>
        <v>1.7604145376931892</v>
      </c>
      <c r="AQ42" s="18">
        <f>IRRIGATED!AQ42+RAINFED!AQ42</f>
        <v>1030.8863510817609</v>
      </c>
      <c r="AR42" s="18">
        <f>IRRIGATED!AR42+RAINFED!AR42</f>
        <v>0</v>
      </c>
      <c r="AS42" s="18">
        <f>IRRIGATED!AS42+RAINFED!AS42</f>
        <v>405.39700000000005</v>
      </c>
      <c r="AT42" s="18">
        <f>IRRIGATED!AT42+RAINFED!AT42</f>
        <v>575</v>
      </c>
      <c r="AU42" s="18">
        <f>IRRIGATED!AU42+RAINFED!AU42</f>
        <v>48.728936544067729</v>
      </c>
      <c r="AV42" s="18">
        <f>IRRIGATED!AV42+RAINFED!AV42</f>
        <v>1029.1259365440678</v>
      </c>
      <c r="AW42" s="18">
        <f>IRRIGATED!AW42+RAINFED!AW42</f>
        <v>0</v>
      </c>
      <c r="AX42" s="18">
        <f>IRRIGATED!AX42+RAINFED!AX42</f>
        <v>0</v>
      </c>
      <c r="AY42" s="18">
        <f>IRRIGATED!AY42+RAINFED!AY42</f>
        <v>405.39700000000005</v>
      </c>
      <c r="AZ42" s="18">
        <f>IRRIGATED!AZ42+RAINFED!AZ42</f>
        <v>575</v>
      </c>
      <c r="BA42" s="18">
        <f>IRRIGATED!BA42+RAINFED!BA42</f>
        <v>980.39700000000005</v>
      </c>
      <c r="BB42" s="18">
        <f>IRRIGATED!BB42+RAINFED!BB42</f>
        <v>19.03117900012402</v>
      </c>
      <c r="BC42" s="18">
        <f>IRRIGATED!BC42+RAINFED!BC42</f>
        <v>0</v>
      </c>
      <c r="BD42" s="18">
        <f>IRRIGATED!BD42+RAINFED!BD42</f>
        <v>0</v>
      </c>
      <c r="BE42" s="18">
        <f>IRRIGATED!BE42+RAINFED!BE42</f>
        <v>405.39700000000005</v>
      </c>
      <c r="BF42" s="18">
        <f>IRRIGATED!BF42+RAINFED!BF42</f>
        <v>424.42817900012403</v>
      </c>
      <c r="BG42" s="18">
        <f>IRRIGATED!BG42+RAINFED!BG42</f>
        <v>328.98970370994664</v>
      </c>
      <c r="BH42" s="18">
        <f>IRRIGATED!BH42+RAINFED!BH42</f>
        <v>19.03117900012402</v>
      </c>
      <c r="BI42" s="18">
        <f>IRRIGATED!BI42+RAINFED!BI42</f>
        <v>0</v>
      </c>
      <c r="BJ42" s="18">
        <f>IRRIGATED!BJ42+RAINFED!BJ42</f>
        <v>0</v>
      </c>
      <c r="BK42" s="18">
        <f>IRRIGATED!BK42+RAINFED!BK42</f>
        <v>348.02088271007068</v>
      </c>
    </row>
    <row r="43" spans="1:63" x14ac:dyDescent="0.25">
      <c r="A43" s="36"/>
      <c r="B43" s="37" t="s">
        <v>40</v>
      </c>
      <c r="C43" s="18">
        <f>IRRIGATED!C43+RAINFED!C43</f>
        <v>1667</v>
      </c>
      <c r="D43" s="18">
        <f>IRRIGATED!D43+RAINFED!D43</f>
        <v>521.58118990083119</v>
      </c>
      <c r="E43" s="18">
        <f>IRRIGATED!E43+RAINFED!E43</f>
        <v>595.32983058957052</v>
      </c>
      <c r="F43" s="18">
        <f>IRRIGATED!F43+RAINFED!F43</f>
        <v>31.488984547559301</v>
      </c>
      <c r="G43" s="18">
        <f>IRRIGATED!G43+RAINFED!G43</f>
        <v>0</v>
      </c>
      <c r="H43" s="18">
        <f>IRRIGATED!H43+RAINFED!H43</f>
        <v>1148.4000050379609</v>
      </c>
      <c r="I43" s="18">
        <f>IRRIGATED!I43+RAINFED!I43</f>
        <v>4.6411872138008547</v>
      </c>
      <c r="J43" s="18">
        <f>IRRIGATED!J43+RAINFED!J43</f>
        <v>521.58118990083119</v>
      </c>
      <c r="K43" s="18">
        <f>IRRIGATED!K43+RAINFED!K43</f>
        <v>595.32983058957052</v>
      </c>
      <c r="L43" s="18">
        <f>IRRIGATED!L43+RAINFED!L43</f>
        <v>31.488984547559301</v>
      </c>
      <c r="M43" s="18">
        <f>IRRIGATED!M43+RAINFED!M43</f>
        <v>1153.0411922517619</v>
      </c>
      <c r="N43" s="18">
        <f>IRRIGATED!N43+RAINFED!N43</f>
        <v>0</v>
      </c>
      <c r="O43" s="18">
        <f>IRRIGATED!O43+RAINFED!O43</f>
        <v>4.6411872138008547</v>
      </c>
      <c r="P43" s="18">
        <f>IRRIGATED!P43+RAINFED!P43</f>
        <v>521.58118990083119</v>
      </c>
      <c r="Q43" s="18">
        <f>IRRIGATED!Q43+RAINFED!Q43</f>
        <v>595.32983058957052</v>
      </c>
      <c r="R43" s="18">
        <f>IRRIGATED!R43+RAINFED!R43</f>
        <v>1121.5522077042026</v>
      </c>
      <c r="S43" s="18">
        <f>IRRIGATED!S43+RAINFED!S43</f>
        <v>0</v>
      </c>
      <c r="T43" s="18">
        <f>IRRIGATED!T43+RAINFED!T43</f>
        <v>0</v>
      </c>
      <c r="U43" s="18">
        <f>IRRIGATED!U43+RAINFED!U43</f>
        <v>4.6411872138008547</v>
      </c>
      <c r="V43" s="18">
        <f>IRRIGATED!V43+RAINFED!V43</f>
        <v>521.58118990083119</v>
      </c>
      <c r="W43" s="18">
        <f>IRRIGATED!W43+RAINFED!W43</f>
        <v>526.22237711463197</v>
      </c>
      <c r="X43" s="18">
        <f>IRRIGATED!X43+RAINFED!X43</f>
        <v>3.0803455748485673</v>
      </c>
      <c r="Y43" s="18">
        <f>IRRIGATED!Y43+RAINFED!Y43</f>
        <v>0</v>
      </c>
      <c r="Z43" s="18">
        <f>IRRIGATED!Z43+RAINFED!Z43</f>
        <v>0</v>
      </c>
      <c r="AA43" s="18">
        <f>IRRIGATED!AA43+RAINFED!AA43</f>
        <v>4.6411872138008547</v>
      </c>
      <c r="AB43" s="18">
        <f>IRRIGATED!AB43+RAINFED!AB43</f>
        <v>7.7215327886494221</v>
      </c>
      <c r="AC43" s="18">
        <f>IRRIGATED!AC43+RAINFED!AC43</f>
        <v>88.837527098286273</v>
      </c>
      <c r="AD43" s="18">
        <f>IRRIGATED!AD43+RAINFED!AD43</f>
        <v>3.0803455748485673</v>
      </c>
      <c r="AE43" s="18">
        <f>IRRIGATED!AE43+RAINFED!AE43</f>
        <v>0</v>
      </c>
      <c r="AF43" s="18">
        <f>IRRIGATED!AF43+RAINFED!AF43</f>
        <v>0</v>
      </c>
      <c r="AG43" s="18">
        <f>IRRIGATED!AG43+RAINFED!AG43</f>
        <v>91.917872673134838</v>
      </c>
      <c r="AH43" s="18">
        <f>IRRIGATED!AH43+RAINFED!AH43</f>
        <v>103</v>
      </c>
      <c r="AI43" s="18">
        <f>IRRIGATED!AI43+RAINFED!AI43</f>
        <v>88.837527098286273</v>
      </c>
      <c r="AJ43" s="18">
        <f>IRRIGATED!AJ43+RAINFED!AJ43</f>
        <v>3.0803455748485673</v>
      </c>
      <c r="AK43" s="18">
        <f>IRRIGATED!AK43+RAINFED!AK43</f>
        <v>0</v>
      </c>
      <c r="AL43" s="18">
        <f>IRRIGATED!AL43+RAINFED!AL43</f>
        <v>194.91787267313484</v>
      </c>
      <c r="AM43" s="18">
        <f>IRRIGATED!AM43+RAINFED!AM43</f>
        <v>337.82000000000028</v>
      </c>
      <c r="AN43" s="18">
        <f>IRRIGATED!AN43+RAINFED!AN43</f>
        <v>103</v>
      </c>
      <c r="AO43" s="18">
        <f>IRRIGATED!AO43+RAINFED!AO43</f>
        <v>88.837527098286273</v>
      </c>
      <c r="AP43" s="18">
        <f>IRRIGATED!AP43+RAINFED!AP43</f>
        <v>3.0803455748485673</v>
      </c>
      <c r="AQ43" s="18">
        <f>IRRIGATED!AQ43+RAINFED!AQ43</f>
        <v>532.73787267313503</v>
      </c>
      <c r="AR43" s="18">
        <f>IRRIGATED!AR43+RAINFED!AR43</f>
        <v>10.199999999999715</v>
      </c>
      <c r="AS43" s="18">
        <f>IRRIGATED!AS43+RAINFED!AS43</f>
        <v>337.82000000000028</v>
      </c>
      <c r="AT43" s="18">
        <f>IRRIGATED!AT43+RAINFED!AT43</f>
        <v>103</v>
      </c>
      <c r="AU43" s="18">
        <f>IRRIGATED!AU43+RAINFED!AU43</f>
        <v>88.837527098286273</v>
      </c>
      <c r="AV43" s="18">
        <f>IRRIGATED!AV43+RAINFED!AV43</f>
        <v>539.85752709828625</v>
      </c>
      <c r="AW43" s="18">
        <f>IRRIGATED!AW43+RAINFED!AW43</f>
        <v>0</v>
      </c>
      <c r="AX43" s="18">
        <f>IRRIGATED!AX43+RAINFED!AX43</f>
        <v>10.199999999999715</v>
      </c>
      <c r="AY43" s="18">
        <f>IRRIGATED!AY43+RAINFED!AY43</f>
        <v>337.82000000000028</v>
      </c>
      <c r="AZ43" s="18">
        <f>IRRIGATED!AZ43+RAINFED!AZ43</f>
        <v>103</v>
      </c>
      <c r="BA43" s="18">
        <f>IRRIGATED!BA43+RAINFED!BA43</f>
        <v>451.02</v>
      </c>
      <c r="BB43" s="18">
        <f>IRRIGATED!BB43+RAINFED!BB43</f>
        <v>31.488984547559301</v>
      </c>
      <c r="BC43" s="18">
        <f>IRRIGATED!BC43+RAINFED!BC43</f>
        <v>0</v>
      </c>
      <c r="BD43" s="18">
        <f>IRRIGATED!BD43+RAINFED!BD43</f>
        <v>10.199999999999715</v>
      </c>
      <c r="BE43" s="18">
        <f>IRRIGATED!BE43+RAINFED!BE43</f>
        <v>337.82000000000028</v>
      </c>
      <c r="BF43" s="18">
        <f>IRRIGATED!BF43+RAINFED!BF43</f>
        <v>379.50898454755929</v>
      </c>
      <c r="BG43" s="18">
        <f>IRRIGATED!BG43+RAINFED!BG43</f>
        <v>595.32983058957052</v>
      </c>
      <c r="BH43" s="18">
        <f>IRRIGATED!BH43+RAINFED!BH43</f>
        <v>31.488984547559301</v>
      </c>
      <c r="BI43" s="18">
        <f>IRRIGATED!BI43+RAINFED!BI43</f>
        <v>0</v>
      </c>
      <c r="BJ43" s="18">
        <f>IRRIGATED!BJ43+RAINFED!BJ43</f>
        <v>10.199999999999715</v>
      </c>
      <c r="BK43" s="18">
        <f>IRRIGATED!BK43+RAINFED!BK43</f>
        <v>637.01881513712954</v>
      </c>
    </row>
    <row r="44" spans="1:63" x14ac:dyDescent="0.25">
      <c r="A44" s="36"/>
      <c r="B44" s="37" t="s">
        <v>41</v>
      </c>
      <c r="C44" s="18">
        <f>IRRIGATED!C44+RAINFED!C44</f>
        <v>2886</v>
      </c>
      <c r="D44" s="18">
        <f>IRRIGATED!D44+RAINFED!D44</f>
        <v>738.8686867796157</v>
      </c>
      <c r="E44" s="18">
        <f>IRRIGATED!E44+RAINFED!E44</f>
        <v>1011.3156732680181</v>
      </c>
      <c r="F44" s="18">
        <f>IRRIGATED!F44+RAINFED!F44</f>
        <v>361.66746228883079</v>
      </c>
      <c r="G44" s="18">
        <f>IRRIGATED!G44+RAINFED!G44</f>
        <v>0</v>
      </c>
      <c r="H44" s="18">
        <f>IRRIGATED!H44+RAINFED!H44</f>
        <v>2111.8518223364645</v>
      </c>
      <c r="I44" s="18">
        <f>IRRIGATED!I44+RAINFED!I44</f>
        <v>53.306463378884331</v>
      </c>
      <c r="J44" s="18">
        <f>IRRIGATED!J44+RAINFED!J44</f>
        <v>738.8686867796157</v>
      </c>
      <c r="K44" s="18">
        <f>IRRIGATED!K44+RAINFED!K44</f>
        <v>1011.3156732680181</v>
      </c>
      <c r="L44" s="18">
        <f>IRRIGATED!L44+RAINFED!L44</f>
        <v>361.66746228883079</v>
      </c>
      <c r="M44" s="18">
        <f>IRRIGATED!M44+RAINFED!M44</f>
        <v>2165.1582857153489</v>
      </c>
      <c r="N44" s="18">
        <f>IRRIGATED!N44+RAINFED!N44</f>
        <v>0</v>
      </c>
      <c r="O44" s="18">
        <f>IRRIGATED!O44+RAINFED!O44</f>
        <v>53.306463378884331</v>
      </c>
      <c r="P44" s="18">
        <f>IRRIGATED!P44+RAINFED!P44</f>
        <v>738.8686867796157</v>
      </c>
      <c r="Q44" s="18">
        <f>IRRIGATED!Q44+RAINFED!Q44</f>
        <v>1011.3156732680181</v>
      </c>
      <c r="R44" s="18">
        <f>IRRIGATED!R44+RAINFED!R44</f>
        <v>1803.4908234265181</v>
      </c>
      <c r="S44" s="18">
        <f>IRRIGATED!S44+RAINFED!S44</f>
        <v>0</v>
      </c>
      <c r="T44" s="18">
        <f>IRRIGATED!T44+RAINFED!T44</f>
        <v>0</v>
      </c>
      <c r="U44" s="18">
        <f>IRRIGATED!U44+RAINFED!U44</f>
        <v>53.306463378884331</v>
      </c>
      <c r="V44" s="18">
        <f>IRRIGATED!V44+RAINFED!V44</f>
        <v>738.8686867796157</v>
      </c>
      <c r="W44" s="18">
        <f>IRRIGATED!W44+RAINFED!W44</f>
        <v>792.17515015849995</v>
      </c>
      <c r="X44" s="18">
        <f>IRRIGATED!X44+RAINFED!X44</f>
        <v>16.230290006220454</v>
      </c>
      <c r="Y44" s="18">
        <f>IRRIGATED!Y44+RAINFED!Y44</f>
        <v>0</v>
      </c>
      <c r="Z44" s="18">
        <f>IRRIGATED!Z44+RAINFED!Z44</f>
        <v>0</v>
      </c>
      <c r="AA44" s="18">
        <f>IRRIGATED!AA44+RAINFED!AA44</f>
        <v>53.306463378884331</v>
      </c>
      <c r="AB44" s="18">
        <f>IRRIGATED!AB44+RAINFED!AB44</f>
        <v>69.536753385104788</v>
      </c>
      <c r="AC44" s="18">
        <f>IRRIGATED!AC44+RAINFED!AC44</f>
        <v>82.040041735199139</v>
      </c>
      <c r="AD44" s="18">
        <f>IRRIGATED!AD44+RAINFED!AD44</f>
        <v>16.230290006220454</v>
      </c>
      <c r="AE44" s="18">
        <f>IRRIGATED!AE44+RAINFED!AE44</f>
        <v>0</v>
      </c>
      <c r="AF44" s="18">
        <f>IRRIGATED!AF44+RAINFED!AF44</f>
        <v>0</v>
      </c>
      <c r="AG44" s="18">
        <f>IRRIGATED!AG44+RAINFED!AG44</f>
        <v>98.270331741419596</v>
      </c>
      <c r="AH44" s="18">
        <f>IRRIGATED!AH44+RAINFED!AH44</f>
        <v>1790</v>
      </c>
      <c r="AI44" s="18">
        <f>IRRIGATED!AI44+RAINFED!AI44</f>
        <v>82.040041735199139</v>
      </c>
      <c r="AJ44" s="18">
        <f>IRRIGATED!AJ44+RAINFED!AJ44</f>
        <v>16.230290006220454</v>
      </c>
      <c r="AK44" s="18">
        <f>IRRIGATED!AK44+RAINFED!AK44</f>
        <v>0</v>
      </c>
      <c r="AL44" s="18">
        <f>IRRIGATED!AL44+RAINFED!AL44</f>
        <v>1888.2703317414198</v>
      </c>
      <c r="AM44" s="18">
        <f>IRRIGATED!AM44+RAINFED!AM44</f>
        <v>1207</v>
      </c>
      <c r="AN44" s="18">
        <f>IRRIGATED!AN44+RAINFED!AN44</f>
        <v>1790</v>
      </c>
      <c r="AO44" s="18">
        <f>IRRIGATED!AO44+RAINFED!AO44</f>
        <v>82.040041735199139</v>
      </c>
      <c r="AP44" s="18">
        <f>IRRIGATED!AP44+RAINFED!AP44</f>
        <v>16.230290006220454</v>
      </c>
      <c r="AQ44" s="18">
        <f>IRRIGATED!AQ44+RAINFED!AQ44</f>
        <v>3095.2703317414198</v>
      </c>
      <c r="AR44" s="18">
        <f>IRRIGATED!AR44+RAINFED!AR44</f>
        <v>0</v>
      </c>
      <c r="AS44" s="18">
        <f>IRRIGATED!AS44+RAINFED!AS44</f>
        <v>1207</v>
      </c>
      <c r="AT44" s="18">
        <f>IRRIGATED!AT44+RAINFED!AT44</f>
        <v>1790</v>
      </c>
      <c r="AU44" s="18">
        <f>IRRIGATED!AU44+RAINFED!AU44</f>
        <v>82.040041735199139</v>
      </c>
      <c r="AV44" s="18">
        <f>IRRIGATED!AV44+RAINFED!AV44</f>
        <v>3079.0400417351993</v>
      </c>
      <c r="AW44" s="18">
        <f>IRRIGATED!AW44+RAINFED!AW44</f>
        <v>0</v>
      </c>
      <c r="AX44" s="18">
        <f>IRRIGATED!AX44+RAINFED!AX44</f>
        <v>0</v>
      </c>
      <c r="AY44" s="18">
        <f>IRRIGATED!AY44+RAINFED!AY44</f>
        <v>1207</v>
      </c>
      <c r="AZ44" s="18">
        <f>IRRIGATED!AZ44+RAINFED!AZ44</f>
        <v>1790</v>
      </c>
      <c r="BA44" s="18">
        <f>IRRIGATED!BA44+RAINFED!BA44</f>
        <v>2997</v>
      </c>
      <c r="BB44" s="18">
        <f>IRRIGATED!BB44+RAINFED!BB44</f>
        <v>361.66746228883079</v>
      </c>
      <c r="BC44" s="18">
        <f>IRRIGATED!BC44+RAINFED!BC44</f>
        <v>0</v>
      </c>
      <c r="BD44" s="18">
        <f>IRRIGATED!BD44+RAINFED!BD44</f>
        <v>0</v>
      </c>
      <c r="BE44" s="18">
        <f>IRRIGATED!BE44+RAINFED!BE44</f>
        <v>1207</v>
      </c>
      <c r="BF44" s="18">
        <f>IRRIGATED!BF44+RAINFED!BF44</f>
        <v>1568.6674622888308</v>
      </c>
      <c r="BG44" s="18">
        <f>IRRIGATED!BG44+RAINFED!BG44</f>
        <v>1011.3156732680181</v>
      </c>
      <c r="BH44" s="18">
        <f>IRRIGATED!BH44+RAINFED!BH44</f>
        <v>361.66746228883079</v>
      </c>
      <c r="BI44" s="18">
        <f>IRRIGATED!BI44+RAINFED!BI44</f>
        <v>0</v>
      </c>
      <c r="BJ44" s="18">
        <f>IRRIGATED!BJ44+RAINFED!BJ44</f>
        <v>0</v>
      </c>
      <c r="BK44" s="18">
        <f>IRRIGATED!BK44+RAINFED!BK44</f>
        <v>1372.983135556849</v>
      </c>
    </row>
    <row r="45" spans="1:63" x14ac:dyDescent="0.25">
      <c r="A45" s="36"/>
      <c r="B45" s="37" t="s">
        <v>42</v>
      </c>
      <c r="C45" s="18">
        <f>IRRIGATED!C45+RAINFED!C45</f>
        <v>327</v>
      </c>
      <c r="D45" s="18">
        <f>IRRIGATED!D45+RAINFED!D45</f>
        <v>93.888401855151173</v>
      </c>
      <c r="E45" s="18">
        <f>IRRIGATED!E45+RAINFED!E45</f>
        <v>115.78692932364712</v>
      </c>
      <c r="F45" s="18">
        <f>IRRIGATED!F45+RAINFED!F45</f>
        <v>21.944981025851348</v>
      </c>
      <c r="G45" s="18">
        <f>IRRIGATED!G45+RAINFED!G45</f>
        <v>0</v>
      </c>
      <c r="H45" s="18">
        <f>IRRIGATED!H45+RAINFED!H45</f>
        <v>231.62031220464962</v>
      </c>
      <c r="I45" s="18">
        <f>IRRIGATED!I45+RAINFED!I45</f>
        <v>3.234488720665273</v>
      </c>
      <c r="J45" s="18">
        <f>IRRIGATED!J45+RAINFED!J45</f>
        <v>93.888401855151173</v>
      </c>
      <c r="K45" s="18">
        <f>IRRIGATED!K45+RAINFED!K45</f>
        <v>115.78692932364712</v>
      </c>
      <c r="L45" s="18">
        <f>IRRIGATED!L45+RAINFED!L45</f>
        <v>21.944981025851348</v>
      </c>
      <c r="M45" s="18">
        <f>IRRIGATED!M45+RAINFED!M45</f>
        <v>234.85480092531492</v>
      </c>
      <c r="N45" s="18">
        <f>IRRIGATED!N45+RAINFED!N45</f>
        <v>0</v>
      </c>
      <c r="O45" s="18">
        <f>IRRIGATED!O45+RAINFED!O45</f>
        <v>3.234488720665273</v>
      </c>
      <c r="P45" s="18">
        <f>IRRIGATED!P45+RAINFED!P45</f>
        <v>93.888401855151173</v>
      </c>
      <c r="Q45" s="18">
        <f>IRRIGATED!Q45+RAINFED!Q45</f>
        <v>115.78692932364712</v>
      </c>
      <c r="R45" s="18">
        <f>IRRIGATED!R45+RAINFED!R45</f>
        <v>212.90981989946357</v>
      </c>
      <c r="S45" s="18">
        <f>IRRIGATED!S45+RAINFED!S45</f>
        <v>0</v>
      </c>
      <c r="T45" s="18">
        <f>IRRIGATED!T45+RAINFED!T45</f>
        <v>0</v>
      </c>
      <c r="U45" s="18">
        <f>IRRIGATED!U45+RAINFED!U45</f>
        <v>3.234488720665273</v>
      </c>
      <c r="V45" s="18">
        <f>IRRIGATED!V45+RAINFED!V45</f>
        <v>93.888401855151173</v>
      </c>
      <c r="W45" s="18">
        <f>IRRIGATED!W45+RAINFED!W45</f>
        <v>97.122890575816442</v>
      </c>
      <c r="X45" s="18">
        <f>IRRIGATED!X45+RAINFED!X45</f>
        <v>1.163677705114379</v>
      </c>
      <c r="Y45" s="18">
        <f>IRRIGATED!Y45+RAINFED!Y45</f>
        <v>0</v>
      </c>
      <c r="Z45" s="18">
        <f>IRRIGATED!Z45+RAINFED!Z45</f>
        <v>0</v>
      </c>
      <c r="AA45" s="18">
        <f>IRRIGATED!AA45+RAINFED!AA45</f>
        <v>3.234488720665273</v>
      </c>
      <c r="AB45" s="18">
        <f>IRRIGATED!AB45+RAINFED!AB45</f>
        <v>4.3981664257796522</v>
      </c>
      <c r="AC45" s="18">
        <f>IRRIGATED!AC45+RAINFED!AC45</f>
        <v>13.742524656479221</v>
      </c>
      <c r="AD45" s="18">
        <f>IRRIGATED!AD45+RAINFED!AD45</f>
        <v>1.163677705114379</v>
      </c>
      <c r="AE45" s="18">
        <f>IRRIGATED!AE45+RAINFED!AE45</f>
        <v>0</v>
      </c>
      <c r="AF45" s="18">
        <f>IRRIGATED!AF45+RAINFED!AF45</f>
        <v>0</v>
      </c>
      <c r="AG45" s="18">
        <f>IRRIGATED!AG45+RAINFED!AG45</f>
        <v>14.9062023615936</v>
      </c>
      <c r="AH45" s="18">
        <f>IRRIGATED!AH45+RAINFED!AH45</f>
        <v>0</v>
      </c>
      <c r="AI45" s="18">
        <f>IRRIGATED!AI45+RAINFED!AI45</f>
        <v>13.742524656479221</v>
      </c>
      <c r="AJ45" s="18">
        <f>IRRIGATED!AJ45+RAINFED!AJ45</f>
        <v>1.163677705114379</v>
      </c>
      <c r="AK45" s="18">
        <f>IRRIGATED!AK45+RAINFED!AK45</f>
        <v>0</v>
      </c>
      <c r="AL45" s="18">
        <f>IRRIGATED!AL45+RAINFED!AL45</f>
        <v>14.9062023615936</v>
      </c>
      <c r="AM45" s="18">
        <f>IRRIGATED!AM45+RAINFED!AM45</f>
        <v>224</v>
      </c>
      <c r="AN45" s="18">
        <f>IRRIGATED!AN45+RAINFED!AN45</f>
        <v>0</v>
      </c>
      <c r="AO45" s="18">
        <f>IRRIGATED!AO45+RAINFED!AO45</f>
        <v>13.742524656479221</v>
      </c>
      <c r="AP45" s="18">
        <f>IRRIGATED!AP45+RAINFED!AP45</f>
        <v>1.163677705114379</v>
      </c>
      <c r="AQ45" s="18">
        <f>IRRIGATED!AQ45+RAINFED!AQ45</f>
        <v>238.90620236159359</v>
      </c>
      <c r="AR45" s="18">
        <f>IRRIGATED!AR45+RAINFED!AR45</f>
        <v>0</v>
      </c>
      <c r="AS45" s="18">
        <f>IRRIGATED!AS45+RAINFED!AS45</f>
        <v>224</v>
      </c>
      <c r="AT45" s="18">
        <f>IRRIGATED!AT45+RAINFED!AT45</f>
        <v>0</v>
      </c>
      <c r="AU45" s="18">
        <f>IRRIGATED!AU45+RAINFED!AU45</f>
        <v>13.742524656479221</v>
      </c>
      <c r="AV45" s="18">
        <f>IRRIGATED!AV45+RAINFED!AV45</f>
        <v>237.74252465647922</v>
      </c>
      <c r="AW45" s="18">
        <f>IRRIGATED!AW45+RAINFED!AW45</f>
        <v>0</v>
      </c>
      <c r="AX45" s="18">
        <f>IRRIGATED!AX45+RAINFED!AX45</f>
        <v>0</v>
      </c>
      <c r="AY45" s="18">
        <f>IRRIGATED!AY45+RAINFED!AY45</f>
        <v>224</v>
      </c>
      <c r="AZ45" s="18">
        <f>IRRIGATED!AZ45+RAINFED!AZ45</f>
        <v>0</v>
      </c>
      <c r="BA45" s="18">
        <f>IRRIGATED!BA45+RAINFED!BA45</f>
        <v>224</v>
      </c>
      <c r="BB45" s="18">
        <f>IRRIGATED!BB45+RAINFED!BB45</f>
        <v>21.944981025851348</v>
      </c>
      <c r="BC45" s="18">
        <f>IRRIGATED!BC45+RAINFED!BC45</f>
        <v>0</v>
      </c>
      <c r="BD45" s="18">
        <f>IRRIGATED!BD45+RAINFED!BD45</f>
        <v>0</v>
      </c>
      <c r="BE45" s="18">
        <f>IRRIGATED!BE45+RAINFED!BE45</f>
        <v>224</v>
      </c>
      <c r="BF45" s="18">
        <f>IRRIGATED!BF45+RAINFED!BF45</f>
        <v>245.94498102585135</v>
      </c>
      <c r="BG45" s="18">
        <f>IRRIGATED!BG45+RAINFED!BG45</f>
        <v>115.78692932364712</v>
      </c>
      <c r="BH45" s="18">
        <f>IRRIGATED!BH45+RAINFED!BH45</f>
        <v>21.944981025851348</v>
      </c>
      <c r="BI45" s="18">
        <f>IRRIGATED!BI45+RAINFED!BI45</f>
        <v>0</v>
      </c>
      <c r="BJ45" s="18">
        <f>IRRIGATED!BJ45+RAINFED!BJ45</f>
        <v>0</v>
      </c>
      <c r="BK45" s="18">
        <f>IRRIGATED!BK45+RAINFED!BK45</f>
        <v>137.73191034949846</v>
      </c>
    </row>
    <row r="46" spans="1:63" x14ac:dyDescent="0.25">
      <c r="A46" s="36"/>
      <c r="B46" s="37" t="s">
        <v>43</v>
      </c>
      <c r="C46" s="18">
        <f>IRRIGATED!C46+RAINFED!C46</f>
        <v>780</v>
      </c>
      <c r="D46" s="18">
        <f>IRRIGATED!D46+RAINFED!D46</f>
        <v>233.46698380667908</v>
      </c>
      <c r="E46" s="18">
        <f>IRRIGATED!E46+RAINFED!E46</f>
        <v>277.31067493008715</v>
      </c>
      <c r="F46" s="18">
        <f>IRRIGATED!F46+RAINFED!F46</f>
        <v>34.542242781626761</v>
      </c>
      <c r="G46" s="18">
        <f>IRRIGATED!G46+RAINFED!G46</f>
        <v>0</v>
      </c>
      <c r="H46" s="18">
        <f>IRRIGATED!H46+RAINFED!H46</f>
        <v>545.31990151839295</v>
      </c>
      <c r="I46" s="18">
        <f>IRRIGATED!I46+RAINFED!I46</f>
        <v>5.0912094447490555</v>
      </c>
      <c r="J46" s="18">
        <f>IRRIGATED!J46+RAINFED!J46</f>
        <v>233.46698380667908</v>
      </c>
      <c r="K46" s="18">
        <f>IRRIGATED!K46+RAINFED!K46</f>
        <v>277.31067493008715</v>
      </c>
      <c r="L46" s="18">
        <f>IRRIGATED!L46+RAINFED!L46</f>
        <v>34.542242781626761</v>
      </c>
      <c r="M46" s="18">
        <f>IRRIGATED!M46+RAINFED!M46</f>
        <v>550.41111096314205</v>
      </c>
      <c r="N46" s="18">
        <f>IRRIGATED!N46+RAINFED!N46</f>
        <v>0</v>
      </c>
      <c r="O46" s="18">
        <f>IRRIGATED!O46+RAINFED!O46</f>
        <v>5.0912094447490555</v>
      </c>
      <c r="P46" s="18">
        <f>IRRIGATED!P46+RAINFED!P46</f>
        <v>233.46698380667908</v>
      </c>
      <c r="Q46" s="18">
        <f>IRRIGATED!Q46+RAINFED!Q46</f>
        <v>277.31067493008715</v>
      </c>
      <c r="R46" s="18">
        <f>IRRIGATED!R46+RAINFED!R46</f>
        <v>515.86886818151527</v>
      </c>
      <c r="S46" s="18">
        <f>IRRIGATED!S46+RAINFED!S46</f>
        <v>0</v>
      </c>
      <c r="T46" s="18">
        <f>IRRIGATED!T46+RAINFED!T46</f>
        <v>0</v>
      </c>
      <c r="U46" s="18">
        <f>IRRIGATED!U46+RAINFED!U46</f>
        <v>5.0912094447490555</v>
      </c>
      <c r="V46" s="18">
        <f>IRRIGATED!V46+RAINFED!V46</f>
        <v>233.46698380667908</v>
      </c>
      <c r="W46" s="18">
        <f>IRRIGATED!W46+RAINFED!W46</f>
        <v>238.55819325142812</v>
      </c>
      <c r="X46" s="18">
        <f>IRRIGATED!X46+RAINFED!X46</f>
        <v>2.1440926325342176</v>
      </c>
      <c r="Y46" s="18">
        <f>IRRIGATED!Y46+RAINFED!Y46</f>
        <v>0</v>
      </c>
      <c r="Z46" s="18">
        <f>IRRIGATED!Z46+RAINFED!Z46</f>
        <v>0</v>
      </c>
      <c r="AA46" s="18">
        <f>IRRIGATED!AA46+RAINFED!AA46</f>
        <v>5.0912094447490555</v>
      </c>
      <c r="AB46" s="18">
        <f>IRRIGATED!AB46+RAINFED!AB46</f>
        <v>7.2353020772832721</v>
      </c>
      <c r="AC46" s="18">
        <f>IRRIGATED!AC46+RAINFED!AC46</f>
        <v>36.939804335344171</v>
      </c>
      <c r="AD46" s="18">
        <f>IRRIGATED!AD46+RAINFED!AD46</f>
        <v>2.1440926325342176</v>
      </c>
      <c r="AE46" s="18">
        <f>IRRIGATED!AE46+RAINFED!AE46</f>
        <v>0</v>
      </c>
      <c r="AF46" s="18">
        <f>IRRIGATED!AF46+RAINFED!AF46</f>
        <v>0</v>
      </c>
      <c r="AG46" s="18">
        <f>IRRIGATED!AG46+RAINFED!AG46</f>
        <v>39.083896967878388</v>
      </c>
      <c r="AH46" s="18">
        <f>IRRIGATED!AH46+RAINFED!AH46</f>
        <v>64</v>
      </c>
      <c r="AI46" s="18">
        <f>IRRIGATED!AI46+RAINFED!AI46</f>
        <v>36.939804335344171</v>
      </c>
      <c r="AJ46" s="18">
        <f>IRRIGATED!AJ46+RAINFED!AJ46</f>
        <v>2.1440926325342176</v>
      </c>
      <c r="AK46" s="18">
        <f>IRRIGATED!AK46+RAINFED!AK46</f>
        <v>0</v>
      </c>
      <c r="AL46" s="18">
        <f>IRRIGATED!AL46+RAINFED!AL46</f>
        <v>103.08389696787839</v>
      </c>
      <c r="AM46" s="18">
        <f>IRRIGATED!AM46+RAINFED!AM46</f>
        <v>177.94546020000001</v>
      </c>
      <c r="AN46" s="18">
        <f>IRRIGATED!AN46+RAINFED!AN46</f>
        <v>64</v>
      </c>
      <c r="AO46" s="18">
        <f>IRRIGATED!AO46+RAINFED!AO46</f>
        <v>36.939804335344171</v>
      </c>
      <c r="AP46" s="18">
        <f>IRRIGATED!AP46+RAINFED!AP46</f>
        <v>2.1440926325342176</v>
      </c>
      <c r="AQ46" s="18">
        <f>IRRIGATED!AQ46+RAINFED!AQ46</f>
        <v>281.0293571678784</v>
      </c>
      <c r="AR46" s="18">
        <f>IRRIGATED!AR46+RAINFED!AR46</f>
        <v>0</v>
      </c>
      <c r="AS46" s="18">
        <f>IRRIGATED!AS46+RAINFED!AS46</f>
        <v>177.94546020000001</v>
      </c>
      <c r="AT46" s="18">
        <f>IRRIGATED!AT46+RAINFED!AT46</f>
        <v>64</v>
      </c>
      <c r="AU46" s="18">
        <f>IRRIGATED!AU46+RAINFED!AU46</f>
        <v>36.939804335344171</v>
      </c>
      <c r="AV46" s="18">
        <f>IRRIGATED!AV46+RAINFED!AV46</f>
        <v>278.88526453534416</v>
      </c>
      <c r="AW46" s="18">
        <f>IRRIGATED!AW46+RAINFED!AW46</f>
        <v>0</v>
      </c>
      <c r="AX46" s="18">
        <f>IRRIGATED!AX46+RAINFED!AX46</f>
        <v>0</v>
      </c>
      <c r="AY46" s="18">
        <f>IRRIGATED!AY46+RAINFED!AY46</f>
        <v>177.94546020000001</v>
      </c>
      <c r="AZ46" s="18">
        <f>IRRIGATED!AZ46+RAINFED!AZ46</f>
        <v>64</v>
      </c>
      <c r="BA46" s="18">
        <f>IRRIGATED!BA46+RAINFED!BA46</f>
        <v>241.94546020000001</v>
      </c>
      <c r="BB46" s="18">
        <f>IRRIGATED!BB46+RAINFED!BB46</f>
        <v>34.542242781626761</v>
      </c>
      <c r="BC46" s="18">
        <f>IRRIGATED!BC46+RAINFED!BC46</f>
        <v>0</v>
      </c>
      <c r="BD46" s="18">
        <f>IRRIGATED!BD46+RAINFED!BD46</f>
        <v>0</v>
      </c>
      <c r="BE46" s="18">
        <f>IRRIGATED!BE46+RAINFED!BE46</f>
        <v>177.94546020000001</v>
      </c>
      <c r="BF46" s="18">
        <f>IRRIGATED!BF46+RAINFED!BF46</f>
        <v>212.48770298162677</v>
      </c>
      <c r="BG46" s="18">
        <f>IRRIGATED!BG46+RAINFED!BG46</f>
        <v>277.31067493008715</v>
      </c>
      <c r="BH46" s="18">
        <f>IRRIGATED!BH46+RAINFED!BH46</f>
        <v>34.542242781626761</v>
      </c>
      <c r="BI46" s="18">
        <f>IRRIGATED!BI46+RAINFED!BI46</f>
        <v>0</v>
      </c>
      <c r="BJ46" s="18">
        <f>IRRIGATED!BJ46+RAINFED!BJ46</f>
        <v>0</v>
      </c>
      <c r="BK46" s="18">
        <f>IRRIGATED!BK46+RAINFED!BK46</f>
        <v>311.85291771171387</v>
      </c>
    </row>
    <row r="47" spans="1:63" x14ac:dyDescent="0.25">
      <c r="A47" s="36"/>
      <c r="B47" s="37" t="s">
        <v>44</v>
      </c>
      <c r="C47" s="18">
        <f>IRRIGATED!C47+RAINFED!C47</f>
        <v>691.5</v>
      </c>
      <c r="D47" s="18">
        <f>IRRIGATED!D47+RAINFED!D47</f>
        <v>212.84225929182102</v>
      </c>
      <c r="E47" s="18">
        <f>IRRIGATED!E47+RAINFED!E47</f>
        <v>246.53809237628678</v>
      </c>
      <c r="F47" s="18">
        <f>IRRIGATED!F47+RAINFED!F47</f>
        <v>19.647051007950257</v>
      </c>
      <c r="G47" s="18">
        <f>IRRIGATED!G47+RAINFED!G47</f>
        <v>0</v>
      </c>
      <c r="H47" s="18">
        <f>IRRIGATED!H47+RAINFED!H47</f>
        <v>479.02740267605805</v>
      </c>
      <c r="I47" s="18">
        <f>IRRIGATED!I47+RAINFED!I47</f>
        <v>2.8957949339163331</v>
      </c>
      <c r="J47" s="18">
        <f>IRRIGATED!J47+RAINFED!J47</f>
        <v>212.84225929182102</v>
      </c>
      <c r="K47" s="18">
        <f>IRRIGATED!K47+RAINFED!K47</f>
        <v>246.53809237628678</v>
      </c>
      <c r="L47" s="18">
        <f>IRRIGATED!L47+RAINFED!L47</f>
        <v>19.647051007950257</v>
      </c>
      <c r="M47" s="18">
        <f>IRRIGATED!M47+RAINFED!M47</f>
        <v>481.92319760997441</v>
      </c>
      <c r="N47" s="18">
        <f>IRRIGATED!N47+RAINFED!N47</f>
        <v>0</v>
      </c>
      <c r="O47" s="18">
        <f>IRRIGATED!O47+RAINFED!O47</f>
        <v>2.8957949339163331</v>
      </c>
      <c r="P47" s="18">
        <f>IRRIGATED!P47+RAINFED!P47</f>
        <v>212.84225929182102</v>
      </c>
      <c r="Q47" s="18">
        <f>IRRIGATED!Q47+RAINFED!Q47</f>
        <v>246.53809237628678</v>
      </c>
      <c r="R47" s="18">
        <f>IRRIGATED!R47+RAINFED!R47</f>
        <v>462.27614660202414</v>
      </c>
      <c r="S47" s="18">
        <f>IRRIGATED!S47+RAINFED!S47</f>
        <v>0</v>
      </c>
      <c r="T47" s="18">
        <f>IRRIGATED!T47+RAINFED!T47</f>
        <v>0</v>
      </c>
      <c r="U47" s="18">
        <f>IRRIGATED!U47+RAINFED!U47</f>
        <v>2.8957949339163331</v>
      </c>
      <c r="V47" s="18">
        <f>IRRIGATED!V47+RAINFED!V47</f>
        <v>212.84225929182102</v>
      </c>
      <c r="W47" s="18">
        <f>IRRIGATED!W47+RAINFED!W47</f>
        <v>215.73805422573736</v>
      </c>
      <c r="X47" s="18">
        <f>IRRIGATED!X47+RAINFED!X47</f>
        <v>1.5114045484548684</v>
      </c>
      <c r="Y47" s="18">
        <f>IRRIGATED!Y47+RAINFED!Y47</f>
        <v>0</v>
      </c>
      <c r="Z47" s="18">
        <f>IRRIGATED!Z47+RAINFED!Z47</f>
        <v>0</v>
      </c>
      <c r="AA47" s="18">
        <f>IRRIGATED!AA47+RAINFED!AA47</f>
        <v>2.8957949339163331</v>
      </c>
      <c r="AB47" s="18">
        <f>IRRIGATED!AB47+RAINFED!AB47</f>
        <v>4.407199482371202</v>
      </c>
      <c r="AC47" s="18">
        <f>IRRIGATED!AC47+RAINFED!AC47</f>
        <v>35.31288628290384</v>
      </c>
      <c r="AD47" s="18">
        <f>IRRIGATED!AD47+RAINFED!AD47</f>
        <v>1.5114045484548684</v>
      </c>
      <c r="AE47" s="18">
        <f>IRRIGATED!AE47+RAINFED!AE47</f>
        <v>0</v>
      </c>
      <c r="AF47" s="18">
        <f>IRRIGATED!AF47+RAINFED!AF47</f>
        <v>0</v>
      </c>
      <c r="AG47" s="18">
        <f>IRRIGATED!AG47+RAINFED!AG47</f>
        <v>36.824290831358709</v>
      </c>
      <c r="AH47" s="18">
        <f>IRRIGATED!AH47+RAINFED!AH47</f>
        <v>0</v>
      </c>
      <c r="AI47" s="18">
        <f>IRRIGATED!AI47+RAINFED!AI47</f>
        <v>35.31288628290384</v>
      </c>
      <c r="AJ47" s="18">
        <f>IRRIGATED!AJ47+RAINFED!AJ47</f>
        <v>1.5114045484548684</v>
      </c>
      <c r="AK47" s="18">
        <f>IRRIGATED!AK47+RAINFED!AK47</f>
        <v>0</v>
      </c>
      <c r="AL47" s="18">
        <f>IRRIGATED!AL47+RAINFED!AL47</f>
        <v>36.824290831358709</v>
      </c>
      <c r="AM47" s="18">
        <f>IRRIGATED!AM47+RAINFED!AM47</f>
        <v>201</v>
      </c>
      <c r="AN47" s="18">
        <f>IRRIGATED!AN47+RAINFED!AN47</f>
        <v>0</v>
      </c>
      <c r="AO47" s="18">
        <f>IRRIGATED!AO47+RAINFED!AO47</f>
        <v>35.31288628290384</v>
      </c>
      <c r="AP47" s="18">
        <f>IRRIGATED!AP47+RAINFED!AP47</f>
        <v>1.5114045484548684</v>
      </c>
      <c r="AQ47" s="18">
        <f>IRRIGATED!AQ47+RAINFED!AQ47</f>
        <v>237.82429083135872</v>
      </c>
      <c r="AR47" s="18">
        <f>IRRIGATED!AR47+RAINFED!AR47</f>
        <v>0</v>
      </c>
      <c r="AS47" s="18">
        <f>IRRIGATED!AS47+RAINFED!AS47</f>
        <v>201</v>
      </c>
      <c r="AT47" s="18">
        <f>IRRIGATED!AT47+RAINFED!AT47</f>
        <v>0</v>
      </c>
      <c r="AU47" s="18">
        <f>IRRIGATED!AU47+RAINFED!AU47</f>
        <v>35.31288628290384</v>
      </c>
      <c r="AV47" s="18">
        <f>IRRIGATED!AV47+RAINFED!AV47</f>
        <v>236.31288628290386</v>
      </c>
      <c r="AW47" s="18">
        <f>IRRIGATED!AW47+RAINFED!AW47</f>
        <v>0</v>
      </c>
      <c r="AX47" s="18">
        <f>IRRIGATED!AX47+RAINFED!AX47</f>
        <v>0</v>
      </c>
      <c r="AY47" s="18">
        <f>IRRIGATED!AY47+RAINFED!AY47</f>
        <v>201</v>
      </c>
      <c r="AZ47" s="18">
        <f>IRRIGATED!AZ47+RAINFED!AZ47</f>
        <v>0</v>
      </c>
      <c r="BA47" s="18">
        <f>IRRIGATED!BA47+RAINFED!BA47</f>
        <v>201</v>
      </c>
      <c r="BB47" s="18">
        <f>IRRIGATED!BB47+RAINFED!BB47</f>
        <v>19.647051007950257</v>
      </c>
      <c r="BC47" s="18">
        <f>IRRIGATED!BC47+RAINFED!BC47</f>
        <v>0</v>
      </c>
      <c r="BD47" s="18">
        <f>IRRIGATED!BD47+RAINFED!BD47</f>
        <v>0</v>
      </c>
      <c r="BE47" s="18">
        <f>IRRIGATED!BE47+RAINFED!BE47</f>
        <v>201</v>
      </c>
      <c r="BF47" s="18">
        <f>IRRIGATED!BF47+RAINFED!BF47</f>
        <v>220.64705100795027</v>
      </c>
      <c r="BG47" s="18">
        <f>IRRIGATED!BG47+RAINFED!BG47</f>
        <v>246.53809237628678</v>
      </c>
      <c r="BH47" s="18">
        <f>IRRIGATED!BH47+RAINFED!BH47</f>
        <v>19.647051007950257</v>
      </c>
      <c r="BI47" s="18">
        <f>IRRIGATED!BI47+RAINFED!BI47</f>
        <v>0</v>
      </c>
      <c r="BJ47" s="18">
        <f>IRRIGATED!BJ47+RAINFED!BJ47</f>
        <v>0</v>
      </c>
      <c r="BK47" s="18">
        <f>IRRIGATED!BK47+RAINFED!BK47</f>
        <v>266.18514338423705</v>
      </c>
    </row>
    <row r="48" spans="1:63" x14ac:dyDescent="0.25">
      <c r="A48" s="36"/>
      <c r="B48" s="37" t="s">
        <v>45</v>
      </c>
      <c r="C48" s="18">
        <f>IRRIGATED!C48+RAINFED!C48</f>
        <v>854.5</v>
      </c>
      <c r="D48" s="18">
        <f>IRRIGATED!D48+RAINFED!D48</f>
        <v>227.26136520559817</v>
      </c>
      <c r="E48" s="18">
        <f>IRRIGATED!E48+RAINFED!E48</f>
        <v>300.43643449077251</v>
      </c>
      <c r="F48" s="18">
        <f>IRRIGATED!F48+RAINFED!F48</f>
        <v>91.188056957901807</v>
      </c>
      <c r="G48" s="18">
        <f>IRRIGATED!G48+RAINFED!G48</f>
        <v>0</v>
      </c>
      <c r="H48" s="18">
        <f>IRRIGATED!H48+RAINFED!H48</f>
        <v>618.88585665427252</v>
      </c>
      <c r="I48" s="18">
        <f>IRRIGATED!I48+RAINFED!I48</f>
        <v>13.440282374464871</v>
      </c>
      <c r="J48" s="18">
        <f>IRRIGATED!J48+RAINFED!J48</f>
        <v>227.26136520559817</v>
      </c>
      <c r="K48" s="18">
        <f>IRRIGATED!K48+RAINFED!K48</f>
        <v>300.43643449077251</v>
      </c>
      <c r="L48" s="18">
        <f>IRRIGATED!L48+RAINFED!L48</f>
        <v>91.188056957901807</v>
      </c>
      <c r="M48" s="18">
        <f>IRRIGATED!M48+RAINFED!M48</f>
        <v>632.32613902873732</v>
      </c>
      <c r="N48" s="18">
        <f>IRRIGATED!N48+RAINFED!N48</f>
        <v>0</v>
      </c>
      <c r="O48" s="18">
        <f>IRRIGATED!O48+RAINFED!O48</f>
        <v>13.440282374464871</v>
      </c>
      <c r="P48" s="18">
        <f>IRRIGATED!P48+RAINFED!P48</f>
        <v>227.26136520559817</v>
      </c>
      <c r="Q48" s="18">
        <f>IRRIGATED!Q48+RAINFED!Q48</f>
        <v>300.43643449077251</v>
      </c>
      <c r="R48" s="18">
        <f>IRRIGATED!R48+RAINFED!R48</f>
        <v>541.13808207083548</v>
      </c>
      <c r="S48" s="18">
        <f>IRRIGATED!S48+RAINFED!S48</f>
        <v>0</v>
      </c>
      <c r="T48" s="18">
        <f>IRRIGATED!T48+RAINFED!T48</f>
        <v>0</v>
      </c>
      <c r="U48" s="18">
        <f>IRRIGATED!U48+RAINFED!U48</f>
        <v>13.440282374464871</v>
      </c>
      <c r="V48" s="18">
        <f>IRRIGATED!V48+RAINFED!V48</f>
        <v>227.26136520559817</v>
      </c>
      <c r="W48" s="18">
        <f>IRRIGATED!W48+RAINFED!W48</f>
        <v>240.70164758006302</v>
      </c>
      <c r="X48" s="18">
        <f>IRRIGATED!X48+RAINFED!X48</f>
        <v>4.241561573516611</v>
      </c>
      <c r="Y48" s="18">
        <f>IRRIGATED!Y48+RAINFED!Y48</f>
        <v>0</v>
      </c>
      <c r="Z48" s="18">
        <f>IRRIGATED!Z48+RAINFED!Z48</f>
        <v>0</v>
      </c>
      <c r="AA48" s="18">
        <f>IRRIGATED!AA48+RAINFED!AA48</f>
        <v>13.440282374464871</v>
      </c>
      <c r="AB48" s="18">
        <f>IRRIGATED!AB48+RAINFED!AB48</f>
        <v>17.681843947981484</v>
      </c>
      <c r="AC48" s="18">
        <f>IRRIGATED!AC48+RAINFED!AC48</f>
        <v>28.004608926744449</v>
      </c>
      <c r="AD48" s="18">
        <f>IRRIGATED!AD48+RAINFED!AD48</f>
        <v>4.241561573516611</v>
      </c>
      <c r="AE48" s="18">
        <f>IRRIGATED!AE48+RAINFED!AE48</f>
        <v>0</v>
      </c>
      <c r="AF48" s="18">
        <f>IRRIGATED!AF48+RAINFED!AF48</f>
        <v>0</v>
      </c>
      <c r="AG48" s="18">
        <f>IRRIGATED!AG48+RAINFED!AG48</f>
        <v>32.246170500261059</v>
      </c>
      <c r="AH48" s="18">
        <f>IRRIGATED!AH48+RAINFED!AH48</f>
        <v>0</v>
      </c>
      <c r="AI48" s="18">
        <f>IRRIGATED!AI48+RAINFED!AI48</f>
        <v>28.004608926744449</v>
      </c>
      <c r="AJ48" s="18">
        <f>IRRIGATED!AJ48+RAINFED!AJ48</f>
        <v>4.241561573516611</v>
      </c>
      <c r="AK48" s="18">
        <f>IRRIGATED!AK48+RAINFED!AK48</f>
        <v>0</v>
      </c>
      <c r="AL48" s="18">
        <f>IRRIGATED!AL48+RAINFED!AL48</f>
        <v>32.246170500261059</v>
      </c>
      <c r="AM48" s="18">
        <f>IRRIGATED!AM48+RAINFED!AM48</f>
        <v>112.35</v>
      </c>
      <c r="AN48" s="18">
        <f>IRRIGATED!AN48+RAINFED!AN48</f>
        <v>0</v>
      </c>
      <c r="AO48" s="18">
        <f>IRRIGATED!AO48+RAINFED!AO48</f>
        <v>28.004608926744449</v>
      </c>
      <c r="AP48" s="18">
        <f>IRRIGATED!AP48+RAINFED!AP48</f>
        <v>4.241561573516611</v>
      </c>
      <c r="AQ48" s="18">
        <f>IRRIGATED!AQ48+RAINFED!AQ48</f>
        <v>144.59617050026105</v>
      </c>
      <c r="AR48" s="18">
        <f>IRRIGATED!AR48+RAINFED!AR48</f>
        <v>0</v>
      </c>
      <c r="AS48" s="18">
        <f>IRRIGATED!AS48+RAINFED!AS48</f>
        <v>112.35</v>
      </c>
      <c r="AT48" s="18">
        <f>IRRIGATED!AT48+RAINFED!AT48</f>
        <v>0</v>
      </c>
      <c r="AU48" s="18">
        <f>IRRIGATED!AU48+RAINFED!AU48</f>
        <v>28.004608926744449</v>
      </c>
      <c r="AV48" s="18">
        <f>IRRIGATED!AV48+RAINFED!AV48</f>
        <v>140.35460892674442</v>
      </c>
      <c r="AW48" s="18">
        <f>IRRIGATED!AW48+RAINFED!AW48</f>
        <v>0</v>
      </c>
      <c r="AX48" s="18">
        <f>IRRIGATED!AX48+RAINFED!AX48</f>
        <v>0</v>
      </c>
      <c r="AY48" s="18">
        <f>IRRIGATED!AY48+RAINFED!AY48</f>
        <v>112.35</v>
      </c>
      <c r="AZ48" s="18">
        <f>IRRIGATED!AZ48+RAINFED!AZ48</f>
        <v>0</v>
      </c>
      <c r="BA48" s="18">
        <f>IRRIGATED!BA48+RAINFED!BA48</f>
        <v>112.35</v>
      </c>
      <c r="BB48" s="18">
        <f>IRRIGATED!BB48+RAINFED!BB48</f>
        <v>91.188056957901807</v>
      </c>
      <c r="BC48" s="18">
        <f>IRRIGATED!BC48+RAINFED!BC48</f>
        <v>0</v>
      </c>
      <c r="BD48" s="18">
        <f>IRRIGATED!BD48+RAINFED!BD48</f>
        <v>0</v>
      </c>
      <c r="BE48" s="18">
        <f>IRRIGATED!BE48+RAINFED!BE48</f>
        <v>112.35</v>
      </c>
      <c r="BF48" s="18">
        <f>IRRIGATED!BF48+RAINFED!BF48</f>
        <v>203.5380569579018</v>
      </c>
      <c r="BG48" s="18">
        <f>IRRIGATED!BG48+RAINFED!BG48</f>
        <v>300.43643449077251</v>
      </c>
      <c r="BH48" s="18">
        <f>IRRIGATED!BH48+RAINFED!BH48</f>
        <v>91.188056957901807</v>
      </c>
      <c r="BI48" s="18">
        <f>IRRIGATED!BI48+RAINFED!BI48</f>
        <v>0</v>
      </c>
      <c r="BJ48" s="18">
        <f>IRRIGATED!BJ48+RAINFED!BJ48</f>
        <v>0</v>
      </c>
      <c r="BK48" s="18">
        <f>IRRIGATED!BK48+RAINFED!BK48</f>
        <v>391.62449144867423</v>
      </c>
    </row>
    <row r="49" spans="1:63" x14ac:dyDescent="0.25">
      <c r="A49" s="36"/>
      <c r="B49" s="37" t="s">
        <v>46</v>
      </c>
      <c r="C49" s="18">
        <f>IRRIGATED!C49+RAINFED!C49</f>
        <v>682.5</v>
      </c>
      <c r="D49" s="18">
        <f>IRRIGATED!D49+RAINFED!D49</f>
        <v>193.57355310660847</v>
      </c>
      <c r="E49" s="18">
        <f>IRRIGATED!E49+RAINFED!E49</f>
        <v>241.38402706774295</v>
      </c>
      <c r="F49" s="18">
        <f>IRRIGATED!F49+RAINFED!F49</f>
        <v>50.268344771598038</v>
      </c>
      <c r="G49" s="18">
        <f>IRRIGATED!G49+RAINFED!G49</f>
        <v>0</v>
      </c>
      <c r="H49" s="18">
        <f>IRRIGATED!H49+RAINFED!H49</f>
        <v>485.22592494594943</v>
      </c>
      <c r="I49" s="18">
        <f>IRRIGATED!I49+RAINFED!I49</f>
        <v>7.4090924926620803</v>
      </c>
      <c r="J49" s="18">
        <f>IRRIGATED!J49+RAINFED!J49</f>
        <v>193.57355310660847</v>
      </c>
      <c r="K49" s="18">
        <f>IRRIGATED!K49+RAINFED!K49</f>
        <v>241.38402706774295</v>
      </c>
      <c r="L49" s="18">
        <f>IRRIGATED!L49+RAINFED!L49</f>
        <v>50.268344771598038</v>
      </c>
      <c r="M49" s="18">
        <f>IRRIGATED!M49+RAINFED!M49</f>
        <v>492.6350174386115</v>
      </c>
      <c r="N49" s="18">
        <f>IRRIGATED!N49+RAINFED!N49</f>
        <v>0</v>
      </c>
      <c r="O49" s="18">
        <f>IRRIGATED!O49+RAINFED!O49</f>
        <v>7.4090924926620803</v>
      </c>
      <c r="P49" s="18">
        <f>IRRIGATED!P49+RAINFED!P49</f>
        <v>193.57355310660847</v>
      </c>
      <c r="Q49" s="18">
        <f>IRRIGATED!Q49+RAINFED!Q49</f>
        <v>241.38402706774295</v>
      </c>
      <c r="R49" s="18">
        <f>IRRIGATED!R49+RAINFED!R49</f>
        <v>442.36667266701346</v>
      </c>
      <c r="S49" s="18">
        <f>IRRIGATED!S49+RAINFED!S49</f>
        <v>0</v>
      </c>
      <c r="T49" s="18">
        <f>IRRIGATED!T49+RAINFED!T49</f>
        <v>0</v>
      </c>
      <c r="U49" s="18">
        <f>IRRIGATED!U49+RAINFED!U49</f>
        <v>7.4090924926620803</v>
      </c>
      <c r="V49" s="18">
        <f>IRRIGATED!V49+RAINFED!V49</f>
        <v>193.57355310660847</v>
      </c>
      <c r="W49" s="18">
        <f>IRRIGATED!W49+RAINFED!W49</f>
        <v>200.98264559927054</v>
      </c>
      <c r="X49" s="18">
        <f>IRRIGATED!X49+RAINFED!X49</f>
        <v>2.5872168431499034</v>
      </c>
      <c r="Y49" s="18">
        <f>IRRIGATED!Y49+RAINFED!Y49</f>
        <v>0</v>
      </c>
      <c r="Z49" s="18">
        <f>IRRIGATED!Z49+RAINFED!Z49</f>
        <v>0</v>
      </c>
      <c r="AA49" s="18">
        <f>IRRIGATED!AA49+RAINFED!AA49</f>
        <v>7.4090924926620803</v>
      </c>
      <c r="AB49" s="18">
        <f>IRRIGATED!AB49+RAINFED!AB49</f>
        <v>9.9963093358119828</v>
      </c>
      <c r="AC49" s="18">
        <f>IRRIGATED!AC49+RAINFED!AC49</f>
        <v>27.639455087675582</v>
      </c>
      <c r="AD49" s="18">
        <f>IRRIGATED!AD49+RAINFED!AD49</f>
        <v>2.5872168431499034</v>
      </c>
      <c r="AE49" s="18">
        <f>IRRIGATED!AE49+RAINFED!AE49</f>
        <v>0</v>
      </c>
      <c r="AF49" s="18">
        <f>IRRIGATED!AF49+RAINFED!AF49</f>
        <v>0</v>
      </c>
      <c r="AG49" s="18">
        <f>IRRIGATED!AG49+RAINFED!AG49</f>
        <v>30.226671930825489</v>
      </c>
      <c r="AH49" s="18">
        <f>IRRIGATED!AH49+RAINFED!AH49</f>
        <v>0</v>
      </c>
      <c r="AI49" s="18">
        <f>IRRIGATED!AI49+RAINFED!AI49</f>
        <v>27.639455087675582</v>
      </c>
      <c r="AJ49" s="18">
        <f>IRRIGATED!AJ49+RAINFED!AJ49</f>
        <v>2.5872168431499034</v>
      </c>
      <c r="AK49" s="18">
        <f>IRRIGATED!AK49+RAINFED!AK49</f>
        <v>0</v>
      </c>
      <c r="AL49" s="18">
        <f>IRRIGATED!AL49+RAINFED!AL49</f>
        <v>30.226671930825489</v>
      </c>
      <c r="AM49" s="18">
        <f>IRRIGATED!AM49+RAINFED!AM49</f>
        <v>274.19499999999999</v>
      </c>
      <c r="AN49" s="18">
        <f>IRRIGATED!AN49+RAINFED!AN49</f>
        <v>0</v>
      </c>
      <c r="AO49" s="18">
        <f>IRRIGATED!AO49+RAINFED!AO49</f>
        <v>27.639455087675582</v>
      </c>
      <c r="AP49" s="18">
        <f>IRRIGATED!AP49+RAINFED!AP49</f>
        <v>2.5872168431499034</v>
      </c>
      <c r="AQ49" s="18">
        <f>IRRIGATED!AQ49+RAINFED!AQ49</f>
        <v>304.42167193082548</v>
      </c>
      <c r="AR49" s="18">
        <f>IRRIGATED!AR49+RAINFED!AR49</f>
        <v>122.10499999999998</v>
      </c>
      <c r="AS49" s="18">
        <f>IRRIGATED!AS49+RAINFED!AS49</f>
        <v>274.19499999999999</v>
      </c>
      <c r="AT49" s="18">
        <f>IRRIGATED!AT49+RAINFED!AT49</f>
        <v>0</v>
      </c>
      <c r="AU49" s="18">
        <f>IRRIGATED!AU49+RAINFED!AU49</f>
        <v>27.639455087675582</v>
      </c>
      <c r="AV49" s="18">
        <f>IRRIGATED!AV49+RAINFED!AV49</f>
        <v>423.93945508767558</v>
      </c>
      <c r="AW49" s="18">
        <f>IRRIGATED!AW49+RAINFED!AW49</f>
        <v>0</v>
      </c>
      <c r="AX49" s="18">
        <f>IRRIGATED!AX49+RAINFED!AX49</f>
        <v>122.10499999999998</v>
      </c>
      <c r="AY49" s="18">
        <f>IRRIGATED!AY49+RAINFED!AY49</f>
        <v>274.19499999999999</v>
      </c>
      <c r="AZ49" s="18">
        <f>IRRIGATED!AZ49+RAINFED!AZ49</f>
        <v>0</v>
      </c>
      <c r="BA49" s="18">
        <f>IRRIGATED!BA49+RAINFED!BA49</f>
        <v>396.3</v>
      </c>
      <c r="BB49" s="18">
        <f>IRRIGATED!BB49+RAINFED!BB49</f>
        <v>50.268344771598038</v>
      </c>
      <c r="BC49" s="18">
        <f>IRRIGATED!BC49+RAINFED!BC49</f>
        <v>0</v>
      </c>
      <c r="BD49" s="18">
        <f>IRRIGATED!BD49+RAINFED!BD49</f>
        <v>122.10499999999998</v>
      </c>
      <c r="BE49" s="18">
        <f>IRRIGATED!BE49+RAINFED!BE49</f>
        <v>274.19499999999999</v>
      </c>
      <c r="BF49" s="18">
        <f>IRRIGATED!BF49+RAINFED!BF49</f>
        <v>446.56834477159805</v>
      </c>
      <c r="BG49" s="18">
        <f>IRRIGATED!BG49+RAINFED!BG49</f>
        <v>241.38402706774295</v>
      </c>
      <c r="BH49" s="18">
        <f>IRRIGATED!BH49+RAINFED!BH49</f>
        <v>50.268344771598038</v>
      </c>
      <c r="BI49" s="18">
        <f>IRRIGATED!BI49+RAINFED!BI49</f>
        <v>0</v>
      </c>
      <c r="BJ49" s="18">
        <f>IRRIGATED!BJ49+RAINFED!BJ49</f>
        <v>122.10499999999998</v>
      </c>
      <c r="BK49" s="18">
        <f>IRRIGATED!BK49+RAINFED!BK49</f>
        <v>413.75737183934098</v>
      </c>
    </row>
    <row r="50" spans="1:63" x14ac:dyDescent="0.25">
      <c r="A50" s="36"/>
      <c r="B50" s="37" t="s">
        <v>47</v>
      </c>
      <c r="C50" s="18">
        <f>IRRIGATED!C50+RAINFED!C50</f>
        <v>84</v>
      </c>
      <c r="D50" s="18">
        <f>IRRIGATED!D50+RAINFED!D50</f>
        <v>22.794330529247908</v>
      </c>
      <c r="E50" s="18">
        <f>IRRIGATED!E50+RAINFED!E50</f>
        <v>29.587344346518076</v>
      </c>
      <c r="F50" s="18">
        <f>IRRIGATED!F50+RAINFED!F50</f>
        <v>8.1147189294172044</v>
      </c>
      <c r="G50" s="18">
        <f>IRRIGATED!G50+RAINFED!G50</f>
        <v>0</v>
      </c>
      <c r="H50" s="18">
        <f>IRRIGATED!H50+RAINFED!H50</f>
        <v>60.496393805183189</v>
      </c>
      <c r="I50" s="18">
        <f>IRRIGATED!I50+RAINFED!I50</f>
        <v>1.1960350668633439</v>
      </c>
      <c r="J50" s="18">
        <f>IRRIGATED!J50+RAINFED!J50</f>
        <v>22.794330529247908</v>
      </c>
      <c r="K50" s="18">
        <f>IRRIGATED!K50+RAINFED!K50</f>
        <v>29.587344346518076</v>
      </c>
      <c r="L50" s="18">
        <f>IRRIGATED!L50+RAINFED!L50</f>
        <v>8.1147189294172044</v>
      </c>
      <c r="M50" s="18">
        <f>IRRIGATED!M50+RAINFED!M50</f>
        <v>61.692428872046534</v>
      </c>
      <c r="N50" s="18">
        <f>IRRIGATED!N50+RAINFED!N50</f>
        <v>0</v>
      </c>
      <c r="O50" s="18">
        <f>IRRIGATED!O50+RAINFED!O50</f>
        <v>1.1960350668633439</v>
      </c>
      <c r="P50" s="18">
        <f>IRRIGATED!P50+RAINFED!P50</f>
        <v>22.794330529247908</v>
      </c>
      <c r="Q50" s="18">
        <f>IRRIGATED!Q50+RAINFED!Q50</f>
        <v>29.587344346518076</v>
      </c>
      <c r="R50" s="18">
        <f>IRRIGATED!R50+RAINFED!R50</f>
        <v>53.577709942629326</v>
      </c>
      <c r="S50" s="18">
        <f>IRRIGATED!S50+RAINFED!S50</f>
        <v>0</v>
      </c>
      <c r="T50" s="18">
        <f>IRRIGATED!T50+RAINFED!T50</f>
        <v>0</v>
      </c>
      <c r="U50" s="18">
        <f>IRRIGATED!U50+RAINFED!U50</f>
        <v>1.1960350668633439</v>
      </c>
      <c r="V50" s="18">
        <f>IRRIGATED!V50+RAINFED!V50</f>
        <v>22.794330529247908</v>
      </c>
      <c r="W50" s="18">
        <f>IRRIGATED!W50+RAINFED!W50</f>
        <v>23.99036559611125</v>
      </c>
      <c r="X50" s="18">
        <f>IRRIGATED!X50+RAINFED!X50</f>
        <v>0.38682461999536333</v>
      </c>
      <c r="Y50" s="18">
        <f>IRRIGATED!Y50+RAINFED!Y50</f>
        <v>0</v>
      </c>
      <c r="Z50" s="18">
        <f>IRRIGATED!Z50+RAINFED!Z50</f>
        <v>0</v>
      </c>
      <c r="AA50" s="18">
        <f>IRRIGATED!AA50+RAINFED!AA50</f>
        <v>1.1960350668633439</v>
      </c>
      <c r="AB50" s="18">
        <f>IRRIGATED!AB50+RAINFED!AB50</f>
        <v>1.5828596868587075</v>
      </c>
      <c r="AC50" s="18">
        <f>IRRIGATED!AC50+RAINFED!AC50</f>
        <v>2.9513744250595977</v>
      </c>
      <c r="AD50" s="18">
        <f>IRRIGATED!AD50+RAINFED!AD50</f>
        <v>0.38682461999536333</v>
      </c>
      <c r="AE50" s="18">
        <f>IRRIGATED!AE50+RAINFED!AE50</f>
        <v>0</v>
      </c>
      <c r="AF50" s="18">
        <f>IRRIGATED!AF50+RAINFED!AF50</f>
        <v>0</v>
      </c>
      <c r="AG50" s="18">
        <f>IRRIGATED!AG50+RAINFED!AG50</f>
        <v>3.3381990450549606</v>
      </c>
      <c r="AH50" s="18">
        <f>IRRIGATED!AH50+RAINFED!AH50</f>
        <v>42</v>
      </c>
      <c r="AI50" s="18">
        <f>IRRIGATED!AI50+RAINFED!AI50</f>
        <v>2.9513744250595977</v>
      </c>
      <c r="AJ50" s="18">
        <f>IRRIGATED!AJ50+RAINFED!AJ50</f>
        <v>0.38682461999536333</v>
      </c>
      <c r="AK50" s="18">
        <f>IRRIGATED!AK50+RAINFED!AK50</f>
        <v>0</v>
      </c>
      <c r="AL50" s="18">
        <f>IRRIGATED!AL50+RAINFED!AL50</f>
        <v>45.338199045054964</v>
      </c>
      <c r="AM50" s="18">
        <f>IRRIGATED!AM50+RAINFED!AM50</f>
        <v>7</v>
      </c>
      <c r="AN50" s="18">
        <f>IRRIGATED!AN50+RAINFED!AN50</f>
        <v>42</v>
      </c>
      <c r="AO50" s="18">
        <f>IRRIGATED!AO50+RAINFED!AO50</f>
        <v>2.9513744250595977</v>
      </c>
      <c r="AP50" s="18">
        <f>IRRIGATED!AP50+RAINFED!AP50</f>
        <v>0.38682461999536333</v>
      </c>
      <c r="AQ50" s="18">
        <f>IRRIGATED!AQ50+RAINFED!AQ50</f>
        <v>52.338199045054964</v>
      </c>
      <c r="AR50" s="18">
        <f>IRRIGATED!AR50+RAINFED!AR50</f>
        <v>0</v>
      </c>
      <c r="AS50" s="18">
        <f>IRRIGATED!AS50+RAINFED!AS50</f>
        <v>7</v>
      </c>
      <c r="AT50" s="18">
        <f>IRRIGATED!AT50+RAINFED!AT50</f>
        <v>42</v>
      </c>
      <c r="AU50" s="18">
        <f>IRRIGATED!AU50+RAINFED!AU50</f>
        <v>2.9513744250595977</v>
      </c>
      <c r="AV50" s="18">
        <f>IRRIGATED!AV50+RAINFED!AV50</f>
        <v>51.951374425059598</v>
      </c>
      <c r="AW50" s="18">
        <f>IRRIGATED!AW50+RAINFED!AW50</f>
        <v>0</v>
      </c>
      <c r="AX50" s="18">
        <f>IRRIGATED!AX50+RAINFED!AX50</f>
        <v>0</v>
      </c>
      <c r="AY50" s="18">
        <f>IRRIGATED!AY50+RAINFED!AY50</f>
        <v>7</v>
      </c>
      <c r="AZ50" s="18">
        <f>IRRIGATED!AZ50+RAINFED!AZ50</f>
        <v>42</v>
      </c>
      <c r="BA50" s="18">
        <f>IRRIGATED!BA50+RAINFED!BA50</f>
        <v>49</v>
      </c>
      <c r="BB50" s="18">
        <f>IRRIGATED!BB50+RAINFED!BB50</f>
        <v>8.1147189294172044</v>
      </c>
      <c r="BC50" s="18">
        <f>IRRIGATED!BC50+RAINFED!BC50</f>
        <v>0</v>
      </c>
      <c r="BD50" s="18">
        <f>IRRIGATED!BD50+RAINFED!BD50</f>
        <v>0</v>
      </c>
      <c r="BE50" s="18">
        <f>IRRIGATED!BE50+RAINFED!BE50</f>
        <v>7</v>
      </c>
      <c r="BF50" s="18">
        <f>IRRIGATED!BF50+RAINFED!BF50</f>
        <v>15.114718929417204</v>
      </c>
      <c r="BG50" s="18">
        <f>IRRIGATED!BG50+RAINFED!BG50</f>
        <v>29.587344346518076</v>
      </c>
      <c r="BH50" s="18">
        <f>IRRIGATED!BH50+RAINFED!BH50</f>
        <v>8.1147189294172044</v>
      </c>
      <c r="BI50" s="18">
        <f>IRRIGATED!BI50+RAINFED!BI50</f>
        <v>0</v>
      </c>
      <c r="BJ50" s="18">
        <f>IRRIGATED!BJ50+RAINFED!BJ50</f>
        <v>0</v>
      </c>
      <c r="BK50" s="18">
        <f>IRRIGATED!BK50+RAINFED!BK50</f>
        <v>37.702063275935281</v>
      </c>
    </row>
    <row r="51" spans="1:63" x14ac:dyDescent="0.25">
      <c r="A51" s="36"/>
      <c r="B51" s="37" t="s">
        <v>48</v>
      </c>
      <c r="C51" s="18">
        <f>IRRIGATED!C51+RAINFED!C51</f>
        <v>130</v>
      </c>
      <c r="D51" s="18">
        <f>IRRIGATED!D51+RAINFED!D51</f>
        <v>36.129771304637075</v>
      </c>
      <c r="E51" s="18">
        <f>IRRIGATED!E51+RAINFED!E51</f>
        <v>45.890494256585924</v>
      </c>
      <c r="F51" s="18">
        <f>IRRIGATED!F51+RAINFED!F51</f>
        <v>10.962419249635559</v>
      </c>
      <c r="G51" s="18">
        <f>IRRIGATED!G51+RAINFED!G51</f>
        <v>0</v>
      </c>
      <c r="H51" s="18">
        <f>IRRIGATED!H51+RAINFED!H51</f>
        <v>92.982684810858558</v>
      </c>
      <c r="I51" s="18">
        <f>IRRIGATED!I51+RAINFED!I51</f>
        <v>1.6157599485905463</v>
      </c>
      <c r="J51" s="18">
        <f>IRRIGATED!J51+RAINFED!J51</f>
        <v>36.129771304637075</v>
      </c>
      <c r="K51" s="18">
        <f>IRRIGATED!K51+RAINFED!K51</f>
        <v>45.890494256585924</v>
      </c>
      <c r="L51" s="18">
        <f>IRRIGATED!L51+RAINFED!L51</f>
        <v>10.962419249635559</v>
      </c>
      <c r="M51" s="18">
        <f>IRRIGATED!M51+RAINFED!M51</f>
        <v>94.598444759449109</v>
      </c>
      <c r="N51" s="18">
        <f>IRRIGATED!N51+RAINFED!N51</f>
        <v>0</v>
      </c>
      <c r="O51" s="18">
        <f>IRRIGATED!O51+RAINFED!O51</f>
        <v>1.6157599485905463</v>
      </c>
      <c r="P51" s="18">
        <f>IRRIGATED!P51+RAINFED!P51</f>
        <v>36.129771304637075</v>
      </c>
      <c r="Q51" s="18">
        <f>IRRIGATED!Q51+RAINFED!Q51</f>
        <v>45.890494256585924</v>
      </c>
      <c r="R51" s="18">
        <f>IRRIGATED!R51+RAINFED!R51</f>
        <v>83.63602550981355</v>
      </c>
      <c r="S51" s="18">
        <f>IRRIGATED!S51+RAINFED!S51</f>
        <v>0</v>
      </c>
      <c r="T51" s="18">
        <f>IRRIGATED!T51+RAINFED!T51</f>
        <v>0</v>
      </c>
      <c r="U51" s="18">
        <f>IRRIGATED!U51+RAINFED!U51</f>
        <v>1.6157599485905463</v>
      </c>
      <c r="V51" s="18">
        <f>IRRIGATED!V51+RAINFED!V51</f>
        <v>36.129771304637075</v>
      </c>
      <c r="W51" s="18">
        <f>IRRIGATED!W51+RAINFED!W51</f>
        <v>37.745531253227625</v>
      </c>
      <c r="X51" s="18">
        <f>IRRIGATED!X51+RAINFED!X51</f>
        <v>0.54203011731140205</v>
      </c>
      <c r="Y51" s="18">
        <f>IRRIGATED!Y51+RAINFED!Y51</f>
        <v>0</v>
      </c>
      <c r="Z51" s="18">
        <f>IRRIGATED!Z51+RAINFED!Z51</f>
        <v>0</v>
      </c>
      <c r="AA51" s="18">
        <f>IRRIGATED!AA51+RAINFED!AA51</f>
        <v>1.6157599485905463</v>
      </c>
      <c r="AB51" s="18">
        <f>IRRIGATED!AB51+RAINFED!AB51</f>
        <v>2.1577900659019487</v>
      </c>
      <c r="AC51" s="18">
        <f>IRRIGATED!AC51+RAINFED!AC51</f>
        <v>4.9404958330196056</v>
      </c>
      <c r="AD51" s="18">
        <f>IRRIGATED!AD51+RAINFED!AD51</f>
        <v>0.54203011731140205</v>
      </c>
      <c r="AE51" s="18">
        <f>IRRIGATED!AE51+RAINFED!AE51</f>
        <v>0</v>
      </c>
      <c r="AF51" s="18">
        <f>IRRIGATED!AF51+RAINFED!AF51</f>
        <v>0</v>
      </c>
      <c r="AG51" s="18">
        <f>IRRIGATED!AG51+RAINFED!AG51</f>
        <v>5.4825259503310084</v>
      </c>
      <c r="AH51" s="18">
        <f>IRRIGATED!AH51+RAINFED!AH51</f>
        <v>18</v>
      </c>
      <c r="AI51" s="18">
        <f>IRRIGATED!AI51+RAINFED!AI51</f>
        <v>4.9404958330196056</v>
      </c>
      <c r="AJ51" s="18">
        <f>IRRIGATED!AJ51+RAINFED!AJ51</f>
        <v>0.54203011731140205</v>
      </c>
      <c r="AK51" s="18">
        <f>IRRIGATED!AK51+RAINFED!AK51</f>
        <v>0</v>
      </c>
      <c r="AL51" s="18">
        <f>IRRIGATED!AL51+RAINFED!AL51</f>
        <v>23.482525950331006</v>
      </c>
      <c r="AM51" s="18">
        <f>IRRIGATED!AM51+RAINFED!AM51</f>
        <v>4.2699999999999996</v>
      </c>
      <c r="AN51" s="18">
        <f>IRRIGATED!AN51+RAINFED!AN51</f>
        <v>18</v>
      </c>
      <c r="AO51" s="18">
        <f>IRRIGATED!AO51+RAINFED!AO51</f>
        <v>4.9404958330196056</v>
      </c>
      <c r="AP51" s="18">
        <f>IRRIGATED!AP51+RAINFED!AP51</f>
        <v>0.54203011731140205</v>
      </c>
      <c r="AQ51" s="18">
        <f>IRRIGATED!AQ51+RAINFED!AQ51</f>
        <v>27.752525950331005</v>
      </c>
      <c r="AR51" s="18">
        <f>IRRIGATED!AR51+RAINFED!AR51</f>
        <v>0</v>
      </c>
      <c r="AS51" s="18">
        <f>IRRIGATED!AS51+RAINFED!AS51</f>
        <v>4.2699999999999996</v>
      </c>
      <c r="AT51" s="18">
        <f>IRRIGATED!AT51+RAINFED!AT51</f>
        <v>18</v>
      </c>
      <c r="AU51" s="18">
        <f>IRRIGATED!AU51+RAINFED!AU51</f>
        <v>4.9404958330196056</v>
      </c>
      <c r="AV51" s="18">
        <f>IRRIGATED!AV51+RAINFED!AV51</f>
        <v>27.210495833019603</v>
      </c>
      <c r="AW51" s="18">
        <f>IRRIGATED!AW51+RAINFED!AW51</f>
        <v>0</v>
      </c>
      <c r="AX51" s="18">
        <f>IRRIGATED!AX51+RAINFED!AX51</f>
        <v>0</v>
      </c>
      <c r="AY51" s="18">
        <f>IRRIGATED!AY51+RAINFED!AY51</f>
        <v>4.2699999999999996</v>
      </c>
      <c r="AZ51" s="18">
        <f>IRRIGATED!AZ51+RAINFED!AZ51</f>
        <v>18</v>
      </c>
      <c r="BA51" s="18">
        <f>IRRIGATED!BA51+RAINFED!BA51</f>
        <v>22.27</v>
      </c>
      <c r="BB51" s="18">
        <f>IRRIGATED!BB51+RAINFED!BB51</f>
        <v>10.962419249635559</v>
      </c>
      <c r="BC51" s="18">
        <f>IRRIGATED!BC51+RAINFED!BC51</f>
        <v>0</v>
      </c>
      <c r="BD51" s="18">
        <f>IRRIGATED!BD51+RAINFED!BD51</f>
        <v>0</v>
      </c>
      <c r="BE51" s="18">
        <f>IRRIGATED!BE51+RAINFED!BE51</f>
        <v>4.2699999999999996</v>
      </c>
      <c r="BF51" s="18">
        <f>IRRIGATED!BF51+RAINFED!BF51</f>
        <v>15.232419249635559</v>
      </c>
      <c r="BG51" s="18">
        <f>IRRIGATED!BG51+RAINFED!BG51</f>
        <v>45.890494256585924</v>
      </c>
      <c r="BH51" s="18">
        <f>IRRIGATED!BH51+RAINFED!BH51</f>
        <v>10.962419249635559</v>
      </c>
      <c r="BI51" s="18">
        <f>IRRIGATED!BI51+RAINFED!BI51</f>
        <v>0</v>
      </c>
      <c r="BJ51" s="18">
        <f>IRRIGATED!BJ51+RAINFED!BJ51</f>
        <v>0</v>
      </c>
      <c r="BK51" s="18">
        <f>IRRIGATED!BK51+RAINFED!BK51</f>
        <v>56.852913506221483</v>
      </c>
    </row>
    <row r="52" spans="1:63" x14ac:dyDescent="0.25">
      <c r="A52" s="36"/>
      <c r="B52" s="37" t="s">
        <v>49</v>
      </c>
      <c r="C52" s="18">
        <f>IRRIGATED!C52+RAINFED!C52</f>
        <v>425</v>
      </c>
      <c r="D52" s="18">
        <f>IRRIGATED!D52+RAINFED!D52</f>
        <v>110.03460527446106</v>
      </c>
      <c r="E52" s="18">
        <f>IRRIGATED!E52+RAINFED!E52</f>
        <v>149.07367965414579</v>
      </c>
      <c r="F52" s="18">
        <f>IRRIGATED!F52+RAINFED!F52</f>
        <v>50.964063672337012</v>
      </c>
      <c r="G52" s="18">
        <f>IRRIGATED!G52+RAINFED!G52</f>
        <v>0</v>
      </c>
      <c r="H52" s="18">
        <f>IRRIGATED!H52+RAINFED!H52</f>
        <v>310.07234860094388</v>
      </c>
      <c r="I52" s="18">
        <f>IRRIGATED!I52+RAINFED!I52</f>
        <v>7.5116350710558812</v>
      </c>
      <c r="J52" s="18">
        <f>IRRIGATED!J52+RAINFED!J52</f>
        <v>110.03460527446106</v>
      </c>
      <c r="K52" s="18">
        <f>IRRIGATED!K52+RAINFED!K52</f>
        <v>149.07367965414579</v>
      </c>
      <c r="L52" s="18">
        <f>IRRIGATED!L52+RAINFED!L52</f>
        <v>50.964063672337012</v>
      </c>
      <c r="M52" s="18">
        <f>IRRIGATED!M52+RAINFED!M52</f>
        <v>317.5839836719997</v>
      </c>
      <c r="N52" s="18">
        <f>IRRIGATED!N52+RAINFED!N52</f>
        <v>0</v>
      </c>
      <c r="O52" s="18">
        <f>IRRIGATED!O52+RAINFED!O52</f>
        <v>7.5116350710558812</v>
      </c>
      <c r="P52" s="18">
        <f>IRRIGATED!P52+RAINFED!P52</f>
        <v>110.03460527446106</v>
      </c>
      <c r="Q52" s="18">
        <f>IRRIGATED!Q52+RAINFED!Q52</f>
        <v>149.07367965414579</v>
      </c>
      <c r="R52" s="18">
        <f>IRRIGATED!R52+RAINFED!R52</f>
        <v>266.61991999966273</v>
      </c>
      <c r="S52" s="18">
        <f>IRRIGATED!S52+RAINFED!S52</f>
        <v>0</v>
      </c>
      <c r="T52" s="18">
        <f>IRRIGATED!T52+RAINFED!T52</f>
        <v>0</v>
      </c>
      <c r="U52" s="18">
        <f>IRRIGATED!U52+RAINFED!U52</f>
        <v>7.5116350710558812</v>
      </c>
      <c r="V52" s="18">
        <f>IRRIGATED!V52+RAINFED!V52</f>
        <v>110.03460527446106</v>
      </c>
      <c r="W52" s="18">
        <f>IRRIGATED!W52+RAINFED!W52</f>
        <v>117.54624034551694</v>
      </c>
      <c r="X52" s="18">
        <f>IRRIGATED!X52+RAINFED!X52</f>
        <v>2.3086542454563919</v>
      </c>
      <c r="Y52" s="18">
        <f>IRRIGATED!Y52+RAINFED!Y52</f>
        <v>0</v>
      </c>
      <c r="Z52" s="18">
        <f>IRRIGATED!Z52+RAINFED!Z52</f>
        <v>0</v>
      </c>
      <c r="AA52" s="18">
        <f>IRRIGATED!AA52+RAINFED!AA52</f>
        <v>7.5116350710558812</v>
      </c>
      <c r="AB52" s="18">
        <f>IRRIGATED!AB52+RAINFED!AB52</f>
        <v>9.8202893165122731</v>
      </c>
      <c r="AC52" s="18">
        <f>IRRIGATED!AC52+RAINFED!AC52</f>
        <v>12.61786100631344</v>
      </c>
      <c r="AD52" s="18">
        <f>IRRIGATED!AD52+RAINFED!AD52</f>
        <v>2.3086542454563919</v>
      </c>
      <c r="AE52" s="18">
        <f>IRRIGATED!AE52+RAINFED!AE52</f>
        <v>0</v>
      </c>
      <c r="AF52" s="18">
        <f>IRRIGATED!AF52+RAINFED!AF52</f>
        <v>0</v>
      </c>
      <c r="AG52" s="18">
        <f>IRRIGATED!AG52+RAINFED!AG52</f>
        <v>14.926515251769832</v>
      </c>
      <c r="AH52" s="18">
        <f>IRRIGATED!AH52+RAINFED!AH52</f>
        <v>338</v>
      </c>
      <c r="AI52" s="18">
        <f>IRRIGATED!AI52+RAINFED!AI52</f>
        <v>12.61786100631344</v>
      </c>
      <c r="AJ52" s="18">
        <f>IRRIGATED!AJ52+RAINFED!AJ52</f>
        <v>2.3086542454563919</v>
      </c>
      <c r="AK52" s="18">
        <f>IRRIGATED!AK52+RAINFED!AK52</f>
        <v>0</v>
      </c>
      <c r="AL52" s="18">
        <f>IRRIGATED!AL52+RAINFED!AL52</f>
        <v>352.92651525176984</v>
      </c>
      <c r="AM52" s="18">
        <f>IRRIGATED!AM52+RAINFED!AM52</f>
        <v>42</v>
      </c>
      <c r="AN52" s="18">
        <f>IRRIGATED!AN52+RAINFED!AN52</f>
        <v>338</v>
      </c>
      <c r="AO52" s="18">
        <f>IRRIGATED!AO52+RAINFED!AO52</f>
        <v>12.61786100631344</v>
      </c>
      <c r="AP52" s="18">
        <f>IRRIGATED!AP52+RAINFED!AP52</f>
        <v>2.3086542454563919</v>
      </c>
      <c r="AQ52" s="18">
        <f>IRRIGATED!AQ52+RAINFED!AQ52</f>
        <v>394.92651525176984</v>
      </c>
      <c r="AR52" s="18">
        <f>IRRIGATED!AR52+RAINFED!AR52</f>
        <v>0</v>
      </c>
      <c r="AS52" s="18">
        <f>IRRIGATED!AS52+RAINFED!AS52</f>
        <v>42</v>
      </c>
      <c r="AT52" s="18">
        <f>IRRIGATED!AT52+RAINFED!AT52</f>
        <v>338</v>
      </c>
      <c r="AU52" s="18">
        <f>IRRIGATED!AU52+RAINFED!AU52</f>
        <v>12.61786100631344</v>
      </c>
      <c r="AV52" s="18">
        <f>IRRIGATED!AV52+RAINFED!AV52</f>
        <v>392.61786100631343</v>
      </c>
      <c r="AW52" s="18">
        <f>IRRIGATED!AW52+RAINFED!AW52</f>
        <v>0</v>
      </c>
      <c r="AX52" s="18">
        <f>IRRIGATED!AX52+RAINFED!AX52</f>
        <v>0</v>
      </c>
      <c r="AY52" s="18">
        <f>IRRIGATED!AY52+RAINFED!AY52</f>
        <v>42</v>
      </c>
      <c r="AZ52" s="18">
        <f>IRRIGATED!AZ52+RAINFED!AZ52</f>
        <v>338</v>
      </c>
      <c r="BA52" s="18">
        <f>IRRIGATED!BA52+RAINFED!BA52</f>
        <v>380</v>
      </c>
      <c r="BB52" s="18">
        <f>IRRIGATED!BB52+RAINFED!BB52</f>
        <v>50.964063672337012</v>
      </c>
      <c r="BC52" s="18">
        <f>IRRIGATED!BC52+RAINFED!BC52</f>
        <v>0</v>
      </c>
      <c r="BD52" s="18">
        <f>IRRIGATED!BD52+RAINFED!BD52</f>
        <v>0</v>
      </c>
      <c r="BE52" s="18">
        <f>IRRIGATED!BE52+RAINFED!BE52</f>
        <v>42</v>
      </c>
      <c r="BF52" s="18">
        <f>IRRIGATED!BF52+RAINFED!BF52</f>
        <v>92.964063672337005</v>
      </c>
      <c r="BG52" s="18">
        <f>IRRIGATED!BG52+RAINFED!BG52</f>
        <v>149.07367965414579</v>
      </c>
      <c r="BH52" s="18">
        <f>IRRIGATED!BH52+RAINFED!BH52</f>
        <v>50.964063672337012</v>
      </c>
      <c r="BI52" s="18">
        <f>IRRIGATED!BI52+RAINFED!BI52</f>
        <v>0</v>
      </c>
      <c r="BJ52" s="18">
        <f>IRRIGATED!BJ52+RAINFED!BJ52</f>
        <v>0</v>
      </c>
      <c r="BK52" s="18">
        <f>IRRIGATED!BK52+RAINFED!BK52</f>
        <v>200.0377433264828</v>
      </c>
    </row>
    <row r="53" spans="1:63" x14ac:dyDescent="0.25">
      <c r="A53" s="36"/>
      <c r="B53" s="37" t="s">
        <v>50</v>
      </c>
      <c r="C53" s="18">
        <f>IRRIGATED!C53+RAINFED!C53</f>
        <v>1135.5</v>
      </c>
      <c r="D53" s="18">
        <f>IRRIGATED!D53+RAINFED!D53</f>
        <v>272.91124030519057</v>
      </c>
      <c r="E53" s="18">
        <f>IRRIGATED!E53+RAINFED!E53</f>
        <v>395.80482170333926</v>
      </c>
      <c r="F53" s="18">
        <f>IRRIGATED!F53+RAINFED!F53</f>
        <v>175.60649340531526</v>
      </c>
      <c r="G53" s="18">
        <f>IRRIGATED!G53+RAINFED!G53</f>
        <v>423.96000000000004</v>
      </c>
      <c r="H53" s="18">
        <f>IRRIGATED!H53+RAINFED!H53</f>
        <v>1268.2825554138451</v>
      </c>
      <c r="I53" s="18">
        <f>IRRIGATED!I53+RAINFED!I53</f>
        <v>25.88278483932012</v>
      </c>
      <c r="J53" s="18">
        <f>IRRIGATED!J53+RAINFED!J53</f>
        <v>272.91124030519057</v>
      </c>
      <c r="K53" s="18">
        <f>IRRIGATED!K53+RAINFED!K53</f>
        <v>395.80482170333926</v>
      </c>
      <c r="L53" s="18">
        <f>IRRIGATED!L53+RAINFED!L53</f>
        <v>175.60649340531526</v>
      </c>
      <c r="M53" s="18">
        <f>IRRIGATED!M53+RAINFED!M53</f>
        <v>870.2053402531651</v>
      </c>
      <c r="N53" s="18">
        <f>IRRIGATED!N53+RAINFED!N53</f>
        <v>0</v>
      </c>
      <c r="O53" s="18">
        <f>IRRIGATED!O53+RAINFED!O53</f>
        <v>25.88278483932012</v>
      </c>
      <c r="P53" s="18">
        <f>IRRIGATED!P53+RAINFED!P53</f>
        <v>272.91124030519057</v>
      </c>
      <c r="Q53" s="18">
        <f>IRRIGATED!Q53+RAINFED!Q53</f>
        <v>395.80482170333926</v>
      </c>
      <c r="R53" s="18">
        <f>IRRIGATED!R53+RAINFED!R53</f>
        <v>694.59884684784981</v>
      </c>
      <c r="S53" s="18">
        <f>IRRIGATED!S53+RAINFED!S53</f>
        <v>0</v>
      </c>
      <c r="T53" s="18">
        <f>IRRIGATED!T53+RAINFED!T53</f>
        <v>0</v>
      </c>
      <c r="U53" s="18">
        <f>IRRIGATED!U53+RAINFED!U53</f>
        <v>25.88278483932012</v>
      </c>
      <c r="V53" s="18">
        <f>IRRIGATED!V53+RAINFED!V53</f>
        <v>272.91124030519057</v>
      </c>
      <c r="W53" s="18">
        <f>IRRIGATED!W53+RAINFED!W53</f>
        <v>298.79402514451067</v>
      </c>
      <c r="X53" s="18">
        <f>IRRIGATED!X53+RAINFED!X53</f>
        <v>7.5675594427029313</v>
      </c>
      <c r="Y53" s="18">
        <f>IRRIGATED!Y53+RAINFED!Y53</f>
        <v>0</v>
      </c>
      <c r="Z53" s="18">
        <f>IRRIGATED!Z53+RAINFED!Z53</f>
        <v>0</v>
      </c>
      <c r="AA53" s="18">
        <f>IRRIGATED!AA53+RAINFED!AA53</f>
        <v>25.88278483932012</v>
      </c>
      <c r="AB53" s="18">
        <f>IRRIGATED!AB53+RAINFED!AB53</f>
        <v>33.450344282023053</v>
      </c>
      <c r="AC53" s="18">
        <f>IRRIGATED!AC53+RAINFED!AC53</f>
        <v>24.496960573625238</v>
      </c>
      <c r="AD53" s="18">
        <f>IRRIGATED!AD53+RAINFED!AD53</f>
        <v>7.5675594427029313</v>
      </c>
      <c r="AE53" s="18">
        <f>IRRIGATED!AE53+RAINFED!AE53</f>
        <v>0</v>
      </c>
      <c r="AF53" s="18">
        <f>IRRIGATED!AF53+RAINFED!AF53</f>
        <v>0</v>
      </c>
      <c r="AG53" s="18">
        <f>IRRIGATED!AG53+RAINFED!AG53</f>
        <v>32.064520016328174</v>
      </c>
      <c r="AH53" s="18">
        <f>IRRIGATED!AH53+RAINFED!AH53</f>
        <v>0</v>
      </c>
      <c r="AI53" s="18">
        <f>IRRIGATED!AI53+RAINFED!AI53</f>
        <v>24.496960573625238</v>
      </c>
      <c r="AJ53" s="18">
        <f>IRRIGATED!AJ53+RAINFED!AJ53</f>
        <v>7.5675594427029313</v>
      </c>
      <c r="AK53" s="18">
        <f>IRRIGATED!AK53+RAINFED!AK53</f>
        <v>0</v>
      </c>
      <c r="AL53" s="18">
        <f>IRRIGATED!AL53+RAINFED!AL53</f>
        <v>32.064520016328174</v>
      </c>
      <c r="AM53" s="18">
        <f>IRRIGATED!AM53+RAINFED!AM53</f>
        <v>0</v>
      </c>
      <c r="AN53" s="18">
        <f>IRRIGATED!AN53+RAINFED!AN53</f>
        <v>0</v>
      </c>
      <c r="AO53" s="18">
        <f>IRRIGATED!AO53+RAINFED!AO53</f>
        <v>24.496960573625238</v>
      </c>
      <c r="AP53" s="18">
        <f>IRRIGATED!AP53+RAINFED!AP53</f>
        <v>7.5675594427029313</v>
      </c>
      <c r="AQ53" s="18">
        <f>IRRIGATED!AQ53+RAINFED!AQ53</f>
        <v>32.064520016328174</v>
      </c>
      <c r="AR53" s="18">
        <f>IRRIGATED!AR53+RAINFED!AR53</f>
        <v>38.25</v>
      </c>
      <c r="AS53" s="18">
        <f>IRRIGATED!AS53+RAINFED!AS53</f>
        <v>0</v>
      </c>
      <c r="AT53" s="18">
        <f>IRRIGATED!AT53+RAINFED!AT53</f>
        <v>0</v>
      </c>
      <c r="AU53" s="18">
        <f>IRRIGATED!AU53+RAINFED!AU53</f>
        <v>24.496960573625238</v>
      </c>
      <c r="AV53" s="18">
        <f>IRRIGATED!AV53+RAINFED!AV53</f>
        <v>62.746960573625245</v>
      </c>
      <c r="AW53" s="18">
        <f>IRRIGATED!AW53+RAINFED!AW53</f>
        <v>423.96000000000004</v>
      </c>
      <c r="AX53" s="18">
        <f>IRRIGATED!AX53+RAINFED!AX53</f>
        <v>38.25</v>
      </c>
      <c r="AY53" s="18">
        <f>IRRIGATED!AY53+RAINFED!AY53</f>
        <v>0</v>
      </c>
      <c r="AZ53" s="18">
        <f>IRRIGATED!AZ53+RAINFED!AZ53</f>
        <v>0</v>
      </c>
      <c r="BA53" s="18">
        <f>IRRIGATED!BA53+RAINFED!BA53</f>
        <v>462.21000000000004</v>
      </c>
      <c r="BB53" s="18">
        <f>IRRIGATED!BB53+RAINFED!BB53</f>
        <v>175.60649340531526</v>
      </c>
      <c r="BC53" s="18">
        <f>IRRIGATED!BC53+RAINFED!BC53</f>
        <v>423.96000000000004</v>
      </c>
      <c r="BD53" s="18">
        <f>IRRIGATED!BD53+RAINFED!BD53</f>
        <v>38.25</v>
      </c>
      <c r="BE53" s="18">
        <f>IRRIGATED!BE53+RAINFED!BE53</f>
        <v>0</v>
      </c>
      <c r="BF53" s="18">
        <f>IRRIGATED!BF53+RAINFED!BF53</f>
        <v>637.81649340531521</v>
      </c>
      <c r="BG53" s="18">
        <f>IRRIGATED!BG53+RAINFED!BG53</f>
        <v>395.80482170333926</v>
      </c>
      <c r="BH53" s="18">
        <f>IRRIGATED!BH53+RAINFED!BH53</f>
        <v>175.60649340531526</v>
      </c>
      <c r="BI53" s="18">
        <f>IRRIGATED!BI53+RAINFED!BI53</f>
        <v>423.96000000000004</v>
      </c>
      <c r="BJ53" s="18">
        <f>IRRIGATED!BJ53+RAINFED!BJ53</f>
        <v>38.25</v>
      </c>
      <c r="BK53" s="18">
        <f>IRRIGATED!BK53+RAINFED!BK53</f>
        <v>1033.6213151086545</v>
      </c>
    </row>
    <row r="54" spans="1:63" x14ac:dyDescent="0.25">
      <c r="A54" s="36"/>
      <c r="B54" s="37" t="s">
        <v>51</v>
      </c>
      <c r="C54" s="18">
        <f>IRRIGATED!C54+RAINFED!C54</f>
        <v>2855</v>
      </c>
      <c r="D54" s="18">
        <f>IRRIGATED!D54+RAINFED!D54</f>
        <v>905.94347245023323</v>
      </c>
      <c r="E54" s="18">
        <f>IRRIGATED!E54+RAINFED!E54</f>
        <v>1021.0880497981633</v>
      </c>
      <c r="F54" s="18">
        <f>IRRIGATED!F54+RAINFED!F54</f>
        <v>30.248710746338144</v>
      </c>
      <c r="G54" s="18">
        <f>IRRIGATED!G54+RAINFED!G54</f>
        <v>0</v>
      </c>
      <c r="H54" s="18">
        <f>IRRIGATED!H54+RAINFED!H54</f>
        <v>1957.2802329947347</v>
      </c>
      <c r="I54" s="18">
        <f>IRRIGATED!I54+RAINFED!I54</f>
        <v>4.4583822427753281</v>
      </c>
      <c r="J54" s="18">
        <f>IRRIGATED!J54+RAINFED!J54</f>
        <v>905.94347245023323</v>
      </c>
      <c r="K54" s="18">
        <f>IRRIGATED!K54+RAINFED!K54</f>
        <v>1021.0880497981633</v>
      </c>
      <c r="L54" s="18">
        <f>IRRIGATED!L54+RAINFED!L54</f>
        <v>30.248710746338144</v>
      </c>
      <c r="M54" s="18">
        <f>IRRIGATED!M54+RAINFED!M54</f>
        <v>1961.73861523751</v>
      </c>
      <c r="N54" s="18">
        <f>IRRIGATED!N54+RAINFED!N54</f>
        <v>0</v>
      </c>
      <c r="O54" s="18">
        <f>IRRIGATED!O54+RAINFED!O54</f>
        <v>4.4583822427753281</v>
      </c>
      <c r="P54" s="18">
        <f>IRRIGATED!P54+RAINFED!P54</f>
        <v>905.94347245023323</v>
      </c>
      <c r="Q54" s="18">
        <f>IRRIGATED!Q54+RAINFED!Q54</f>
        <v>1021.0880497981633</v>
      </c>
      <c r="R54" s="18">
        <f>IRRIGATED!R54+RAINFED!R54</f>
        <v>1931.4899044911717</v>
      </c>
      <c r="S54" s="18">
        <f>IRRIGATED!S54+RAINFED!S54</f>
        <v>0</v>
      </c>
      <c r="T54" s="18">
        <f>IRRIGATED!T54+RAINFED!T54</f>
        <v>0</v>
      </c>
      <c r="U54" s="18">
        <f>IRRIGATED!U54+RAINFED!U54</f>
        <v>4.4583822427753281</v>
      </c>
      <c r="V54" s="18">
        <f>IRRIGATED!V54+RAINFED!V54</f>
        <v>905.94347245023323</v>
      </c>
      <c r="W54" s="18">
        <f>IRRIGATED!W54+RAINFED!W54</f>
        <v>910.40185469300854</v>
      </c>
      <c r="X54" s="18">
        <f>IRRIGATED!X54+RAINFED!X54</f>
        <v>4.435395221255984</v>
      </c>
      <c r="Y54" s="18">
        <f>IRRIGATED!Y54+RAINFED!Y54</f>
        <v>0</v>
      </c>
      <c r="Z54" s="18">
        <f>IRRIGATED!Z54+RAINFED!Z54</f>
        <v>0</v>
      </c>
      <c r="AA54" s="18">
        <f>IRRIGATED!AA54+RAINFED!AA54</f>
        <v>4.4583822427753281</v>
      </c>
      <c r="AB54" s="18">
        <f>IRRIGATED!AB54+RAINFED!AB54</f>
        <v>8.8937774640313112</v>
      </c>
      <c r="AC54" s="18">
        <f>IRRIGATED!AC54+RAINFED!AC54</f>
        <v>157.6809029338277</v>
      </c>
      <c r="AD54" s="18">
        <f>IRRIGATED!AD54+RAINFED!AD54</f>
        <v>4.435395221255984</v>
      </c>
      <c r="AE54" s="18">
        <f>IRRIGATED!AE54+RAINFED!AE54</f>
        <v>0</v>
      </c>
      <c r="AF54" s="18">
        <f>IRRIGATED!AF54+RAINFED!AF54</f>
        <v>0</v>
      </c>
      <c r="AG54" s="18">
        <f>IRRIGATED!AG54+RAINFED!AG54</f>
        <v>162.11629815508368</v>
      </c>
      <c r="AH54" s="18">
        <f>IRRIGATED!AH54+RAINFED!AH54</f>
        <v>0</v>
      </c>
      <c r="AI54" s="18">
        <f>IRRIGATED!AI54+RAINFED!AI54</f>
        <v>157.6809029338277</v>
      </c>
      <c r="AJ54" s="18">
        <f>IRRIGATED!AJ54+RAINFED!AJ54</f>
        <v>4.435395221255984</v>
      </c>
      <c r="AK54" s="18">
        <f>IRRIGATED!AK54+RAINFED!AK54</f>
        <v>0</v>
      </c>
      <c r="AL54" s="18">
        <f>IRRIGATED!AL54+RAINFED!AL54</f>
        <v>162.11629815508368</v>
      </c>
      <c r="AM54" s="18">
        <f>IRRIGATED!AM54+RAINFED!AM54</f>
        <v>1364.92</v>
      </c>
      <c r="AN54" s="18">
        <f>IRRIGATED!AN54+RAINFED!AN54</f>
        <v>0</v>
      </c>
      <c r="AO54" s="18">
        <f>IRRIGATED!AO54+RAINFED!AO54</f>
        <v>157.6809029338277</v>
      </c>
      <c r="AP54" s="18">
        <f>IRRIGATED!AP54+RAINFED!AP54</f>
        <v>4.435395221255984</v>
      </c>
      <c r="AQ54" s="18">
        <f>IRRIGATED!AQ54+RAINFED!AQ54</f>
        <v>1527.0362981550838</v>
      </c>
      <c r="AR54" s="18">
        <f>IRRIGATED!AR54+RAINFED!AR54</f>
        <v>0</v>
      </c>
      <c r="AS54" s="18">
        <f>IRRIGATED!AS54+RAINFED!AS54</f>
        <v>1364.92</v>
      </c>
      <c r="AT54" s="18">
        <f>IRRIGATED!AT54+RAINFED!AT54</f>
        <v>0</v>
      </c>
      <c r="AU54" s="18">
        <f>IRRIGATED!AU54+RAINFED!AU54</f>
        <v>157.6809029338277</v>
      </c>
      <c r="AV54" s="18">
        <f>IRRIGATED!AV54+RAINFED!AV54</f>
        <v>1522.6009029338279</v>
      </c>
      <c r="AW54" s="18">
        <f>IRRIGATED!AW54+RAINFED!AW54</f>
        <v>0</v>
      </c>
      <c r="AX54" s="18">
        <f>IRRIGATED!AX54+RAINFED!AX54</f>
        <v>0</v>
      </c>
      <c r="AY54" s="18">
        <f>IRRIGATED!AY54+RAINFED!AY54</f>
        <v>1364.92</v>
      </c>
      <c r="AZ54" s="18">
        <f>IRRIGATED!AZ54+RAINFED!AZ54</f>
        <v>0</v>
      </c>
      <c r="BA54" s="18">
        <f>IRRIGATED!BA54+RAINFED!BA54</f>
        <v>1364.92</v>
      </c>
      <c r="BB54" s="18">
        <f>IRRIGATED!BB54+RAINFED!BB54</f>
        <v>30.248710746338144</v>
      </c>
      <c r="BC54" s="18">
        <f>IRRIGATED!BC54+RAINFED!BC54</f>
        <v>0</v>
      </c>
      <c r="BD54" s="18">
        <f>IRRIGATED!BD54+RAINFED!BD54</f>
        <v>0</v>
      </c>
      <c r="BE54" s="18">
        <f>IRRIGATED!BE54+RAINFED!BE54</f>
        <v>1364.92</v>
      </c>
      <c r="BF54" s="18">
        <f>IRRIGATED!BF54+RAINFED!BF54</f>
        <v>1395.1687107463381</v>
      </c>
      <c r="BG54" s="18">
        <f>IRRIGATED!BG54+RAINFED!BG54</f>
        <v>1021.0880497981633</v>
      </c>
      <c r="BH54" s="18">
        <f>IRRIGATED!BH54+RAINFED!BH54</f>
        <v>30.248710746338144</v>
      </c>
      <c r="BI54" s="18">
        <f>IRRIGATED!BI54+RAINFED!BI54</f>
        <v>0</v>
      </c>
      <c r="BJ54" s="18">
        <f>IRRIGATED!BJ54+RAINFED!BJ54</f>
        <v>0</v>
      </c>
      <c r="BK54" s="18">
        <f>IRRIGATED!BK54+RAINFED!BK54</f>
        <v>1051.3367605445014</v>
      </c>
    </row>
    <row r="55" spans="1:63" x14ac:dyDescent="0.25">
      <c r="A55" s="36"/>
      <c r="B55" s="37" t="s">
        <v>52</v>
      </c>
      <c r="C55" s="18">
        <f>IRRIGATED!C55+RAINFED!C55</f>
        <v>558</v>
      </c>
      <c r="D55" s="18">
        <f>IRRIGATED!D55+RAINFED!D55</f>
        <v>130.47181502657853</v>
      </c>
      <c r="E55" s="18">
        <f>IRRIGATED!E55+RAINFED!E55</f>
        <v>194.07458079680595</v>
      </c>
      <c r="F55" s="18">
        <f>IRRIGATED!F55+RAINFED!F55</f>
        <v>93.108494372613663</v>
      </c>
      <c r="G55" s="18">
        <f>IRRIGATED!G55+RAINFED!G55</f>
        <v>0</v>
      </c>
      <c r="H55" s="18">
        <f>IRRIGATED!H55+RAINFED!H55</f>
        <v>417.65489019599818</v>
      </c>
      <c r="I55" s="18">
        <f>IRRIGATED!I55+RAINFED!I55</f>
        <v>13.723337217360916</v>
      </c>
      <c r="J55" s="18">
        <f>IRRIGATED!J55+RAINFED!J55</f>
        <v>130.47181502657853</v>
      </c>
      <c r="K55" s="18">
        <f>IRRIGATED!K55+RAINFED!K55</f>
        <v>194.07458079680595</v>
      </c>
      <c r="L55" s="18">
        <f>IRRIGATED!L55+RAINFED!L55</f>
        <v>93.108494372613663</v>
      </c>
      <c r="M55" s="18">
        <f>IRRIGATED!M55+RAINFED!M55</f>
        <v>431.37822741335907</v>
      </c>
      <c r="N55" s="18">
        <f>IRRIGATED!N55+RAINFED!N55</f>
        <v>0</v>
      </c>
      <c r="O55" s="18">
        <f>IRRIGATED!O55+RAINFED!O55</f>
        <v>13.723337217360916</v>
      </c>
      <c r="P55" s="18">
        <f>IRRIGATED!P55+RAINFED!P55</f>
        <v>130.47181502657853</v>
      </c>
      <c r="Q55" s="18">
        <f>IRRIGATED!Q55+RAINFED!Q55</f>
        <v>194.07458079680595</v>
      </c>
      <c r="R55" s="18">
        <f>IRRIGATED!R55+RAINFED!R55</f>
        <v>338.26973304074539</v>
      </c>
      <c r="S55" s="18">
        <f>IRRIGATED!S55+RAINFED!S55</f>
        <v>0</v>
      </c>
      <c r="T55" s="18">
        <f>IRRIGATED!T55+RAINFED!T55</f>
        <v>0</v>
      </c>
      <c r="U55" s="18">
        <f>IRRIGATED!U55+RAINFED!U55</f>
        <v>13.723337217360916</v>
      </c>
      <c r="V55" s="18">
        <f>IRRIGATED!V55+RAINFED!V55</f>
        <v>130.47181502657853</v>
      </c>
      <c r="W55" s="18">
        <f>IRRIGATED!W55+RAINFED!W55</f>
        <v>144.19515224393942</v>
      </c>
      <c r="X55" s="18">
        <f>IRRIGATED!X55+RAINFED!X55</f>
        <v>3.9605221802066333</v>
      </c>
      <c r="Y55" s="18">
        <f>IRRIGATED!Y55+RAINFED!Y55</f>
        <v>0</v>
      </c>
      <c r="Z55" s="18">
        <f>IRRIGATED!Z55+RAINFED!Z55</f>
        <v>0</v>
      </c>
      <c r="AA55" s="18">
        <f>IRRIGATED!AA55+RAINFED!AA55</f>
        <v>13.723337217360916</v>
      </c>
      <c r="AB55" s="18">
        <f>IRRIGATED!AB55+RAINFED!AB55</f>
        <v>17.683859397567549</v>
      </c>
      <c r="AC55" s="18">
        <f>IRRIGATED!AC55+RAINFED!AC55</f>
        <v>10.446385270523566</v>
      </c>
      <c r="AD55" s="18">
        <f>IRRIGATED!AD55+RAINFED!AD55</f>
        <v>3.9605221802066333</v>
      </c>
      <c r="AE55" s="18">
        <f>IRRIGATED!AE55+RAINFED!AE55</f>
        <v>0</v>
      </c>
      <c r="AF55" s="18">
        <f>IRRIGATED!AF55+RAINFED!AF55</f>
        <v>0</v>
      </c>
      <c r="AG55" s="18">
        <f>IRRIGATED!AG55+RAINFED!AG55</f>
        <v>14.406907450730198</v>
      </c>
      <c r="AH55" s="18">
        <f>IRRIGATED!AH55+RAINFED!AH55</f>
        <v>0</v>
      </c>
      <c r="AI55" s="18">
        <f>IRRIGATED!AI55+RAINFED!AI55</f>
        <v>10.446385270523566</v>
      </c>
      <c r="AJ55" s="18">
        <f>IRRIGATED!AJ55+RAINFED!AJ55</f>
        <v>3.9605221802066333</v>
      </c>
      <c r="AK55" s="18">
        <f>IRRIGATED!AK55+RAINFED!AK55</f>
        <v>0</v>
      </c>
      <c r="AL55" s="18">
        <f>IRRIGATED!AL55+RAINFED!AL55</f>
        <v>14.406907450730198</v>
      </c>
      <c r="AM55" s="18">
        <f>IRRIGATED!AM55+RAINFED!AM55</f>
        <v>513</v>
      </c>
      <c r="AN55" s="18">
        <f>IRRIGATED!AN55+RAINFED!AN55</f>
        <v>0</v>
      </c>
      <c r="AO55" s="18">
        <f>IRRIGATED!AO55+RAINFED!AO55</f>
        <v>10.446385270523566</v>
      </c>
      <c r="AP55" s="18">
        <f>IRRIGATED!AP55+RAINFED!AP55</f>
        <v>3.9605221802066333</v>
      </c>
      <c r="AQ55" s="18">
        <f>IRRIGATED!AQ55+RAINFED!AQ55</f>
        <v>527.40690745073016</v>
      </c>
      <c r="AR55" s="18">
        <f>IRRIGATED!AR55+RAINFED!AR55</f>
        <v>0</v>
      </c>
      <c r="AS55" s="18">
        <f>IRRIGATED!AS55+RAINFED!AS55</f>
        <v>513</v>
      </c>
      <c r="AT55" s="18">
        <f>IRRIGATED!AT55+RAINFED!AT55</f>
        <v>0</v>
      </c>
      <c r="AU55" s="18">
        <f>IRRIGATED!AU55+RAINFED!AU55</f>
        <v>10.446385270523566</v>
      </c>
      <c r="AV55" s="18">
        <f>IRRIGATED!AV55+RAINFED!AV55</f>
        <v>523.44638527052359</v>
      </c>
      <c r="AW55" s="18">
        <f>IRRIGATED!AW55+RAINFED!AW55</f>
        <v>0</v>
      </c>
      <c r="AX55" s="18">
        <f>IRRIGATED!AX55+RAINFED!AX55</f>
        <v>0</v>
      </c>
      <c r="AY55" s="18">
        <f>IRRIGATED!AY55+RAINFED!AY55</f>
        <v>513</v>
      </c>
      <c r="AZ55" s="18">
        <f>IRRIGATED!AZ55+RAINFED!AZ55</f>
        <v>0</v>
      </c>
      <c r="BA55" s="18">
        <f>IRRIGATED!BA55+RAINFED!BA55</f>
        <v>513</v>
      </c>
      <c r="BB55" s="18">
        <f>IRRIGATED!BB55+RAINFED!BB55</f>
        <v>93.108494372613663</v>
      </c>
      <c r="BC55" s="18">
        <f>IRRIGATED!BC55+RAINFED!BC55</f>
        <v>0</v>
      </c>
      <c r="BD55" s="18">
        <f>IRRIGATED!BD55+RAINFED!BD55</f>
        <v>0</v>
      </c>
      <c r="BE55" s="18">
        <f>IRRIGATED!BE55+RAINFED!BE55</f>
        <v>513</v>
      </c>
      <c r="BF55" s="18">
        <f>IRRIGATED!BF55+RAINFED!BF55</f>
        <v>606.10849437261368</v>
      </c>
      <c r="BG55" s="18">
        <f>IRRIGATED!BG55+RAINFED!BG55</f>
        <v>194.07458079680595</v>
      </c>
      <c r="BH55" s="18">
        <f>IRRIGATED!BH55+RAINFED!BH55</f>
        <v>93.108494372613663</v>
      </c>
      <c r="BI55" s="18">
        <f>IRRIGATED!BI55+RAINFED!BI55</f>
        <v>0</v>
      </c>
      <c r="BJ55" s="18">
        <f>IRRIGATED!BJ55+RAINFED!BJ55</f>
        <v>0</v>
      </c>
      <c r="BK55" s="18">
        <f>IRRIGATED!BK55+RAINFED!BK55</f>
        <v>287.18307516941962</v>
      </c>
    </row>
    <row r="56" spans="1:63" x14ac:dyDescent="0.25">
      <c r="A56" s="36"/>
      <c r="B56" s="37" t="s">
        <v>53</v>
      </c>
      <c r="C56" s="18">
        <f>IRRIGATED!C56+RAINFED!C56</f>
        <v>1199</v>
      </c>
      <c r="D56" s="18">
        <f>IRRIGATED!D56+RAINFED!D56</f>
        <v>354.02626721260862</v>
      </c>
      <c r="E56" s="18">
        <f>IRRIGATED!E56+RAINFED!E56</f>
        <v>425.70390407386992</v>
      </c>
      <c r="F56" s="18">
        <f>IRRIGATED!F56+RAINFED!F56</f>
        <v>62.182624447914812</v>
      </c>
      <c r="G56" s="18">
        <f>IRRIGATED!G56+RAINFED!G56</f>
        <v>0</v>
      </c>
      <c r="H56" s="18">
        <f>IRRIGATED!H56+RAINFED!H56</f>
        <v>841.9127957343934</v>
      </c>
      <c r="I56" s="18">
        <f>IRRIGATED!I56+RAINFED!I56</f>
        <v>9.1651479288687341</v>
      </c>
      <c r="J56" s="18">
        <f>IRRIGATED!J56+RAINFED!J56</f>
        <v>354.02626721260862</v>
      </c>
      <c r="K56" s="18">
        <f>IRRIGATED!K56+RAINFED!K56</f>
        <v>425.70390407386992</v>
      </c>
      <c r="L56" s="18">
        <f>IRRIGATED!L56+RAINFED!L56</f>
        <v>62.182624447914812</v>
      </c>
      <c r="M56" s="18">
        <f>IRRIGATED!M56+RAINFED!M56</f>
        <v>851.07794366326209</v>
      </c>
      <c r="N56" s="18">
        <f>IRRIGATED!N56+RAINFED!N56</f>
        <v>0</v>
      </c>
      <c r="O56" s="18">
        <f>IRRIGATED!O56+RAINFED!O56</f>
        <v>9.1651479288687341</v>
      </c>
      <c r="P56" s="18">
        <f>IRRIGATED!P56+RAINFED!P56</f>
        <v>354.02626721260862</v>
      </c>
      <c r="Q56" s="18">
        <f>IRRIGATED!Q56+RAINFED!Q56</f>
        <v>425.70390407386992</v>
      </c>
      <c r="R56" s="18">
        <f>IRRIGATED!R56+RAINFED!R56</f>
        <v>788.89531921534729</v>
      </c>
      <c r="S56" s="18">
        <f>IRRIGATED!S56+RAINFED!S56</f>
        <v>0</v>
      </c>
      <c r="T56" s="18">
        <f>IRRIGATED!T56+RAINFED!T56</f>
        <v>0</v>
      </c>
      <c r="U56" s="18">
        <f>IRRIGATED!U56+RAINFED!U56</f>
        <v>9.1651479288687341</v>
      </c>
      <c r="V56" s="18">
        <f>IRRIGATED!V56+RAINFED!V56</f>
        <v>354.02626721260862</v>
      </c>
      <c r="W56" s="18">
        <f>IRRIGATED!W56+RAINFED!W56</f>
        <v>363.19141514147736</v>
      </c>
      <c r="X56" s="18">
        <f>IRRIGATED!X56+RAINFED!X56</f>
        <v>3.618181332280674</v>
      </c>
      <c r="Y56" s="18">
        <f>IRRIGATED!Y56+RAINFED!Y56</f>
        <v>0</v>
      </c>
      <c r="Z56" s="18">
        <f>IRRIGATED!Z56+RAINFED!Z56</f>
        <v>0</v>
      </c>
      <c r="AA56" s="18">
        <f>IRRIGATED!AA56+RAINFED!AA56</f>
        <v>9.1651479288687341</v>
      </c>
      <c r="AB56" s="18">
        <f>IRRIGATED!AB56+RAINFED!AB56</f>
        <v>12.783329261149408</v>
      </c>
      <c r="AC56" s="18">
        <f>IRRIGATED!AC56+RAINFED!AC56</f>
        <v>54.660571807743409</v>
      </c>
      <c r="AD56" s="18">
        <f>IRRIGATED!AD56+RAINFED!AD56</f>
        <v>3.618181332280674</v>
      </c>
      <c r="AE56" s="18">
        <f>IRRIGATED!AE56+RAINFED!AE56</f>
        <v>0</v>
      </c>
      <c r="AF56" s="18">
        <f>IRRIGATED!AF56+RAINFED!AF56</f>
        <v>0</v>
      </c>
      <c r="AG56" s="18">
        <f>IRRIGATED!AG56+RAINFED!AG56</f>
        <v>58.278753140024087</v>
      </c>
      <c r="AH56" s="18">
        <f>IRRIGATED!AH56+RAINFED!AH56</f>
        <v>178</v>
      </c>
      <c r="AI56" s="18">
        <f>IRRIGATED!AI56+RAINFED!AI56</f>
        <v>54.660571807743409</v>
      </c>
      <c r="AJ56" s="18">
        <f>IRRIGATED!AJ56+RAINFED!AJ56</f>
        <v>3.618181332280674</v>
      </c>
      <c r="AK56" s="18">
        <f>IRRIGATED!AK56+RAINFED!AK56</f>
        <v>0</v>
      </c>
      <c r="AL56" s="18">
        <f>IRRIGATED!AL56+RAINFED!AL56</f>
        <v>236.27875314002409</v>
      </c>
      <c r="AM56" s="18">
        <f>IRRIGATED!AM56+RAINFED!AM56</f>
        <v>1270.95</v>
      </c>
      <c r="AN56" s="18">
        <f>IRRIGATED!AN56+RAINFED!AN56</f>
        <v>178</v>
      </c>
      <c r="AO56" s="18">
        <f>IRRIGATED!AO56+RAINFED!AO56</f>
        <v>54.660571807743409</v>
      </c>
      <c r="AP56" s="18">
        <f>IRRIGATED!AP56+RAINFED!AP56</f>
        <v>3.618181332280674</v>
      </c>
      <c r="AQ56" s="18">
        <f>IRRIGATED!AQ56+RAINFED!AQ56</f>
        <v>1507.2287531400243</v>
      </c>
      <c r="AR56" s="18">
        <f>IRRIGATED!AR56+RAINFED!AR56</f>
        <v>0</v>
      </c>
      <c r="AS56" s="18">
        <f>IRRIGATED!AS56+RAINFED!AS56</f>
        <v>1270.95</v>
      </c>
      <c r="AT56" s="18">
        <f>IRRIGATED!AT56+RAINFED!AT56</f>
        <v>178</v>
      </c>
      <c r="AU56" s="18">
        <f>IRRIGATED!AU56+RAINFED!AU56</f>
        <v>54.660571807743409</v>
      </c>
      <c r="AV56" s="18">
        <f>IRRIGATED!AV56+RAINFED!AV56</f>
        <v>1503.6105718077436</v>
      </c>
      <c r="AW56" s="18">
        <f>IRRIGATED!AW56+RAINFED!AW56</f>
        <v>0</v>
      </c>
      <c r="AX56" s="18">
        <f>IRRIGATED!AX56+RAINFED!AX56</f>
        <v>0</v>
      </c>
      <c r="AY56" s="18">
        <f>IRRIGATED!AY56+RAINFED!AY56</f>
        <v>1270.95</v>
      </c>
      <c r="AZ56" s="18">
        <f>IRRIGATED!AZ56+RAINFED!AZ56</f>
        <v>178</v>
      </c>
      <c r="BA56" s="18">
        <f>IRRIGATED!BA56+RAINFED!BA56</f>
        <v>1448.95</v>
      </c>
      <c r="BB56" s="18">
        <f>IRRIGATED!BB56+RAINFED!BB56</f>
        <v>62.182624447914812</v>
      </c>
      <c r="BC56" s="18">
        <f>IRRIGATED!BC56+RAINFED!BC56</f>
        <v>0</v>
      </c>
      <c r="BD56" s="18">
        <f>IRRIGATED!BD56+RAINFED!BD56</f>
        <v>0</v>
      </c>
      <c r="BE56" s="18">
        <f>IRRIGATED!BE56+RAINFED!BE56</f>
        <v>1270.95</v>
      </c>
      <c r="BF56" s="18">
        <f>IRRIGATED!BF56+RAINFED!BF56</f>
        <v>1333.1326244479148</v>
      </c>
      <c r="BG56" s="18">
        <f>IRRIGATED!BG56+RAINFED!BG56</f>
        <v>425.70390407386992</v>
      </c>
      <c r="BH56" s="18">
        <f>IRRIGATED!BH56+RAINFED!BH56</f>
        <v>62.182624447914812</v>
      </c>
      <c r="BI56" s="18">
        <f>IRRIGATED!BI56+RAINFED!BI56</f>
        <v>0</v>
      </c>
      <c r="BJ56" s="18">
        <f>IRRIGATED!BJ56+RAINFED!BJ56</f>
        <v>0</v>
      </c>
      <c r="BK56" s="18">
        <f>IRRIGATED!BK56+RAINFED!BK56</f>
        <v>487.88652852178473</v>
      </c>
    </row>
    <row r="57" spans="1:63" x14ac:dyDescent="0.25">
      <c r="A57" s="36"/>
      <c r="B57" s="37" t="s">
        <v>54</v>
      </c>
      <c r="C57" s="18">
        <f>IRRIGATED!C57+RAINFED!C57</f>
        <v>797</v>
      </c>
      <c r="D57" s="18">
        <f>IRRIGATED!D57+RAINFED!D57</f>
        <v>229.34102514553445</v>
      </c>
      <c r="E57" s="18">
        <f>IRRIGATED!E57+RAINFED!E57</f>
        <v>282.26817061058284</v>
      </c>
      <c r="F57" s="18">
        <f>IRRIGATED!F57+RAINFED!F57</f>
        <v>52.539734923742408</v>
      </c>
      <c r="G57" s="18">
        <f>IRRIGATED!G57+RAINFED!G57</f>
        <v>0</v>
      </c>
      <c r="H57" s="18">
        <f>IRRIGATED!H57+RAINFED!H57</f>
        <v>564.14893067985963</v>
      </c>
      <c r="I57" s="18">
        <f>IRRIGATED!I57+RAINFED!I57</f>
        <v>7.7438745468678496</v>
      </c>
      <c r="J57" s="18">
        <f>IRRIGATED!J57+RAINFED!J57</f>
        <v>229.34102514553445</v>
      </c>
      <c r="K57" s="18">
        <f>IRRIGATED!K57+RAINFED!K57</f>
        <v>282.26817061058284</v>
      </c>
      <c r="L57" s="18">
        <f>IRRIGATED!L57+RAINFED!L57</f>
        <v>52.539734923742408</v>
      </c>
      <c r="M57" s="18">
        <f>IRRIGATED!M57+RAINFED!M57</f>
        <v>571.89280522672743</v>
      </c>
      <c r="N57" s="18">
        <f>IRRIGATED!N57+RAINFED!N57</f>
        <v>0</v>
      </c>
      <c r="O57" s="18">
        <f>IRRIGATED!O57+RAINFED!O57</f>
        <v>7.7438745468678496</v>
      </c>
      <c r="P57" s="18">
        <f>IRRIGATED!P57+RAINFED!P57</f>
        <v>229.34102514553445</v>
      </c>
      <c r="Q57" s="18">
        <f>IRRIGATED!Q57+RAINFED!Q57</f>
        <v>282.26817061058284</v>
      </c>
      <c r="R57" s="18">
        <f>IRRIGATED!R57+RAINFED!R57</f>
        <v>519.35307030298509</v>
      </c>
      <c r="S57" s="18">
        <f>IRRIGATED!S57+RAINFED!S57</f>
        <v>0</v>
      </c>
      <c r="T57" s="18">
        <f>IRRIGATED!T57+RAINFED!T57</f>
        <v>0</v>
      </c>
      <c r="U57" s="18">
        <f>IRRIGATED!U57+RAINFED!U57</f>
        <v>7.7438745468678496</v>
      </c>
      <c r="V57" s="18">
        <f>IRRIGATED!V57+RAINFED!V57</f>
        <v>229.34102514553445</v>
      </c>
      <c r="W57" s="18">
        <f>IRRIGATED!W57+RAINFED!W57</f>
        <v>237.0848996924023</v>
      </c>
      <c r="X57" s="18">
        <f>IRRIGATED!X57+RAINFED!X57</f>
        <v>2.8026447802659211</v>
      </c>
      <c r="Y57" s="18">
        <f>IRRIGATED!Y57+RAINFED!Y57</f>
        <v>0</v>
      </c>
      <c r="Z57" s="18">
        <f>IRRIGATED!Z57+RAINFED!Z57</f>
        <v>0</v>
      </c>
      <c r="AA57" s="18">
        <f>IRRIGATED!AA57+RAINFED!AA57</f>
        <v>7.7438745468678496</v>
      </c>
      <c r="AB57" s="18">
        <f>IRRIGATED!AB57+RAINFED!AB57</f>
        <v>10.546519327133771</v>
      </c>
      <c r="AC57" s="18">
        <f>IRRIGATED!AC57+RAINFED!AC57</f>
        <v>33.716016955721194</v>
      </c>
      <c r="AD57" s="18">
        <f>IRRIGATED!AD57+RAINFED!AD57</f>
        <v>2.8026447802659211</v>
      </c>
      <c r="AE57" s="18">
        <f>IRRIGATED!AE57+RAINFED!AE57</f>
        <v>0</v>
      </c>
      <c r="AF57" s="18">
        <f>IRRIGATED!AF57+RAINFED!AF57</f>
        <v>0</v>
      </c>
      <c r="AG57" s="18">
        <f>IRRIGATED!AG57+RAINFED!AG57</f>
        <v>36.518661735987109</v>
      </c>
      <c r="AH57" s="18">
        <f>IRRIGATED!AH57+RAINFED!AH57</f>
        <v>0</v>
      </c>
      <c r="AI57" s="18">
        <f>IRRIGATED!AI57+RAINFED!AI57</f>
        <v>33.716016955721194</v>
      </c>
      <c r="AJ57" s="18">
        <f>IRRIGATED!AJ57+RAINFED!AJ57</f>
        <v>2.8026447802659211</v>
      </c>
      <c r="AK57" s="18">
        <f>IRRIGATED!AK57+RAINFED!AK57</f>
        <v>0</v>
      </c>
      <c r="AL57" s="18">
        <f>IRRIGATED!AL57+RAINFED!AL57</f>
        <v>36.518661735987109</v>
      </c>
      <c r="AM57" s="18">
        <f>IRRIGATED!AM57+RAINFED!AM57</f>
        <v>356.2</v>
      </c>
      <c r="AN57" s="18">
        <f>IRRIGATED!AN57+RAINFED!AN57</f>
        <v>0</v>
      </c>
      <c r="AO57" s="18">
        <f>IRRIGATED!AO57+RAINFED!AO57</f>
        <v>33.716016955721194</v>
      </c>
      <c r="AP57" s="18">
        <f>IRRIGATED!AP57+RAINFED!AP57</f>
        <v>2.8026447802659211</v>
      </c>
      <c r="AQ57" s="18">
        <f>IRRIGATED!AQ57+RAINFED!AQ57</f>
        <v>392.7186617359871</v>
      </c>
      <c r="AR57" s="18">
        <f>IRRIGATED!AR57+RAINFED!AR57</f>
        <v>0</v>
      </c>
      <c r="AS57" s="18">
        <f>IRRIGATED!AS57+RAINFED!AS57</f>
        <v>356.2</v>
      </c>
      <c r="AT57" s="18">
        <f>IRRIGATED!AT57+RAINFED!AT57</f>
        <v>0</v>
      </c>
      <c r="AU57" s="18">
        <f>IRRIGATED!AU57+RAINFED!AU57</f>
        <v>33.716016955721194</v>
      </c>
      <c r="AV57" s="18">
        <f>IRRIGATED!AV57+RAINFED!AV57</f>
        <v>389.9160169557212</v>
      </c>
      <c r="AW57" s="18">
        <f>IRRIGATED!AW57+RAINFED!AW57</f>
        <v>0</v>
      </c>
      <c r="AX57" s="18">
        <f>IRRIGATED!AX57+RAINFED!AX57</f>
        <v>0</v>
      </c>
      <c r="AY57" s="18">
        <f>IRRIGATED!AY57+RAINFED!AY57</f>
        <v>356.2</v>
      </c>
      <c r="AZ57" s="18">
        <f>IRRIGATED!AZ57+RAINFED!AZ57</f>
        <v>0</v>
      </c>
      <c r="BA57" s="18">
        <f>IRRIGATED!BA57+RAINFED!BA57</f>
        <v>356.2</v>
      </c>
      <c r="BB57" s="18">
        <f>IRRIGATED!BB57+RAINFED!BB57</f>
        <v>52.539734923742408</v>
      </c>
      <c r="BC57" s="18">
        <f>IRRIGATED!BC57+RAINFED!BC57</f>
        <v>0</v>
      </c>
      <c r="BD57" s="18">
        <f>IRRIGATED!BD57+RAINFED!BD57</f>
        <v>0</v>
      </c>
      <c r="BE57" s="18">
        <f>IRRIGATED!BE57+RAINFED!BE57</f>
        <v>356.2</v>
      </c>
      <c r="BF57" s="18">
        <f>IRRIGATED!BF57+RAINFED!BF57</f>
        <v>408.73973492374239</v>
      </c>
      <c r="BG57" s="18">
        <f>IRRIGATED!BG57+RAINFED!BG57</f>
        <v>282.26817061058284</v>
      </c>
      <c r="BH57" s="18">
        <f>IRRIGATED!BH57+RAINFED!BH57</f>
        <v>52.539734923742408</v>
      </c>
      <c r="BI57" s="18">
        <f>IRRIGATED!BI57+RAINFED!BI57</f>
        <v>0</v>
      </c>
      <c r="BJ57" s="18">
        <f>IRRIGATED!BJ57+RAINFED!BJ57</f>
        <v>0</v>
      </c>
      <c r="BK57" s="18">
        <f>IRRIGATED!BK57+RAINFED!BK57</f>
        <v>334.80790553432524</v>
      </c>
    </row>
    <row r="58" spans="1:63" s="8" customFormat="1" x14ac:dyDescent="0.25">
      <c r="A58" s="40" t="s">
        <v>19</v>
      </c>
      <c r="B58" s="41"/>
      <c r="C58" s="20">
        <f>SUM(C39:C57)</f>
        <v>19256.5</v>
      </c>
      <c r="D58" s="20">
        <f t="shared" ref="D58:BK58" si="3">SUM(D39:D57)</f>
        <v>5472.3507457917221</v>
      </c>
      <c r="E58" s="20">
        <f t="shared" si="3"/>
        <v>6811.832705614027</v>
      </c>
      <c r="F58" s="20">
        <f t="shared" si="3"/>
        <v>1398.2033637280294</v>
      </c>
      <c r="G58" s="20">
        <f t="shared" si="3"/>
        <v>423.96000000000004</v>
      </c>
      <c r="H58" s="20">
        <f t="shared" si="3"/>
        <v>14106.346815133778</v>
      </c>
      <c r="I58" s="20">
        <f t="shared" si="3"/>
        <v>206.0823385468891</v>
      </c>
      <c r="J58" s="20">
        <f t="shared" si="3"/>
        <v>5472.3507457917221</v>
      </c>
      <c r="K58" s="20">
        <f t="shared" si="3"/>
        <v>6811.832705614027</v>
      </c>
      <c r="L58" s="20">
        <f t="shared" si="3"/>
        <v>1398.2033637280294</v>
      </c>
      <c r="M58" s="20">
        <f t="shared" si="3"/>
        <v>13888.469153680666</v>
      </c>
      <c r="N58" s="20">
        <f t="shared" si="3"/>
        <v>0</v>
      </c>
      <c r="O58" s="20">
        <f t="shared" si="3"/>
        <v>206.0823385468891</v>
      </c>
      <c r="P58" s="20">
        <f t="shared" si="3"/>
        <v>5472.3507457917221</v>
      </c>
      <c r="Q58" s="20">
        <f t="shared" si="3"/>
        <v>6811.832705614027</v>
      </c>
      <c r="R58" s="20">
        <f t="shared" si="3"/>
        <v>12490.265789952637</v>
      </c>
      <c r="S58" s="20">
        <f t="shared" si="3"/>
        <v>0</v>
      </c>
      <c r="T58" s="20">
        <f t="shared" si="3"/>
        <v>0</v>
      </c>
      <c r="U58" s="20">
        <f t="shared" si="3"/>
        <v>206.0823385468891</v>
      </c>
      <c r="V58" s="20">
        <f t="shared" si="3"/>
        <v>5472.3507457917221</v>
      </c>
      <c r="W58" s="20">
        <f t="shared" si="3"/>
        <v>5678.4330843386115</v>
      </c>
      <c r="X58" s="20">
        <f t="shared" si="3"/>
        <v>72.284278698047132</v>
      </c>
      <c r="Y58" s="20">
        <f t="shared" si="3"/>
        <v>0</v>
      </c>
      <c r="Z58" s="20">
        <f t="shared" si="3"/>
        <v>0</v>
      </c>
      <c r="AA58" s="20">
        <f t="shared" si="3"/>
        <v>206.0823385468891</v>
      </c>
      <c r="AB58" s="20">
        <f t="shared" si="3"/>
        <v>278.36661724493621</v>
      </c>
      <c r="AC58" s="20">
        <f t="shared" si="3"/>
        <v>784.53370650452723</v>
      </c>
      <c r="AD58" s="20">
        <f t="shared" si="3"/>
        <v>72.284278698047132</v>
      </c>
      <c r="AE58" s="20">
        <f t="shared" si="3"/>
        <v>0</v>
      </c>
      <c r="AF58" s="20">
        <f t="shared" si="3"/>
        <v>0</v>
      </c>
      <c r="AG58" s="20">
        <f t="shared" si="3"/>
        <v>856.81798520257416</v>
      </c>
      <c r="AH58" s="20">
        <f t="shared" si="3"/>
        <v>4007</v>
      </c>
      <c r="AI58" s="20">
        <f t="shared" si="3"/>
        <v>784.53370650452723</v>
      </c>
      <c r="AJ58" s="20">
        <f t="shared" si="3"/>
        <v>72.284278698047132</v>
      </c>
      <c r="AK58" s="20">
        <f t="shared" si="3"/>
        <v>0</v>
      </c>
      <c r="AL58" s="20">
        <f t="shared" si="3"/>
        <v>4863.8179852025742</v>
      </c>
      <c r="AM58" s="20">
        <f t="shared" si="3"/>
        <v>6717.2974602000004</v>
      </c>
      <c r="AN58" s="20">
        <f t="shared" si="3"/>
        <v>4007</v>
      </c>
      <c r="AO58" s="20">
        <f t="shared" si="3"/>
        <v>784.53370650452723</v>
      </c>
      <c r="AP58" s="20">
        <f t="shared" si="3"/>
        <v>72.284278698047132</v>
      </c>
      <c r="AQ58" s="20">
        <f t="shared" si="3"/>
        <v>11581.115445402575</v>
      </c>
      <c r="AR58" s="20">
        <f t="shared" si="3"/>
        <v>200.80499999999969</v>
      </c>
      <c r="AS58" s="20">
        <f t="shared" si="3"/>
        <v>6717.2974602000004</v>
      </c>
      <c r="AT58" s="20">
        <f t="shared" si="3"/>
        <v>4007</v>
      </c>
      <c r="AU58" s="20">
        <f t="shared" si="3"/>
        <v>784.53370650452723</v>
      </c>
      <c r="AV58" s="20">
        <f t="shared" si="3"/>
        <v>11709.636166704528</v>
      </c>
      <c r="AW58" s="20">
        <f t="shared" si="3"/>
        <v>423.96000000000004</v>
      </c>
      <c r="AX58" s="20">
        <f t="shared" si="3"/>
        <v>200.80499999999969</v>
      </c>
      <c r="AY58" s="20">
        <f t="shared" si="3"/>
        <v>6717.2974602000004</v>
      </c>
      <c r="AZ58" s="20">
        <f t="shared" si="3"/>
        <v>4007</v>
      </c>
      <c r="BA58" s="20">
        <f t="shared" si="3"/>
        <v>11349.062460200003</v>
      </c>
      <c r="BB58" s="20">
        <f t="shared" si="3"/>
        <v>1398.2033637280294</v>
      </c>
      <c r="BC58" s="20">
        <f t="shared" si="3"/>
        <v>423.96000000000004</v>
      </c>
      <c r="BD58" s="20">
        <f t="shared" si="3"/>
        <v>200.80499999999969</v>
      </c>
      <c r="BE58" s="20">
        <f t="shared" si="3"/>
        <v>6717.2974602000004</v>
      </c>
      <c r="BF58" s="20">
        <f t="shared" si="3"/>
        <v>8740.2658239280281</v>
      </c>
      <c r="BG58" s="20">
        <f t="shared" si="3"/>
        <v>6811.832705614027</v>
      </c>
      <c r="BH58" s="20">
        <f t="shared" si="3"/>
        <v>1398.2033637280294</v>
      </c>
      <c r="BI58" s="20">
        <f t="shared" si="3"/>
        <v>423.96000000000004</v>
      </c>
      <c r="BJ58" s="20">
        <f t="shared" si="3"/>
        <v>200.80499999999969</v>
      </c>
      <c r="BK58" s="20">
        <f t="shared" si="3"/>
        <v>8834.8010693420565</v>
      </c>
    </row>
  </sheetData>
  <mergeCells count="16">
    <mergeCell ref="BG7:BK7"/>
    <mergeCell ref="A6:A8"/>
    <mergeCell ref="B6:B8"/>
    <mergeCell ref="C6:C8"/>
    <mergeCell ref="D6:BK6"/>
    <mergeCell ref="D7:H7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</mergeCells>
  <printOptions horizontalCentered="1"/>
  <pageMargins left="0" right="0" top="0" bottom="0" header="0.08" footer="0.57999999999999996"/>
  <pageSetup paperSize="138" scale="6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"/>
  <sheetViews>
    <sheetView showGridLines="0" showZeros="0" zoomScaleNormal="100" zoomScaleSheetLayoutView="80" workbookViewId="0">
      <pane xSplit="3" ySplit="10" topLeftCell="Y11" activePane="bottomRight" state="frozen"/>
      <selection pane="topRight" activeCell="C1" sqref="C1"/>
      <selection pane="bottomLeft" activeCell="A8" sqref="A8"/>
      <selection pane="bottomRight" activeCell="AH12" sqref="AH12"/>
    </sheetView>
  </sheetViews>
  <sheetFormatPr defaultRowHeight="15.75" x14ac:dyDescent="0.25"/>
  <cols>
    <col min="1" max="1" width="4.42578125" style="21" customWidth="1"/>
    <col min="2" max="2" width="15.42578125" style="21" bestFit="1" customWidth="1"/>
    <col min="3" max="3" width="11" style="22" customWidth="1"/>
    <col min="4" max="4" width="6.42578125" style="10" bestFit="1" customWidth="1"/>
    <col min="5" max="5" width="5.140625" style="10" customWidth="1"/>
    <col min="6" max="6" width="5" style="10" customWidth="1"/>
    <col min="7" max="7" width="7" style="10" bestFit="1" customWidth="1"/>
    <col min="8" max="9" width="7.28515625" style="10" bestFit="1" customWidth="1"/>
    <col min="10" max="10" width="6.42578125" style="10" bestFit="1" customWidth="1"/>
    <col min="11" max="11" width="5.42578125" style="10" customWidth="1"/>
    <col min="12" max="12" width="6.28515625" style="10" customWidth="1"/>
    <col min="13" max="13" width="7.28515625" style="10" bestFit="1" customWidth="1"/>
    <col min="14" max="14" width="8.42578125" style="10" bestFit="1" customWidth="1"/>
    <col min="15" max="15" width="7" style="10" bestFit="1" customWidth="1"/>
    <col min="16" max="16" width="6" style="10" bestFit="1" customWidth="1"/>
    <col min="17" max="17" width="5.7109375" style="10" bestFit="1" customWidth="1"/>
    <col min="18" max="18" width="8.42578125" style="10" bestFit="1" customWidth="1"/>
    <col min="19" max="19" width="7.7109375" style="10" bestFit="1" customWidth="1"/>
    <col min="20" max="20" width="8.42578125" style="10" bestFit="1" customWidth="1"/>
    <col min="21" max="21" width="7" style="10" bestFit="1" customWidth="1"/>
    <col min="22" max="22" width="6" style="10" bestFit="1" customWidth="1"/>
    <col min="23" max="23" width="8.42578125" style="10" bestFit="1" customWidth="1"/>
    <col min="24" max="24" width="7" style="10" bestFit="1" customWidth="1"/>
    <col min="25" max="25" width="7.7109375" style="10" bestFit="1" customWidth="1"/>
    <col min="26" max="26" width="8.42578125" style="10" bestFit="1" customWidth="1"/>
    <col min="27" max="27" width="7" style="10" bestFit="1" customWidth="1"/>
    <col min="28" max="28" width="8.42578125" style="10" bestFit="1" customWidth="1"/>
    <col min="29" max="29" width="6.5703125" style="11" bestFit="1" customWidth="1"/>
    <col min="30" max="30" width="7" style="10" bestFit="1" customWidth="1"/>
    <col min="31" max="31" width="7.7109375" style="10" bestFit="1" customWidth="1"/>
    <col min="32" max="32" width="8.42578125" style="10" bestFit="1" customWidth="1"/>
    <col min="33" max="33" width="8.140625" style="10" bestFit="1" customWidth="1"/>
    <col min="34" max="34" width="7.7109375" style="12" bestFit="1" customWidth="1"/>
    <col min="35" max="35" width="6.5703125" style="10" bestFit="1" customWidth="1"/>
    <col min="36" max="36" width="7" style="10" bestFit="1" customWidth="1"/>
    <col min="37" max="37" width="7.7109375" style="10" bestFit="1" customWidth="1"/>
    <col min="38" max="38" width="9.42578125" style="10" customWidth="1"/>
    <col min="39" max="39" width="7.85546875" style="11" bestFit="1" customWidth="1"/>
    <col min="40" max="40" width="7.7109375" style="10" bestFit="1" customWidth="1"/>
    <col min="41" max="41" width="6.5703125" style="10" bestFit="1" customWidth="1"/>
    <col min="42" max="42" width="7" style="10" bestFit="1" customWidth="1"/>
    <col min="43" max="43" width="9.28515625" style="10" customWidth="1"/>
    <col min="44" max="44" width="10.5703125" style="1" bestFit="1" customWidth="1"/>
    <col min="45" max="16384" width="9.140625" style="1"/>
  </cols>
  <sheetData>
    <row r="1" spans="1:44" x14ac:dyDescent="0.25">
      <c r="A1" s="9"/>
      <c r="D1" s="9"/>
      <c r="E1" s="23"/>
      <c r="F1" s="24"/>
      <c r="G1" s="25" t="s">
        <v>71</v>
      </c>
      <c r="H1" s="26">
        <f>H3/H2</f>
        <v>9.2111214793685864E-2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4" x14ac:dyDescent="0.25">
      <c r="E2" s="27"/>
      <c r="F2" s="28"/>
      <c r="G2" s="25" t="s">
        <v>80</v>
      </c>
      <c r="H2" s="29">
        <f>C9</f>
        <v>47377.51</v>
      </c>
    </row>
    <row r="3" spans="1:44" x14ac:dyDescent="0.25">
      <c r="E3" s="27"/>
      <c r="F3" s="28"/>
      <c r="G3" s="25" t="s">
        <v>70</v>
      </c>
      <c r="H3" s="29">
        <f>+D9+I9+N9+S9+X9+AC9+AH9+AM9</f>
        <v>4364</v>
      </c>
    </row>
    <row r="4" spans="1:44" s="77" customFormat="1" x14ac:dyDescent="0.25">
      <c r="A4" s="61" t="s">
        <v>86</v>
      </c>
      <c r="B4" s="61"/>
      <c r="C4" s="66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7"/>
      <c r="AD4" s="69"/>
      <c r="AE4" s="69"/>
      <c r="AF4" s="69"/>
      <c r="AG4" s="69"/>
      <c r="AH4" s="70"/>
      <c r="AI4" s="69"/>
      <c r="AJ4" s="69"/>
      <c r="AK4" s="69"/>
      <c r="AL4" s="69"/>
      <c r="AM4" s="67"/>
      <c r="AN4" s="69"/>
      <c r="AO4" s="69"/>
      <c r="AP4" s="69"/>
      <c r="AQ4" s="69"/>
    </row>
    <row r="5" spans="1:44" s="77" customFormat="1" x14ac:dyDescent="0.25">
      <c r="A5" s="71" t="s">
        <v>79</v>
      </c>
      <c r="B5" s="71"/>
      <c r="C5" s="72"/>
      <c r="D5" s="75"/>
      <c r="E5" s="75"/>
      <c r="F5" s="75"/>
      <c r="G5" s="75"/>
      <c r="H5" s="75"/>
      <c r="I5" s="75"/>
      <c r="J5" s="75"/>
      <c r="K5" s="75"/>
      <c r="L5" s="75"/>
      <c r="M5" s="75"/>
      <c r="N5" s="69"/>
      <c r="O5" s="75"/>
      <c r="P5" s="75"/>
      <c r="Q5" s="75"/>
      <c r="R5" s="75"/>
      <c r="S5" s="69"/>
      <c r="T5" s="75"/>
      <c r="U5" s="75"/>
      <c r="V5" s="75"/>
      <c r="W5" s="75"/>
      <c r="X5" s="69"/>
      <c r="Y5" s="75"/>
      <c r="Z5" s="75"/>
      <c r="AA5" s="75"/>
      <c r="AB5" s="75"/>
      <c r="AC5" s="73"/>
      <c r="AD5" s="75"/>
      <c r="AE5" s="75"/>
      <c r="AF5" s="75"/>
      <c r="AG5" s="75"/>
      <c r="AH5" s="76"/>
      <c r="AI5" s="75"/>
      <c r="AJ5" s="75"/>
      <c r="AK5" s="75"/>
      <c r="AL5" s="75"/>
      <c r="AM5" s="73"/>
      <c r="AN5" s="75"/>
      <c r="AO5" s="75"/>
      <c r="AP5" s="75"/>
      <c r="AQ5" s="75"/>
    </row>
    <row r="6" spans="1:44" s="3" customFormat="1" ht="14.25" x14ac:dyDescent="0.25">
      <c r="A6" s="88" t="s">
        <v>20</v>
      </c>
      <c r="B6" s="88" t="s">
        <v>21</v>
      </c>
      <c r="C6" s="91" t="s">
        <v>84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</row>
    <row r="7" spans="1:44" s="4" customFormat="1" x14ac:dyDescent="0.25">
      <c r="A7" s="89"/>
      <c r="B7" s="89"/>
      <c r="C7" s="92"/>
      <c r="D7" s="85" t="s">
        <v>5</v>
      </c>
      <c r="E7" s="86"/>
      <c r="F7" s="86"/>
      <c r="G7" s="86"/>
      <c r="H7" s="87"/>
      <c r="I7" s="85" t="s">
        <v>6</v>
      </c>
      <c r="J7" s="86"/>
      <c r="K7" s="86"/>
      <c r="L7" s="86"/>
      <c r="M7" s="87"/>
      <c r="N7" s="85" t="s">
        <v>7</v>
      </c>
      <c r="O7" s="86"/>
      <c r="P7" s="86"/>
      <c r="Q7" s="86"/>
      <c r="R7" s="87"/>
      <c r="S7" s="85" t="s">
        <v>8</v>
      </c>
      <c r="T7" s="86"/>
      <c r="U7" s="86"/>
      <c r="V7" s="86"/>
      <c r="W7" s="87"/>
      <c r="X7" s="85" t="s">
        <v>9</v>
      </c>
      <c r="Y7" s="86"/>
      <c r="Z7" s="86"/>
      <c r="AA7" s="86"/>
      <c r="AB7" s="87"/>
      <c r="AC7" s="85" t="s">
        <v>10</v>
      </c>
      <c r="AD7" s="86"/>
      <c r="AE7" s="86"/>
      <c r="AF7" s="86"/>
      <c r="AG7" s="87"/>
      <c r="AH7" s="85" t="s">
        <v>11</v>
      </c>
      <c r="AI7" s="86"/>
      <c r="AJ7" s="86"/>
      <c r="AK7" s="86"/>
      <c r="AL7" s="87"/>
      <c r="AM7" s="85" t="s">
        <v>12</v>
      </c>
      <c r="AN7" s="86"/>
      <c r="AO7" s="86"/>
      <c r="AP7" s="86"/>
      <c r="AQ7" s="87"/>
    </row>
    <row r="8" spans="1:44" s="5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</row>
    <row r="9" spans="1:44" s="6" customFormat="1" ht="18" customHeight="1" x14ac:dyDescent="0.25">
      <c r="A9" s="31" t="s">
        <v>13</v>
      </c>
      <c r="B9" s="31"/>
      <c r="C9" s="32">
        <f>C58+C38+C23</f>
        <v>47377.51</v>
      </c>
      <c r="D9" s="15">
        <f t="shared" ref="D9:AQ9" si="0">D58+D38+D23</f>
        <v>98</v>
      </c>
      <c r="E9" s="15">
        <f t="shared" si="0"/>
        <v>0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266</v>
      </c>
      <c r="J9" s="15">
        <f t="shared" si="0"/>
        <v>98</v>
      </c>
      <c r="K9" s="15">
        <f t="shared" si="0"/>
        <v>0</v>
      </c>
      <c r="L9" s="15">
        <f t="shared" si="0"/>
        <v>0</v>
      </c>
      <c r="M9" s="15">
        <f t="shared" si="0"/>
        <v>0</v>
      </c>
      <c r="N9" s="15">
        <f t="shared" si="0"/>
        <v>0</v>
      </c>
      <c r="O9" s="15">
        <f t="shared" si="0"/>
        <v>266</v>
      </c>
      <c r="P9" s="15">
        <f t="shared" si="0"/>
        <v>0</v>
      </c>
      <c r="Q9" s="15">
        <f t="shared" si="0"/>
        <v>0</v>
      </c>
      <c r="R9" s="15">
        <f t="shared" si="0"/>
        <v>0</v>
      </c>
      <c r="S9" s="15">
        <f t="shared" si="0"/>
        <v>0</v>
      </c>
      <c r="T9" s="15">
        <f t="shared" si="0"/>
        <v>0</v>
      </c>
      <c r="U9" s="15">
        <f t="shared" si="0"/>
        <v>0</v>
      </c>
      <c r="V9" s="15">
        <f t="shared" si="0"/>
        <v>0</v>
      </c>
      <c r="W9" s="15">
        <f t="shared" si="0"/>
        <v>0</v>
      </c>
      <c r="X9" s="15">
        <f t="shared" si="0"/>
        <v>0</v>
      </c>
      <c r="Y9" s="15">
        <f t="shared" si="0"/>
        <v>0</v>
      </c>
      <c r="Z9" s="15">
        <f t="shared" si="0"/>
        <v>0</v>
      </c>
      <c r="AA9" s="15">
        <f t="shared" si="0"/>
        <v>0</v>
      </c>
      <c r="AB9" s="15">
        <f t="shared" si="0"/>
        <v>0</v>
      </c>
      <c r="AC9" s="15">
        <f t="shared" si="0"/>
        <v>0</v>
      </c>
      <c r="AD9" s="15">
        <f t="shared" si="0"/>
        <v>0</v>
      </c>
      <c r="AE9" s="15">
        <f t="shared" si="0"/>
        <v>0</v>
      </c>
      <c r="AF9" s="15">
        <f t="shared" si="0"/>
        <v>0</v>
      </c>
      <c r="AG9" s="15">
        <f t="shared" si="0"/>
        <v>0</v>
      </c>
      <c r="AH9" s="15">
        <f t="shared" si="0"/>
        <v>4000</v>
      </c>
      <c r="AI9" s="15">
        <f t="shared" si="0"/>
        <v>1332.3826000000001</v>
      </c>
      <c r="AJ9" s="15">
        <f t="shared" si="0"/>
        <v>2146.5349999999999</v>
      </c>
      <c r="AK9" s="15">
        <f t="shared" si="0"/>
        <v>13652.814760200001</v>
      </c>
      <c r="AL9" s="15">
        <f t="shared" si="0"/>
        <v>21131.732360199996</v>
      </c>
      <c r="AM9" s="15">
        <f t="shared" si="0"/>
        <v>0</v>
      </c>
      <c r="AN9" s="15">
        <f t="shared" si="0"/>
        <v>0</v>
      </c>
      <c r="AO9" s="15">
        <f t="shared" si="0"/>
        <v>0</v>
      </c>
      <c r="AP9" s="15">
        <f t="shared" si="0"/>
        <v>0</v>
      </c>
      <c r="AQ9" s="15">
        <f t="shared" si="0"/>
        <v>0</v>
      </c>
    </row>
    <row r="10" spans="1:44" s="2" customFormat="1" ht="15" hidden="1" customHeight="1" x14ac:dyDescent="0.25">
      <c r="A10" s="33" t="s">
        <v>22</v>
      </c>
      <c r="B10" s="33"/>
      <c r="C10" s="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 spans="1:44" x14ac:dyDescent="0.25">
      <c r="A11" s="34" t="s">
        <v>14</v>
      </c>
      <c r="B11" s="35" t="s">
        <v>24</v>
      </c>
      <c r="C11" s="17">
        <f>IRRIGATED!C11+RAINFED!C11</f>
        <v>114.50000000000001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>
        <v>4000</v>
      </c>
      <c r="AI11" s="17">
        <f>IRRIGATED!BC11+RAINFED!BC11</f>
        <v>0</v>
      </c>
      <c r="AJ11" s="17">
        <f>IRRIGATED!BD11+RAINFED!BD11</f>
        <v>0</v>
      </c>
      <c r="AK11" s="17">
        <f>IRRIGATED!BE11+RAINFED!BE11</f>
        <v>0</v>
      </c>
      <c r="AL11" s="17">
        <f>SUM(AH11:AK11)</f>
        <v>4000</v>
      </c>
      <c r="AM11" s="17"/>
      <c r="AN11" s="17"/>
      <c r="AO11" s="17"/>
      <c r="AP11" s="17"/>
      <c r="AQ11" s="17"/>
      <c r="AR11" s="7"/>
    </row>
    <row r="12" spans="1:44" x14ac:dyDescent="0.25">
      <c r="A12" s="36"/>
      <c r="B12" s="37" t="s">
        <v>25</v>
      </c>
      <c r="C12" s="18">
        <f>IRRIGATED!C12+RAINFED!C12</f>
        <v>502</v>
      </c>
      <c r="D12" s="18">
        <v>2</v>
      </c>
      <c r="E12" s="18"/>
      <c r="F12" s="18"/>
      <c r="G12" s="18"/>
      <c r="H12" s="18"/>
      <c r="I12" s="18">
        <v>3</v>
      </c>
      <c r="J12" s="18">
        <v>2</v>
      </c>
      <c r="K12" s="18"/>
      <c r="L12" s="18"/>
      <c r="M12" s="18"/>
      <c r="N12" s="18"/>
      <c r="O12" s="18">
        <v>3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>
        <f>IRRIGATED!BC12+RAINFED!BC12</f>
        <v>0</v>
      </c>
      <c r="AJ12" s="17">
        <f>IRRIGATED!BD12+RAINFED!BD12</f>
        <v>0</v>
      </c>
      <c r="AK12" s="17">
        <f>IRRIGATED!BE12+RAINFED!BE12</f>
        <v>330</v>
      </c>
      <c r="AL12" s="17">
        <f t="shared" ref="AL12:AL57" si="1">SUM(AH12:AK12)</f>
        <v>330</v>
      </c>
      <c r="AM12" s="18"/>
      <c r="AN12" s="18"/>
      <c r="AO12" s="18"/>
      <c r="AP12" s="18"/>
      <c r="AQ12" s="18"/>
    </row>
    <row r="13" spans="1:44" x14ac:dyDescent="0.25">
      <c r="A13" s="36"/>
      <c r="B13" s="37" t="s">
        <v>26</v>
      </c>
      <c r="C13" s="18">
        <f>IRRIGATED!C13+RAINFED!C13</f>
        <v>89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>
        <f>IRRIGATED!BC13+RAINFED!BC13</f>
        <v>0</v>
      </c>
      <c r="AJ13" s="17">
        <f>IRRIGATED!BD13+RAINFED!BD13</f>
        <v>0</v>
      </c>
      <c r="AK13" s="17">
        <f>IRRIGATED!BE13+RAINFED!BE13</f>
        <v>0</v>
      </c>
      <c r="AL13" s="17">
        <f t="shared" si="1"/>
        <v>0</v>
      </c>
      <c r="AM13" s="18"/>
      <c r="AN13" s="18"/>
      <c r="AO13" s="18"/>
      <c r="AP13" s="18"/>
      <c r="AQ13" s="18"/>
    </row>
    <row r="14" spans="1:44" x14ac:dyDescent="0.25">
      <c r="A14" s="36"/>
      <c r="B14" s="37" t="s">
        <v>27</v>
      </c>
      <c r="C14" s="18">
        <f>IRRIGATED!C14+RAINFED!C14</f>
        <v>595.5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>
        <f>IRRIGATED!BC14+RAINFED!BC14</f>
        <v>0</v>
      </c>
      <c r="AJ14" s="17">
        <f>IRRIGATED!BD14+RAINFED!BD14</f>
        <v>0</v>
      </c>
      <c r="AK14" s="17">
        <f>IRRIGATED!BE14+RAINFED!BE14</f>
        <v>21.090000000000003</v>
      </c>
      <c r="AL14" s="17">
        <f t="shared" si="1"/>
        <v>21.090000000000003</v>
      </c>
      <c r="AM14" s="18"/>
      <c r="AN14" s="18"/>
      <c r="AO14" s="18"/>
      <c r="AP14" s="18"/>
      <c r="AQ14" s="18"/>
    </row>
    <row r="15" spans="1:44" x14ac:dyDescent="0.25">
      <c r="A15" s="36"/>
      <c r="B15" s="37" t="s">
        <v>28</v>
      </c>
      <c r="C15" s="18">
        <f>IRRIGATED!C15+RAINFED!C15</f>
        <v>1049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>
        <f>IRRIGATED!BC15+RAINFED!BC15</f>
        <v>0</v>
      </c>
      <c r="AJ15" s="17">
        <f>IRRIGATED!BD15+RAINFED!BD15</f>
        <v>0</v>
      </c>
      <c r="AK15" s="17">
        <f>IRRIGATED!BE15+RAINFED!BE15</f>
        <v>342</v>
      </c>
      <c r="AL15" s="17">
        <f t="shared" si="1"/>
        <v>342</v>
      </c>
      <c r="AM15" s="18"/>
      <c r="AN15" s="18"/>
      <c r="AO15" s="18"/>
      <c r="AP15" s="18"/>
      <c r="AQ15" s="18"/>
    </row>
    <row r="16" spans="1:44" x14ac:dyDescent="0.25">
      <c r="A16" s="36"/>
      <c r="B16" s="37" t="s">
        <v>29</v>
      </c>
      <c r="C16" s="18">
        <f>IRRIGATED!C16+RAINFED!C16</f>
        <v>1320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>
        <f>IRRIGATED!BC16+RAINFED!BC16</f>
        <v>0</v>
      </c>
      <c r="AJ16" s="17">
        <f>IRRIGATED!BD16+RAINFED!BD16</f>
        <v>0</v>
      </c>
      <c r="AK16" s="17">
        <f>IRRIGATED!BE16+RAINFED!BE16</f>
        <v>0</v>
      </c>
      <c r="AL16" s="17">
        <f t="shared" si="1"/>
        <v>0</v>
      </c>
      <c r="AM16" s="18"/>
      <c r="AN16" s="18"/>
      <c r="AO16" s="18"/>
      <c r="AP16" s="18"/>
      <c r="AQ16" s="18"/>
    </row>
    <row r="17" spans="1:43" x14ac:dyDescent="0.25">
      <c r="A17" s="36"/>
      <c r="B17" s="37" t="s">
        <v>30</v>
      </c>
      <c r="C17" s="18">
        <f>IRRIGATED!C17+RAINFED!C17</f>
        <v>86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>
        <f>IRRIGATED!BC17+RAINFED!BC17</f>
        <v>0</v>
      </c>
      <c r="AJ17" s="17">
        <f>IRRIGATED!BD17+RAINFED!BD17</f>
        <v>0</v>
      </c>
      <c r="AK17" s="17">
        <f>IRRIGATED!BE17+RAINFED!BE17</f>
        <v>21</v>
      </c>
      <c r="AL17" s="17">
        <f t="shared" si="1"/>
        <v>21</v>
      </c>
      <c r="AM17" s="18"/>
      <c r="AN17" s="18"/>
      <c r="AO17" s="18"/>
      <c r="AP17" s="18"/>
      <c r="AQ17" s="18"/>
    </row>
    <row r="18" spans="1:43" x14ac:dyDescent="0.25">
      <c r="A18" s="36"/>
      <c r="B18" s="37" t="s">
        <v>31</v>
      </c>
      <c r="C18" s="18">
        <f>IRRIGATED!C18+RAINFED!C18</f>
        <v>113.5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>
        <f>IRRIGATED!BC18+RAINFED!BC18</f>
        <v>43.05</v>
      </c>
      <c r="AJ18" s="17">
        <f>IRRIGATED!BD18+RAINFED!BD18</f>
        <v>0</v>
      </c>
      <c r="AK18" s="17">
        <f>IRRIGATED!BE18+RAINFED!BE18</f>
        <v>24.38</v>
      </c>
      <c r="AL18" s="17">
        <f t="shared" si="1"/>
        <v>67.429999999999993</v>
      </c>
      <c r="AM18" s="18"/>
      <c r="AN18" s="18"/>
      <c r="AO18" s="18"/>
      <c r="AP18" s="18"/>
      <c r="AQ18" s="18"/>
    </row>
    <row r="19" spans="1:43" x14ac:dyDescent="0.25">
      <c r="A19" s="36"/>
      <c r="B19" s="37" t="s">
        <v>32</v>
      </c>
      <c r="C19" s="18">
        <f>IRRIGATED!C19+RAINFED!C19</f>
        <v>373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>
        <f>IRRIGATED!BC19+RAINFED!BC19</f>
        <v>0</v>
      </c>
      <c r="AJ19" s="17">
        <f>IRRIGATED!BD19+RAINFED!BD19</f>
        <v>0</v>
      </c>
      <c r="AK19" s="17">
        <f>IRRIGATED!BE19+RAINFED!BE19</f>
        <v>6.3999999999999986</v>
      </c>
      <c r="AL19" s="17">
        <f t="shared" si="1"/>
        <v>6.3999999999999986</v>
      </c>
      <c r="AM19" s="18"/>
      <c r="AN19" s="18"/>
      <c r="AO19" s="18"/>
      <c r="AP19" s="18"/>
      <c r="AQ19" s="18"/>
    </row>
    <row r="20" spans="1:43" x14ac:dyDescent="0.25">
      <c r="A20" s="36"/>
      <c r="B20" s="37" t="s">
        <v>33</v>
      </c>
      <c r="C20" s="18">
        <f>IRRIGATED!C20+RAINFED!C20</f>
        <v>186.5</v>
      </c>
      <c r="D20" s="18"/>
      <c r="E20" s="18"/>
      <c r="F20" s="18"/>
      <c r="G20" s="18"/>
      <c r="H20" s="18"/>
      <c r="I20" s="18">
        <v>5</v>
      </c>
      <c r="J20" s="18"/>
      <c r="K20" s="18"/>
      <c r="L20" s="18"/>
      <c r="M20" s="18"/>
      <c r="N20" s="18"/>
      <c r="O20" s="18">
        <v>5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>
        <f>IRRIGATED!BC20+RAINFED!BC20</f>
        <v>0</v>
      </c>
      <c r="AJ20" s="17">
        <f>IRRIGATED!BD20+RAINFED!BD20</f>
        <v>0</v>
      </c>
      <c r="AK20" s="17">
        <f>IRRIGATED!BE20+RAINFED!BE20</f>
        <v>0</v>
      </c>
      <c r="AL20" s="17">
        <f t="shared" si="1"/>
        <v>0</v>
      </c>
      <c r="AM20" s="18"/>
      <c r="AN20" s="18"/>
      <c r="AO20" s="18"/>
      <c r="AP20" s="18"/>
      <c r="AQ20" s="18"/>
    </row>
    <row r="21" spans="1:43" x14ac:dyDescent="0.25">
      <c r="A21" s="36"/>
      <c r="B21" s="37" t="s">
        <v>34</v>
      </c>
      <c r="C21" s="18">
        <f>IRRIGATED!C21+RAINFED!C21</f>
        <v>247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>
        <f>IRRIGATED!BC21+RAINFED!BC21</f>
        <v>0</v>
      </c>
      <c r="AJ21" s="17">
        <f>IRRIGATED!BD21+RAINFED!BD21</f>
        <v>0</v>
      </c>
      <c r="AK21" s="17">
        <f>IRRIGATED!BE21+RAINFED!BE21</f>
        <v>225</v>
      </c>
      <c r="AL21" s="17">
        <f t="shared" si="1"/>
        <v>225</v>
      </c>
      <c r="AM21" s="18"/>
      <c r="AN21" s="18"/>
      <c r="AO21" s="18"/>
      <c r="AP21" s="18"/>
      <c r="AQ21" s="18"/>
    </row>
    <row r="22" spans="1:43" x14ac:dyDescent="0.25">
      <c r="A22" s="36"/>
      <c r="B22" s="37" t="s">
        <v>35</v>
      </c>
      <c r="C22" s="18">
        <f>IRRIGATED!C22+RAINFED!C22</f>
        <v>693.5</v>
      </c>
      <c r="D22" s="18"/>
      <c r="E22" s="18"/>
      <c r="F22" s="18"/>
      <c r="G22" s="18"/>
      <c r="H22" s="18"/>
      <c r="I22" s="18">
        <v>1</v>
      </c>
      <c r="J22" s="18"/>
      <c r="K22" s="18"/>
      <c r="L22" s="18"/>
      <c r="M22" s="18"/>
      <c r="N22" s="18"/>
      <c r="O22" s="18">
        <v>1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>
        <f>IRRIGATED!BC22+RAINFED!BC22</f>
        <v>0</v>
      </c>
      <c r="AJ22" s="17">
        <f>IRRIGATED!BD22+RAINFED!BD22</f>
        <v>799</v>
      </c>
      <c r="AK22" s="17">
        <f>IRRIGATED!BE22+RAINFED!BE22</f>
        <v>0</v>
      </c>
      <c r="AL22" s="17">
        <f t="shared" si="1"/>
        <v>799</v>
      </c>
      <c r="AM22" s="18"/>
      <c r="AN22" s="18"/>
      <c r="AO22" s="18"/>
      <c r="AP22" s="18"/>
      <c r="AQ22" s="18"/>
    </row>
    <row r="23" spans="1:43" s="8" customFormat="1" x14ac:dyDescent="0.25">
      <c r="A23" s="38" t="s">
        <v>15</v>
      </c>
      <c r="B23" s="39"/>
      <c r="C23" s="19">
        <f>SUM(C11:C22)</f>
        <v>5369.5</v>
      </c>
      <c r="D23" s="19">
        <f t="shared" ref="D23:AQ23" si="2">SUM(D11:D22)</f>
        <v>2</v>
      </c>
      <c r="E23" s="19">
        <f t="shared" si="2"/>
        <v>0</v>
      </c>
      <c r="F23" s="19">
        <f t="shared" si="2"/>
        <v>0</v>
      </c>
      <c r="G23" s="19">
        <f t="shared" si="2"/>
        <v>0</v>
      </c>
      <c r="H23" s="19">
        <f t="shared" si="2"/>
        <v>0</v>
      </c>
      <c r="I23" s="19">
        <f t="shared" si="2"/>
        <v>9</v>
      </c>
      <c r="J23" s="19">
        <f t="shared" si="2"/>
        <v>2</v>
      </c>
      <c r="K23" s="19">
        <f t="shared" si="2"/>
        <v>0</v>
      </c>
      <c r="L23" s="19">
        <f t="shared" si="2"/>
        <v>0</v>
      </c>
      <c r="M23" s="19">
        <f t="shared" si="2"/>
        <v>0</v>
      </c>
      <c r="N23" s="19">
        <f t="shared" si="2"/>
        <v>0</v>
      </c>
      <c r="O23" s="19">
        <f t="shared" si="2"/>
        <v>9</v>
      </c>
      <c r="P23" s="19">
        <f t="shared" si="2"/>
        <v>0</v>
      </c>
      <c r="Q23" s="19">
        <f t="shared" si="2"/>
        <v>0</v>
      </c>
      <c r="R23" s="19">
        <f t="shared" si="2"/>
        <v>0</v>
      </c>
      <c r="S23" s="19">
        <f t="shared" si="2"/>
        <v>0</v>
      </c>
      <c r="T23" s="19">
        <f t="shared" si="2"/>
        <v>0</v>
      </c>
      <c r="U23" s="19">
        <f t="shared" si="2"/>
        <v>0</v>
      </c>
      <c r="V23" s="19">
        <f t="shared" si="2"/>
        <v>0</v>
      </c>
      <c r="W23" s="19">
        <f t="shared" si="2"/>
        <v>0</v>
      </c>
      <c r="X23" s="19">
        <f t="shared" si="2"/>
        <v>0</v>
      </c>
      <c r="Y23" s="19">
        <f t="shared" si="2"/>
        <v>0</v>
      </c>
      <c r="Z23" s="19">
        <f t="shared" si="2"/>
        <v>0</v>
      </c>
      <c r="AA23" s="19">
        <f t="shared" si="2"/>
        <v>0</v>
      </c>
      <c r="AB23" s="19">
        <f t="shared" si="2"/>
        <v>0</v>
      </c>
      <c r="AC23" s="19">
        <f t="shared" si="2"/>
        <v>0</v>
      </c>
      <c r="AD23" s="19">
        <f t="shared" si="2"/>
        <v>0</v>
      </c>
      <c r="AE23" s="19">
        <f t="shared" si="2"/>
        <v>0</v>
      </c>
      <c r="AF23" s="19">
        <f t="shared" si="2"/>
        <v>0</v>
      </c>
      <c r="AG23" s="19">
        <f t="shared" si="2"/>
        <v>0</v>
      </c>
      <c r="AH23" s="19">
        <f t="shared" si="2"/>
        <v>4000</v>
      </c>
      <c r="AI23" s="19">
        <f t="shared" si="2"/>
        <v>43.05</v>
      </c>
      <c r="AJ23" s="19">
        <f t="shared" si="2"/>
        <v>799</v>
      </c>
      <c r="AK23" s="19">
        <f t="shared" si="2"/>
        <v>969.87</v>
      </c>
      <c r="AL23" s="19">
        <f t="shared" si="2"/>
        <v>5811.92</v>
      </c>
      <c r="AM23" s="19">
        <f t="shared" si="2"/>
        <v>0</v>
      </c>
      <c r="AN23" s="19">
        <f t="shared" si="2"/>
        <v>0</v>
      </c>
      <c r="AO23" s="19">
        <f t="shared" si="2"/>
        <v>0</v>
      </c>
      <c r="AP23" s="19">
        <f t="shared" si="2"/>
        <v>0</v>
      </c>
      <c r="AQ23" s="19">
        <f t="shared" si="2"/>
        <v>0</v>
      </c>
    </row>
    <row r="24" spans="1:43" x14ac:dyDescent="0.25">
      <c r="A24" s="34" t="s">
        <v>16</v>
      </c>
      <c r="B24" s="35" t="s">
        <v>55</v>
      </c>
      <c r="C24" s="17">
        <f>IRRIGATED!C24+RAINFED!C24</f>
        <v>896.42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>
        <f>IRRIGATED!BC24+RAINFED!BC24</f>
        <v>535.63</v>
      </c>
      <c r="AJ24" s="17">
        <f>IRRIGATED!BD24+RAINFED!BD24</f>
        <v>246.13</v>
      </c>
      <c r="AK24" s="17">
        <f>IRRIGATED!BE24+RAINFED!BE24</f>
        <v>35</v>
      </c>
      <c r="AL24" s="17">
        <f t="shared" si="1"/>
        <v>816.76</v>
      </c>
      <c r="AM24" s="17"/>
      <c r="AN24" s="17"/>
      <c r="AO24" s="17"/>
      <c r="AP24" s="17"/>
      <c r="AQ24" s="17"/>
    </row>
    <row r="25" spans="1:43" x14ac:dyDescent="0.25">
      <c r="A25" s="36"/>
      <c r="B25" s="37" t="s">
        <v>56</v>
      </c>
      <c r="C25" s="18">
        <f>IRRIGATED!C25+RAINFED!C25</f>
        <v>724.65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>
        <f>IRRIGATED!BC25+RAINFED!BC25</f>
        <v>6.63</v>
      </c>
      <c r="AJ25" s="17">
        <f>IRRIGATED!BD25+RAINFED!BD25</f>
        <v>0</v>
      </c>
      <c r="AK25" s="17">
        <f>IRRIGATED!BE25+RAINFED!BE25</f>
        <v>390.65</v>
      </c>
      <c r="AL25" s="17">
        <f t="shared" si="1"/>
        <v>397.28</v>
      </c>
      <c r="AM25" s="18"/>
      <c r="AN25" s="18"/>
      <c r="AO25" s="18"/>
      <c r="AP25" s="18"/>
      <c r="AQ25" s="18"/>
    </row>
    <row r="26" spans="1:43" x14ac:dyDescent="0.25">
      <c r="A26" s="36"/>
      <c r="B26" s="37" t="s">
        <v>57</v>
      </c>
      <c r="C26" s="18">
        <f>IRRIGATED!C26+RAINFED!C26</f>
        <v>324.49</v>
      </c>
      <c r="D26" s="18">
        <v>2</v>
      </c>
      <c r="E26" s="18"/>
      <c r="F26" s="18"/>
      <c r="G26" s="18"/>
      <c r="H26" s="18"/>
      <c r="I26" s="18">
        <v>3</v>
      </c>
      <c r="J26" s="18">
        <v>2</v>
      </c>
      <c r="K26" s="18"/>
      <c r="L26" s="18"/>
      <c r="M26" s="18"/>
      <c r="N26" s="18"/>
      <c r="O26" s="18">
        <v>3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>
        <f>IRRIGATED!BC26+RAINFED!BC26</f>
        <v>323.11260000000004</v>
      </c>
      <c r="AJ26" s="17">
        <f>IRRIGATED!BD26+RAINFED!BD26</f>
        <v>0</v>
      </c>
      <c r="AK26" s="17">
        <f>IRRIGATED!BE26+RAINFED!BE26</f>
        <v>308.41260000000005</v>
      </c>
      <c r="AL26" s="17">
        <f t="shared" si="1"/>
        <v>631.52520000000004</v>
      </c>
      <c r="AM26" s="18"/>
      <c r="AN26" s="18"/>
      <c r="AO26" s="18"/>
      <c r="AP26" s="18"/>
      <c r="AQ26" s="18"/>
    </row>
    <row r="27" spans="1:43" x14ac:dyDescent="0.25">
      <c r="A27" s="36"/>
      <c r="B27" s="37" t="s">
        <v>58</v>
      </c>
      <c r="C27" s="18">
        <f>IRRIGATED!C27+RAINFED!C27</f>
        <v>2815.43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>
        <f>IRRIGATED!BC27+RAINFED!BC27</f>
        <v>0</v>
      </c>
      <c r="AJ27" s="17">
        <f>IRRIGATED!BD27+RAINFED!BD27</f>
        <v>0</v>
      </c>
      <c r="AK27" s="17">
        <f>IRRIGATED!BE27+RAINFED!BE27</f>
        <v>1437.62</v>
      </c>
      <c r="AL27" s="17">
        <f t="shared" si="1"/>
        <v>1437.62</v>
      </c>
      <c r="AM27" s="18"/>
      <c r="AN27" s="18"/>
      <c r="AO27" s="18"/>
      <c r="AP27" s="18"/>
      <c r="AQ27" s="18"/>
    </row>
    <row r="28" spans="1:43" x14ac:dyDescent="0.25">
      <c r="A28" s="36"/>
      <c r="B28" s="37" t="s">
        <v>59</v>
      </c>
      <c r="C28" s="18">
        <f>IRRIGATED!C28+RAINFED!C28</f>
        <v>696.5200000000001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>
        <f>IRRIGATED!BC28+RAINFED!BC28</f>
        <v>0</v>
      </c>
      <c r="AJ28" s="17">
        <f>IRRIGATED!BD28+RAINFED!BD28</f>
        <v>509.59999999999991</v>
      </c>
      <c r="AK28" s="17">
        <f>IRRIGATED!BE28+RAINFED!BE28</f>
        <v>429.20000000000005</v>
      </c>
      <c r="AL28" s="17">
        <f t="shared" si="1"/>
        <v>938.8</v>
      </c>
      <c r="AM28" s="18"/>
      <c r="AN28" s="18"/>
      <c r="AO28" s="18"/>
      <c r="AP28" s="18"/>
      <c r="AQ28" s="18"/>
    </row>
    <row r="29" spans="1:43" x14ac:dyDescent="0.25">
      <c r="A29" s="36"/>
      <c r="B29" s="37" t="s">
        <v>60</v>
      </c>
      <c r="C29" s="18">
        <f>IRRIGATED!C29+RAINFED!C29</f>
        <v>412.5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>
        <f>IRRIGATED!BC29+RAINFED!BC29</f>
        <v>0</v>
      </c>
      <c r="AJ29" s="17">
        <f>IRRIGATED!BD29+RAINFED!BD29</f>
        <v>0</v>
      </c>
      <c r="AK29" s="17">
        <f>IRRIGATED!BE29+RAINFED!BE29</f>
        <v>0</v>
      </c>
      <c r="AL29" s="17">
        <f t="shared" si="1"/>
        <v>0</v>
      </c>
      <c r="AM29" s="18"/>
      <c r="AN29" s="18"/>
      <c r="AO29" s="18"/>
      <c r="AP29" s="18"/>
      <c r="AQ29" s="18"/>
    </row>
    <row r="30" spans="1:43" x14ac:dyDescent="0.25">
      <c r="A30" s="36"/>
      <c r="B30" s="37" t="s">
        <v>61</v>
      </c>
      <c r="C30" s="18">
        <f>IRRIGATED!C30+RAINFED!C30</f>
        <v>547</v>
      </c>
      <c r="D30" s="18"/>
      <c r="E30" s="18"/>
      <c r="F30" s="18"/>
      <c r="G30" s="18"/>
      <c r="H30" s="18"/>
      <c r="I30" s="18">
        <v>13</v>
      </c>
      <c r="J30" s="18"/>
      <c r="K30" s="18"/>
      <c r="L30" s="18"/>
      <c r="M30" s="18"/>
      <c r="N30" s="18"/>
      <c r="O30" s="18">
        <v>13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>
        <f>IRRIGATED!BC30+RAINFED!BC30</f>
        <v>0</v>
      </c>
      <c r="AJ30" s="17">
        <f>IRRIGATED!BD30+RAINFED!BD30</f>
        <v>0</v>
      </c>
      <c r="AK30" s="17">
        <f>IRRIGATED!BE30+RAINFED!BE30</f>
        <v>334</v>
      </c>
      <c r="AL30" s="17">
        <f t="shared" si="1"/>
        <v>334</v>
      </c>
      <c r="AM30" s="18"/>
      <c r="AN30" s="18"/>
      <c r="AO30" s="18"/>
      <c r="AP30" s="18"/>
      <c r="AQ30" s="18"/>
    </row>
    <row r="31" spans="1:43" x14ac:dyDescent="0.25">
      <c r="A31" s="36"/>
      <c r="B31" s="37" t="s">
        <v>62</v>
      </c>
      <c r="C31" s="18">
        <f>IRRIGATED!C31+RAINFED!C31</f>
        <v>325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>
        <f>IRRIGATED!BC31+RAINFED!BC31</f>
        <v>0</v>
      </c>
      <c r="AJ31" s="17">
        <f>IRRIGATED!BD31+RAINFED!BD31</f>
        <v>0</v>
      </c>
      <c r="AK31" s="17">
        <f>IRRIGATED!BE31+RAINFED!BE31</f>
        <v>1.5</v>
      </c>
      <c r="AL31" s="17">
        <f t="shared" si="1"/>
        <v>1.5</v>
      </c>
      <c r="AM31" s="18"/>
      <c r="AN31" s="18"/>
      <c r="AO31" s="18"/>
      <c r="AP31" s="18"/>
      <c r="AQ31" s="18"/>
    </row>
    <row r="32" spans="1:43" x14ac:dyDescent="0.25">
      <c r="A32" s="36"/>
      <c r="B32" s="37" t="s">
        <v>63</v>
      </c>
      <c r="C32" s="18">
        <f>IRRIGATED!C32+RAINFED!C32</f>
        <v>719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>
        <f>IRRIGATED!BC32+RAINFED!BC32</f>
        <v>0</v>
      </c>
      <c r="AJ32" s="17">
        <f>IRRIGATED!BD32+RAINFED!BD32</f>
        <v>0</v>
      </c>
      <c r="AK32" s="17">
        <f>IRRIGATED!BE32+RAINFED!BE32</f>
        <v>452</v>
      </c>
      <c r="AL32" s="17">
        <f t="shared" si="1"/>
        <v>452</v>
      </c>
      <c r="AM32" s="18"/>
      <c r="AN32" s="18"/>
      <c r="AO32" s="18"/>
      <c r="AP32" s="18"/>
      <c r="AQ32" s="18"/>
    </row>
    <row r="33" spans="1:43" x14ac:dyDescent="0.25">
      <c r="A33" s="36"/>
      <c r="B33" s="37" t="s">
        <v>64</v>
      </c>
      <c r="C33" s="18">
        <f>IRRIGATED!C33+RAINFED!C33</f>
        <v>405.5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>
        <f>IRRIGATED!BC33+RAINFED!BC33</f>
        <v>0</v>
      </c>
      <c r="AJ33" s="17">
        <f>IRRIGATED!BD33+RAINFED!BD33</f>
        <v>0</v>
      </c>
      <c r="AK33" s="17">
        <f>IRRIGATED!BE33+RAINFED!BE33</f>
        <v>0</v>
      </c>
      <c r="AL33" s="17">
        <f t="shared" si="1"/>
        <v>0</v>
      </c>
      <c r="AM33" s="18"/>
      <c r="AN33" s="18"/>
      <c r="AO33" s="18"/>
      <c r="AP33" s="18"/>
      <c r="AQ33" s="18"/>
    </row>
    <row r="34" spans="1:43" x14ac:dyDescent="0.25">
      <c r="A34" s="36"/>
      <c r="B34" s="37" t="s">
        <v>65</v>
      </c>
      <c r="C34" s="18">
        <f>IRRIGATED!C34+RAINFED!C34</f>
        <v>2282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>
        <f>IRRIGATED!BC34+RAINFED!BC34</f>
        <v>0</v>
      </c>
      <c r="AJ34" s="17">
        <f>IRRIGATED!BD34+RAINFED!BD34</f>
        <v>336</v>
      </c>
      <c r="AK34" s="17">
        <f>IRRIGATED!BE34+RAINFED!BE34</f>
        <v>1269.3400000000001</v>
      </c>
      <c r="AL34" s="17">
        <f t="shared" si="1"/>
        <v>1605.3400000000001</v>
      </c>
      <c r="AM34" s="18"/>
      <c r="AN34" s="18"/>
      <c r="AO34" s="18"/>
      <c r="AP34" s="18"/>
      <c r="AQ34" s="18"/>
    </row>
    <row r="35" spans="1:43" x14ac:dyDescent="0.25">
      <c r="A35" s="36"/>
      <c r="B35" s="37" t="s">
        <v>66</v>
      </c>
      <c r="C35" s="18">
        <f>IRRIGATED!C35+RAINFED!C35</f>
        <v>2735.5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>
        <f>IRRIGATED!BC35+RAINFED!BC35</f>
        <v>0</v>
      </c>
      <c r="AJ35" s="17">
        <f>IRRIGATED!BD35+RAINFED!BD35</f>
        <v>55</v>
      </c>
      <c r="AK35" s="17">
        <f>IRRIGATED!BE35+RAINFED!BE35</f>
        <v>749</v>
      </c>
      <c r="AL35" s="17">
        <f t="shared" si="1"/>
        <v>804</v>
      </c>
      <c r="AM35" s="18"/>
      <c r="AN35" s="18"/>
      <c r="AO35" s="18"/>
      <c r="AP35" s="18"/>
      <c r="AQ35" s="18"/>
    </row>
    <row r="36" spans="1:43" x14ac:dyDescent="0.25">
      <c r="A36" s="36"/>
      <c r="B36" s="37" t="s">
        <v>67</v>
      </c>
      <c r="C36" s="18">
        <f>IRRIGATED!C36+RAINFED!C36</f>
        <v>3802.5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>
        <f>IRRIGATED!BC36+RAINFED!BC36</f>
        <v>0</v>
      </c>
      <c r="AJ36" s="17">
        <f>IRRIGATED!BD36+RAINFED!BD36</f>
        <v>0</v>
      </c>
      <c r="AK36" s="17">
        <f>IRRIGATED!BE36+RAINFED!BE36</f>
        <v>283</v>
      </c>
      <c r="AL36" s="17">
        <f t="shared" si="1"/>
        <v>283</v>
      </c>
      <c r="AM36" s="18"/>
      <c r="AN36" s="18"/>
      <c r="AO36" s="18"/>
      <c r="AP36" s="18"/>
      <c r="AQ36" s="18"/>
    </row>
    <row r="37" spans="1:43" x14ac:dyDescent="0.25">
      <c r="A37" s="36"/>
      <c r="B37" s="37" t="s">
        <v>68</v>
      </c>
      <c r="C37" s="18">
        <f>IRRIGATED!C37+RAINFED!C37</f>
        <v>6065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>
        <f>IRRIGATED!BC37+RAINFED!BC37</f>
        <v>0</v>
      </c>
      <c r="AJ37" s="17">
        <f>IRRIGATED!BD37+RAINFED!BD37</f>
        <v>0</v>
      </c>
      <c r="AK37" s="17">
        <f>IRRIGATED!BE37+RAINFED!BE37</f>
        <v>275.92469999999997</v>
      </c>
      <c r="AL37" s="17">
        <f t="shared" si="1"/>
        <v>275.92469999999997</v>
      </c>
      <c r="AM37" s="18"/>
      <c r="AN37" s="18"/>
      <c r="AO37" s="18"/>
      <c r="AP37" s="18"/>
      <c r="AQ37" s="18"/>
    </row>
    <row r="38" spans="1:43" s="8" customFormat="1" x14ac:dyDescent="0.25">
      <c r="A38" s="38" t="s">
        <v>17</v>
      </c>
      <c r="B38" s="39"/>
      <c r="C38" s="19">
        <f>SUM(C24:C37)</f>
        <v>22751.510000000002</v>
      </c>
      <c r="D38" s="19">
        <f t="shared" ref="D38:AQ38" si="3">SUM(D24:D37)</f>
        <v>2</v>
      </c>
      <c r="E38" s="19">
        <f t="shared" si="3"/>
        <v>0</v>
      </c>
      <c r="F38" s="19">
        <f t="shared" si="3"/>
        <v>0</v>
      </c>
      <c r="G38" s="19">
        <f t="shared" si="3"/>
        <v>0</v>
      </c>
      <c r="H38" s="19">
        <f t="shared" si="3"/>
        <v>0</v>
      </c>
      <c r="I38" s="19">
        <f t="shared" si="3"/>
        <v>16</v>
      </c>
      <c r="J38" s="19">
        <f t="shared" si="3"/>
        <v>2</v>
      </c>
      <c r="K38" s="19">
        <f t="shared" si="3"/>
        <v>0</v>
      </c>
      <c r="L38" s="19">
        <f t="shared" si="3"/>
        <v>0</v>
      </c>
      <c r="M38" s="19">
        <f t="shared" si="3"/>
        <v>0</v>
      </c>
      <c r="N38" s="19">
        <f t="shared" si="3"/>
        <v>0</v>
      </c>
      <c r="O38" s="19">
        <f t="shared" si="3"/>
        <v>16</v>
      </c>
      <c r="P38" s="19">
        <f t="shared" si="3"/>
        <v>0</v>
      </c>
      <c r="Q38" s="19">
        <f t="shared" si="3"/>
        <v>0</v>
      </c>
      <c r="R38" s="19">
        <f t="shared" si="3"/>
        <v>0</v>
      </c>
      <c r="S38" s="19">
        <f t="shared" si="3"/>
        <v>0</v>
      </c>
      <c r="T38" s="19">
        <f t="shared" si="3"/>
        <v>0</v>
      </c>
      <c r="U38" s="19">
        <f t="shared" si="3"/>
        <v>0</v>
      </c>
      <c r="V38" s="19">
        <f t="shared" si="3"/>
        <v>0</v>
      </c>
      <c r="W38" s="19">
        <f t="shared" si="3"/>
        <v>0</v>
      </c>
      <c r="X38" s="19">
        <f t="shared" si="3"/>
        <v>0</v>
      </c>
      <c r="Y38" s="19">
        <f t="shared" si="3"/>
        <v>0</v>
      </c>
      <c r="Z38" s="19">
        <f t="shared" si="3"/>
        <v>0</v>
      </c>
      <c r="AA38" s="19">
        <f t="shared" si="3"/>
        <v>0</v>
      </c>
      <c r="AB38" s="19">
        <f t="shared" si="3"/>
        <v>0</v>
      </c>
      <c r="AC38" s="19">
        <f t="shared" si="3"/>
        <v>0</v>
      </c>
      <c r="AD38" s="19">
        <f t="shared" si="3"/>
        <v>0</v>
      </c>
      <c r="AE38" s="19">
        <f t="shared" si="3"/>
        <v>0</v>
      </c>
      <c r="AF38" s="19">
        <f t="shared" si="3"/>
        <v>0</v>
      </c>
      <c r="AG38" s="19">
        <f t="shared" si="3"/>
        <v>0</v>
      </c>
      <c r="AH38" s="19">
        <f t="shared" si="3"/>
        <v>0</v>
      </c>
      <c r="AI38" s="19">
        <f t="shared" si="3"/>
        <v>865.37260000000003</v>
      </c>
      <c r="AJ38" s="19">
        <f t="shared" si="3"/>
        <v>1146.73</v>
      </c>
      <c r="AK38" s="19">
        <f t="shared" si="3"/>
        <v>5965.6472999999996</v>
      </c>
      <c r="AL38" s="19">
        <f t="shared" si="3"/>
        <v>7977.7498999999998</v>
      </c>
      <c r="AM38" s="19">
        <f t="shared" si="3"/>
        <v>0</v>
      </c>
      <c r="AN38" s="19">
        <f t="shared" si="3"/>
        <v>0</v>
      </c>
      <c r="AO38" s="19">
        <f t="shared" si="3"/>
        <v>0</v>
      </c>
      <c r="AP38" s="19">
        <f t="shared" si="3"/>
        <v>0</v>
      </c>
      <c r="AQ38" s="19">
        <f t="shared" si="3"/>
        <v>0</v>
      </c>
    </row>
    <row r="39" spans="1:43" x14ac:dyDescent="0.25">
      <c r="A39" s="34" t="s">
        <v>18</v>
      </c>
      <c r="B39" s="35" t="s">
        <v>36</v>
      </c>
      <c r="C39" s="17">
        <f>IRRIGATED!C39+RAINFED!C39</f>
        <v>2201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>
        <f>IRRIGATED!BC39+RAINFED!BC39</f>
        <v>0</v>
      </c>
      <c r="AJ39" s="17">
        <f>IRRIGATED!BD39+RAINFED!BD39</f>
        <v>11</v>
      </c>
      <c r="AK39" s="17">
        <f>IRRIGATED!BE39+RAINFED!BE39</f>
        <v>183</v>
      </c>
      <c r="AL39" s="17">
        <f t="shared" si="1"/>
        <v>194</v>
      </c>
      <c r="AM39" s="17"/>
      <c r="AN39" s="17"/>
      <c r="AO39" s="17"/>
      <c r="AP39" s="17"/>
      <c r="AQ39" s="17"/>
    </row>
    <row r="40" spans="1:43" x14ac:dyDescent="0.25">
      <c r="A40" s="36"/>
      <c r="B40" s="37" t="s">
        <v>37</v>
      </c>
      <c r="C40" s="18">
        <f>IRRIGATED!C40+RAINFED!C40</f>
        <v>83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>
        <f>IRRIGATED!BC40+RAINFED!BC40</f>
        <v>0</v>
      </c>
      <c r="AJ40" s="17">
        <f>IRRIGATED!BD40+RAINFED!BD40</f>
        <v>0</v>
      </c>
      <c r="AK40" s="17">
        <f>IRRIGATED!BE40+RAINFED!BE40</f>
        <v>6.25</v>
      </c>
      <c r="AL40" s="17">
        <f t="shared" si="1"/>
        <v>6.25</v>
      </c>
      <c r="AM40" s="18"/>
      <c r="AN40" s="18"/>
      <c r="AO40" s="18"/>
      <c r="AP40" s="18"/>
      <c r="AQ40" s="18"/>
    </row>
    <row r="41" spans="1:43" x14ac:dyDescent="0.25">
      <c r="A41" s="36"/>
      <c r="B41" s="37" t="s">
        <v>38</v>
      </c>
      <c r="C41" s="18">
        <f>IRRIGATED!C41+RAINFED!C41</f>
        <v>979</v>
      </c>
      <c r="D41" s="18"/>
      <c r="E41" s="18"/>
      <c r="F41" s="18"/>
      <c r="G41" s="18"/>
      <c r="H41" s="18"/>
      <c r="I41" s="18">
        <v>8</v>
      </c>
      <c r="J41" s="18"/>
      <c r="K41" s="18"/>
      <c r="L41" s="18"/>
      <c r="M41" s="18"/>
      <c r="N41" s="18"/>
      <c r="O41" s="18">
        <v>8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>
        <f>IRRIGATED!BC41+RAINFED!BC41</f>
        <v>0</v>
      </c>
      <c r="AJ41" s="17">
        <f>IRRIGATED!BD41+RAINFED!BD41</f>
        <v>19.25</v>
      </c>
      <c r="AK41" s="17">
        <f>IRRIGATED!BE41+RAINFED!BE41</f>
        <v>30</v>
      </c>
      <c r="AL41" s="17">
        <f t="shared" si="1"/>
        <v>49.25</v>
      </c>
      <c r="AM41" s="18"/>
      <c r="AN41" s="18"/>
      <c r="AO41" s="18"/>
      <c r="AP41" s="18"/>
      <c r="AQ41" s="18"/>
    </row>
    <row r="42" spans="1:43" x14ac:dyDescent="0.25">
      <c r="A42" s="36"/>
      <c r="B42" s="37" t="s">
        <v>39</v>
      </c>
      <c r="C42" s="18">
        <f>IRRIGATED!C42+RAINFED!C42</f>
        <v>921.5</v>
      </c>
      <c r="D42" s="18">
        <v>20</v>
      </c>
      <c r="E42" s="18"/>
      <c r="F42" s="18"/>
      <c r="G42" s="18"/>
      <c r="H42" s="18"/>
      <c r="I42" s="18">
        <v>74</v>
      </c>
      <c r="J42" s="18">
        <v>20</v>
      </c>
      <c r="K42" s="18"/>
      <c r="L42" s="18"/>
      <c r="M42" s="18"/>
      <c r="N42" s="18"/>
      <c r="O42" s="18">
        <v>74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>
        <f>IRRIGATED!BC42+RAINFED!BC42</f>
        <v>0</v>
      </c>
      <c r="AJ42" s="17">
        <f>IRRIGATED!BD42+RAINFED!BD42</f>
        <v>0</v>
      </c>
      <c r="AK42" s="17">
        <f>IRRIGATED!BE42+RAINFED!BE42</f>
        <v>405.39700000000005</v>
      </c>
      <c r="AL42" s="17">
        <f t="shared" si="1"/>
        <v>405.39700000000005</v>
      </c>
      <c r="AM42" s="18"/>
      <c r="AN42" s="18"/>
      <c r="AO42" s="18"/>
      <c r="AP42" s="18"/>
      <c r="AQ42" s="18"/>
    </row>
    <row r="43" spans="1:43" x14ac:dyDescent="0.25">
      <c r="A43" s="36"/>
      <c r="B43" s="37" t="s">
        <v>40</v>
      </c>
      <c r="C43" s="18">
        <f>IRRIGATED!C43+RAINFED!C43</f>
        <v>1667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>
        <f>IRRIGATED!BC43+RAINFED!BC43</f>
        <v>0</v>
      </c>
      <c r="AJ43" s="17">
        <f>IRRIGATED!BD43+RAINFED!BD43</f>
        <v>10.199999999999715</v>
      </c>
      <c r="AK43" s="17">
        <f>IRRIGATED!BE43+RAINFED!BE43</f>
        <v>337.82000000000028</v>
      </c>
      <c r="AL43" s="17">
        <f t="shared" si="1"/>
        <v>348.02</v>
      </c>
      <c r="AM43" s="18"/>
      <c r="AN43" s="18"/>
      <c r="AO43" s="18"/>
      <c r="AP43" s="18"/>
      <c r="AQ43" s="18"/>
    </row>
    <row r="44" spans="1:43" x14ac:dyDescent="0.25">
      <c r="A44" s="36"/>
      <c r="B44" s="37" t="s">
        <v>41</v>
      </c>
      <c r="C44" s="18">
        <f>IRRIGATED!C44+RAINFED!C44</f>
        <v>2886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>
        <f>IRRIGATED!BC44+RAINFED!BC44</f>
        <v>0</v>
      </c>
      <c r="AJ44" s="17">
        <f>IRRIGATED!BD44+RAINFED!BD44</f>
        <v>0</v>
      </c>
      <c r="AK44" s="17">
        <f>IRRIGATED!BE44+RAINFED!BE44</f>
        <v>1207</v>
      </c>
      <c r="AL44" s="17">
        <f t="shared" si="1"/>
        <v>1207</v>
      </c>
      <c r="AM44" s="18"/>
      <c r="AN44" s="18"/>
      <c r="AO44" s="18"/>
      <c r="AP44" s="18"/>
      <c r="AQ44" s="18"/>
    </row>
    <row r="45" spans="1:43" x14ac:dyDescent="0.25">
      <c r="A45" s="36"/>
      <c r="B45" s="37" t="s">
        <v>42</v>
      </c>
      <c r="C45" s="18">
        <f>IRRIGATED!C45+RAINFED!C45</f>
        <v>327</v>
      </c>
      <c r="D45" s="18">
        <v>6</v>
      </c>
      <c r="E45" s="18"/>
      <c r="F45" s="18"/>
      <c r="G45" s="18"/>
      <c r="H45" s="18"/>
      <c r="I45" s="18">
        <v>0</v>
      </c>
      <c r="J45" s="18">
        <v>6</v>
      </c>
      <c r="K45" s="18"/>
      <c r="L45" s="18"/>
      <c r="M45" s="18"/>
      <c r="N45" s="18"/>
      <c r="O45" s="18">
        <v>0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>
        <f>IRRIGATED!BC45+RAINFED!BC45</f>
        <v>0</v>
      </c>
      <c r="AJ45" s="17">
        <f>IRRIGATED!BD45+RAINFED!BD45</f>
        <v>0</v>
      </c>
      <c r="AK45" s="17">
        <f>IRRIGATED!BE45+RAINFED!BE45</f>
        <v>224</v>
      </c>
      <c r="AL45" s="17">
        <f t="shared" si="1"/>
        <v>224</v>
      </c>
      <c r="AM45" s="18"/>
      <c r="AN45" s="18"/>
      <c r="AO45" s="18"/>
      <c r="AP45" s="18"/>
      <c r="AQ45" s="18"/>
    </row>
    <row r="46" spans="1:43" x14ac:dyDescent="0.25">
      <c r="A46" s="36"/>
      <c r="B46" s="37" t="s">
        <v>43</v>
      </c>
      <c r="C46" s="18">
        <f>IRRIGATED!C46+RAINFED!C46</f>
        <v>780</v>
      </c>
      <c r="D46" s="18"/>
      <c r="E46" s="18"/>
      <c r="F46" s="18"/>
      <c r="G46" s="18"/>
      <c r="H46" s="18"/>
      <c r="I46" s="18">
        <v>10</v>
      </c>
      <c r="J46" s="18"/>
      <c r="K46" s="18"/>
      <c r="L46" s="18"/>
      <c r="M46" s="18"/>
      <c r="N46" s="18"/>
      <c r="O46" s="18">
        <v>10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>
        <f>IRRIGATED!BC46+RAINFED!BC46</f>
        <v>0</v>
      </c>
      <c r="AJ46" s="17">
        <f>IRRIGATED!BD46+RAINFED!BD46</f>
        <v>0</v>
      </c>
      <c r="AK46" s="17">
        <f>IRRIGATED!BE46+RAINFED!BE46</f>
        <v>177.94546020000001</v>
      </c>
      <c r="AL46" s="17">
        <f t="shared" si="1"/>
        <v>177.94546020000001</v>
      </c>
      <c r="AM46" s="18"/>
      <c r="AN46" s="18"/>
      <c r="AO46" s="18"/>
      <c r="AP46" s="18"/>
      <c r="AQ46" s="18"/>
    </row>
    <row r="47" spans="1:43" x14ac:dyDescent="0.25">
      <c r="A47" s="36"/>
      <c r="B47" s="37" t="s">
        <v>44</v>
      </c>
      <c r="C47" s="18">
        <f>IRRIGATED!C47+RAINFED!C47</f>
        <v>691.5</v>
      </c>
      <c r="D47" s="18">
        <v>52</v>
      </c>
      <c r="E47" s="18"/>
      <c r="F47" s="18"/>
      <c r="G47" s="18"/>
      <c r="H47" s="18"/>
      <c r="I47" s="18">
        <v>134</v>
      </c>
      <c r="J47" s="18">
        <v>52</v>
      </c>
      <c r="K47" s="18"/>
      <c r="L47" s="18"/>
      <c r="M47" s="18"/>
      <c r="N47" s="18"/>
      <c r="O47" s="18">
        <v>134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>
        <f>IRRIGATED!BC47+RAINFED!BC47</f>
        <v>0</v>
      </c>
      <c r="AJ47" s="17">
        <f>IRRIGATED!BD47+RAINFED!BD47</f>
        <v>0</v>
      </c>
      <c r="AK47" s="17">
        <f>IRRIGATED!BE47+RAINFED!BE47</f>
        <v>201</v>
      </c>
      <c r="AL47" s="17">
        <f t="shared" si="1"/>
        <v>201</v>
      </c>
      <c r="AM47" s="18"/>
      <c r="AN47" s="18"/>
      <c r="AO47" s="18"/>
      <c r="AP47" s="18"/>
      <c r="AQ47" s="18"/>
    </row>
    <row r="48" spans="1:43" x14ac:dyDescent="0.25">
      <c r="A48" s="36"/>
      <c r="B48" s="37" t="s">
        <v>45</v>
      </c>
      <c r="C48" s="18">
        <f>IRRIGATED!C48+RAINFED!C48</f>
        <v>854.5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>
        <f>IRRIGATED!BC48+RAINFED!BC48</f>
        <v>0</v>
      </c>
      <c r="AJ48" s="17">
        <f>IRRIGATED!BD48+RAINFED!BD48</f>
        <v>0</v>
      </c>
      <c r="AK48" s="17">
        <f>IRRIGATED!BE48+RAINFED!BE48</f>
        <v>112.35</v>
      </c>
      <c r="AL48" s="17">
        <f t="shared" si="1"/>
        <v>112.35</v>
      </c>
      <c r="AM48" s="18"/>
      <c r="AN48" s="18"/>
      <c r="AO48" s="18"/>
      <c r="AP48" s="18"/>
      <c r="AQ48" s="18"/>
    </row>
    <row r="49" spans="1:43" x14ac:dyDescent="0.25">
      <c r="A49" s="36"/>
      <c r="B49" s="37" t="s">
        <v>46</v>
      </c>
      <c r="C49" s="18">
        <f>IRRIGATED!C49+RAINFED!C49</f>
        <v>682.5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>
        <f>IRRIGATED!BC49+RAINFED!BC49</f>
        <v>0</v>
      </c>
      <c r="AJ49" s="17">
        <f>IRRIGATED!BD49+RAINFED!BD49</f>
        <v>122.10499999999998</v>
      </c>
      <c r="AK49" s="17">
        <f>IRRIGATED!BE49+RAINFED!BE49</f>
        <v>274.19499999999999</v>
      </c>
      <c r="AL49" s="17">
        <f t="shared" si="1"/>
        <v>396.29999999999995</v>
      </c>
      <c r="AM49" s="18"/>
      <c r="AN49" s="18"/>
      <c r="AO49" s="18"/>
      <c r="AP49" s="18"/>
      <c r="AQ49" s="18"/>
    </row>
    <row r="50" spans="1:43" x14ac:dyDescent="0.25">
      <c r="A50" s="36"/>
      <c r="B50" s="37" t="s">
        <v>47</v>
      </c>
      <c r="C50" s="18">
        <f>IRRIGATED!C50+RAINFED!C50</f>
        <v>84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>
        <f>IRRIGATED!BC50+RAINFED!BC50</f>
        <v>0</v>
      </c>
      <c r="AJ50" s="17">
        <f>IRRIGATED!BD50+RAINFED!BD50</f>
        <v>0</v>
      </c>
      <c r="AK50" s="17">
        <f>IRRIGATED!BE50+RAINFED!BE50</f>
        <v>7</v>
      </c>
      <c r="AL50" s="17">
        <f t="shared" si="1"/>
        <v>7</v>
      </c>
      <c r="AM50" s="18"/>
      <c r="AN50" s="18"/>
      <c r="AO50" s="18"/>
      <c r="AP50" s="18"/>
      <c r="AQ50" s="18"/>
    </row>
    <row r="51" spans="1:43" x14ac:dyDescent="0.25">
      <c r="A51" s="36"/>
      <c r="B51" s="37" t="s">
        <v>48</v>
      </c>
      <c r="C51" s="18">
        <f>IRRIGATED!C51+RAINFED!C51</f>
        <v>130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>
        <f>IRRIGATED!BC51+RAINFED!BC51</f>
        <v>0</v>
      </c>
      <c r="AJ51" s="17">
        <f>IRRIGATED!BD51+RAINFED!BD51</f>
        <v>0</v>
      </c>
      <c r="AK51" s="17">
        <f>IRRIGATED!BE51+RAINFED!BE51</f>
        <v>4.2699999999999996</v>
      </c>
      <c r="AL51" s="17">
        <f t="shared" si="1"/>
        <v>4.2699999999999996</v>
      </c>
      <c r="AM51" s="18"/>
      <c r="AN51" s="18"/>
      <c r="AO51" s="18"/>
      <c r="AP51" s="18"/>
      <c r="AQ51" s="18"/>
    </row>
    <row r="52" spans="1:43" x14ac:dyDescent="0.25">
      <c r="A52" s="36"/>
      <c r="B52" s="37" t="s">
        <v>49</v>
      </c>
      <c r="C52" s="18">
        <f>IRRIGATED!C52+RAINFED!C52</f>
        <v>425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>
        <f>IRRIGATED!BC52+RAINFED!BC52</f>
        <v>0</v>
      </c>
      <c r="AJ52" s="17">
        <f>IRRIGATED!BD52+RAINFED!BD52</f>
        <v>0</v>
      </c>
      <c r="AK52" s="17">
        <f>IRRIGATED!BE52+RAINFED!BE52</f>
        <v>42</v>
      </c>
      <c r="AL52" s="17">
        <f t="shared" si="1"/>
        <v>42</v>
      </c>
      <c r="AM52" s="18"/>
      <c r="AN52" s="18"/>
      <c r="AO52" s="18"/>
      <c r="AP52" s="18"/>
      <c r="AQ52" s="18"/>
    </row>
    <row r="53" spans="1:43" x14ac:dyDescent="0.25">
      <c r="A53" s="36"/>
      <c r="B53" s="37" t="s">
        <v>50</v>
      </c>
      <c r="C53" s="18">
        <f>IRRIGATED!C53+RAINFED!C53</f>
        <v>1135.5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>
        <f>IRRIGATED!BC53+RAINFED!BC53</f>
        <v>423.96000000000004</v>
      </c>
      <c r="AJ53" s="17">
        <f>IRRIGATED!BD53+RAINFED!BD53</f>
        <v>38.25</v>
      </c>
      <c r="AK53" s="17">
        <f>IRRIGATED!BE53+RAINFED!BE53</f>
        <v>0</v>
      </c>
      <c r="AL53" s="17">
        <f t="shared" si="1"/>
        <v>462.21000000000004</v>
      </c>
      <c r="AM53" s="18"/>
      <c r="AN53" s="18"/>
      <c r="AO53" s="18"/>
      <c r="AP53" s="18"/>
      <c r="AQ53" s="18"/>
    </row>
    <row r="54" spans="1:43" x14ac:dyDescent="0.25">
      <c r="A54" s="36"/>
      <c r="B54" s="37" t="s">
        <v>51</v>
      </c>
      <c r="C54" s="18">
        <f>IRRIGATED!C54+RAINFED!C54</f>
        <v>2855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>
        <f>IRRIGATED!BC54+RAINFED!BC54</f>
        <v>0</v>
      </c>
      <c r="AJ54" s="17">
        <f>IRRIGATED!BD54+RAINFED!BD54</f>
        <v>0</v>
      </c>
      <c r="AK54" s="17">
        <f>IRRIGATED!BE54+RAINFED!BE54</f>
        <v>1364.92</v>
      </c>
      <c r="AL54" s="17">
        <f t="shared" si="1"/>
        <v>1364.92</v>
      </c>
      <c r="AM54" s="18"/>
      <c r="AN54" s="18"/>
      <c r="AO54" s="18"/>
      <c r="AP54" s="18"/>
      <c r="AQ54" s="18"/>
    </row>
    <row r="55" spans="1:43" x14ac:dyDescent="0.25">
      <c r="A55" s="36"/>
      <c r="B55" s="37" t="s">
        <v>52</v>
      </c>
      <c r="C55" s="18">
        <f>IRRIGATED!C55+RAINFED!C55</f>
        <v>558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>
        <f>IRRIGATED!BC55+RAINFED!BC55</f>
        <v>0</v>
      </c>
      <c r="AJ55" s="17">
        <f>IRRIGATED!BD55+RAINFED!BD55</f>
        <v>0</v>
      </c>
      <c r="AK55" s="17">
        <f>IRRIGATED!BE55+RAINFED!BE55</f>
        <v>513</v>
      </c>
      <c r="AL55" s="17">
        <f t="shared" si="1"/>
        <v>513</v>
      </c>
      <c r="AM55" s="18"/>
      <c r="AN55" s="18"/>
      <c r="AO55" s="18"/>
      <c r="AP55" s="18"/>
      <c r="AQ55" s="18"/>
    </row>
    <row r="56" spans="1:43" x14ac:dyDescent="0.25">
      <c r="A56" s="36"/>
      <c r="B56" s="37" t="s">
        <v>53</v>
      </c>
      <c r="C56" s="18">
        <f>IRRIGATED!C56+RAINFED!C56</f>
        <v>1199</v>
      </c>
      <c r="D56" s="18"/>
      <c r="E56" s="18"/>
      <c r="F56" s="18"/>
      <c r="G56" s="18"/>
      <c r="H56" s="18"/>
      <c r="I56" s="18">
        <v>15</v>
      </c>
      <c r="J56" s="18"/>
      <c r="K56" s="18"/>
      <c r="L56" s="18"/>
      <c r="M56" s="18"/>
      <c r="N56" s="18"/>
      <c r="O56" s="18">
        <v>15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>
        <f>IRRIGATED!BC56+RAINFED!BC56</f>
        <v>0</v>
      </c>
      <c r="AJ56" s="17">
        <f>IRRIGATED!BD56+RAINFED!BD56</f>
        <v>0</v>
      </c>
      <c r="AK56" s="17">
        <f>IRRIGATED!BE56+RAINFED!BE56</f>
        <v>1270.95</v>
      </c>
      <c r="AL56" s="17">
        <f t="shared" si="1"/>
        <v>1270.95</v>
      </c>
      <c r="AM56" s="18"/>
      <c r="AN56" s="18"/>
      <c r="AO56" s="18"/>
      <c r="AP56" s="18"/>
      <c r="AQ56" s="18"/>
    </row>
    <row r="57" spans="1:43" x14ac:dyDescent="0.25">
      <c r="A57" s="36"/>
      <c r="B57" s="37" t="s">
        <v>54</v>
      </c>
      <c r="C57" s="18">
        <f>IRRIGATED!C57+RAINFED!C57</f>
        <v>797</v>
      </c>
      <c r="D57" s="18">
        <v>16</v>
      </c>
      <c r="E57" s="18"/>
      <c r="F57" s="18"/>
      <c r="G57" s="18"/>
      <c r="H57" s="18"/>
      <c r="I57" s="18" t="s">
        <v>85</v>
      </c>
      <c r="J57" s="18">
        <v>16</v>
      </c>
      <c r="K57" s="18"/>
      <c r="L57" s="18"/>
      <c r="M57" s="18"/>
      <c r="N57" s="18"/>
      <c r="O57" s="18" t="s">
        <v>85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>
        <f>IRRIGATED!BC57+RAINFED!BC57</f>
        <v>0</v>
      </c>
      <c r="AJ57" s="17">
        <f>IRRIGATED!BD57+RAINFED!BD57</f>
        <v>0</v>
      </c>
      <c r="AK57" s="17">
        <f>IRRIGATED!BE57+RAINFED!BE57</f>
        <v>356.2</v>
      </c>
      <c r="AL57" s="17">
        <f t="shared" si="1"/>
        <v>356.2</v>
      </c>
      <c r="AM57" s="18"/>
      <c r="AN57" s="18"/>
      <c r="AO57" s="18"/>
      <c r="AP57" s="18"/>
      <c r="AQ57" s="18"/>
    </row>
    <row r="58" spans="1:43" s="8" customFormat="1" x14ac:dyDescent="0.25">
      <c r="A58" s="40" t="s">
        <v>19</v>
      </c>
      <c r="B58" s="41"/>
      <c r="C58" s="20">
        <f>SUM(C39:C57)</f>
        <v>19256.5</v>
      </c>
      <c r="D58" s="20">
        <f t="shared" ref="D58:AQ58" si="4">SUM(D39:D57)</f>
        <v>94</v>
      </c>
      <c r="E58" s="20">
        <f t="shared" si="4"/>
        <v>0</v>
      </c>
      <c r="F58" s="20">
        <f t="shared" si="4"/>
        <v>0</v>
      </c>
      <c r="G58" s="20">
        <f t="shared" si="4"/>
        <v>0</v>
      </c>
      <c r="H58" s="20">
        <f t="shared" si="4"/>
        <v>0</v>
      </c>
      <c r="I58" s="20">
        <f t="shared" si="4"/>
        <v>241</v>
      </c>
      <c r="J58" s="20">
        <f t="shared" si="4"/>
        <v>94</v>
      </c>
      <c r="K58" s="20">
        <f t="shared" si="4"/>
        <v>0</v>
      </c>
      <c r="L58" s="20">
        <f t="shared" si="4"/>
        <v>0</v>
      </c>
      <c r="M58" s="20">
        <f t="shared" si="4"/>
        <v>0</v>
      </c>
      <c r="N58" s="20">
        <f t="shared" si="4"/>
        <v>0</v>
      </c>
      <c r="O58" s="20">
        <f t="shared" si="4"/>
        <v>241</v>
      </c>
      <c r="P58" s="20">
        <f t="shared" si="4"/>
        <v>0</v>
      </c>
      <c r="Q58" s="20">
        <f t="shared" si="4"/>
        <v>0</v>
      </c>
      <c r="R58" s="20">
        <f t="shared" si="4"/>
        <v>0</v>
      </c>
      <c r="S58" s="20">
        <f t="shared" si="4"/>
        <v>0</v>
      </c>
      <c r="T58" s="20">
        <f t="shared" si="4"/>
        <v>0</v>
      </c>
      <c r="U58" s="20">
        <f t="shared" si="4"/>
        <v>0</v>
      </c>
      <c r="V58" s="20">
        <f t="shared" si="4"/>
        <v>0</v>
      </c>
      <c r="W58" s="20">
        <f t="shared" si="4"/>
        <v>0</v>
      </c>
      <c r="X58" s="20">
        <f t="shared" si="4"/>
        <v>0</v>
      </c>
      <c r="Y58" s="20">
        <f t="shared" si="4"/>
        <v>0</v>
      </c>
      <c r="Z58" s="20">
        <f t="shared" si="4"/>
        <v>0</v>
      </c>
      <c r="AA58" s="20">
        <f t="shared" si="4"/>
        <v>0</v>
      </c>
      <c r="AB58" s="20">
        <f t="shared" si="4"/>
        <v>0</v>
      </c>
      <c r="AC58" s="20">
        <f t="shared" si="4"/>
        <v>0</v>
      </c>
      <c r="AD58" s="20">
        <f t="shared" si="4"/>
        <v>0</v>
      </c>
      <c r="AE58" s="20">
        <f t="shared" si="4"/>
        <v>0</v>
      </c>
      <c r="AF58" s="20">
        <f t="shared" si="4"/>
        <v>0</v>
      </c>
      <c r="AG58" s="20">
        <f t="shared" si="4"/>
        <v>0</v>
      </c>
      <c r="AH58" s="20">
        <f t="shared" si="4"/>
        <v>0</v>
      </c>
      <c r="AI58" s="20">
        <f t="shared" si="4"/>
        <v>423.96000000000004</v>
      </c>
      <c r="AJ58" s="20">
        <f t="shared" si="4"/>
        <v>200.80499999999969</v>
      </c>
      <c r="AK58" s="20">
        <f t="shared" si="4"/>
        <v>6717.2974602000004</v>
      </c>
      <c r="AL58" s="20">
        <f t="shared" si="4"/>
        <v>7342.0624601999989</v>
      </c>
      <c r="AM58" s="20">
        <f t="shared" si="4"/>
        <v>0</v>
      </c>
      <c r="AN58" s="20">
        <f t="shared" si="4"/>
        <v>0</v>
      </c>
      <c r="AO58" s="20">
        <f t="shared" si="4"/>
        <v>0</v>
      </c>
      <c r="AP58" s="20">
        <f t="shared" si="4"/>
        <v>0</v>
      </c>
      <c r="AQ58" s="20">
        <f t="shared" si="4"/>
        <v>0</v>
      </c>
    </row>
  </sheetData>
  <mergeCells count="12">
    <mergeCell ref="AM7:AQ7"/>
    <mergeCell ref="A6:A8"/>
    <mergeCell ref="B6:B8"/>
    <mergeCell ref="C6:C8"/>
    <mergeCell ref="D6:AQ6"/>
    <mergeCell ref="D7:H7"/>
    <mergeCell ref="I7:M7"/>
    <mergeCell ref="N7:R7"/>
    <mergeCell ref="S7:W7"/>
    <mergeCell ref="X7:AB7"/>
    <mergeCell ref="AC7:AG7"/>
    <mergeCell ref="AH7:AL7"/>
  </mergeCells>
  <printOptions horizontalCentered="1"/>
  <pageMargins left="0" right="0" top="0" bottom="0" header="0.08" footer="0.57999999999999996"/>
  <pageSetup paperSize="138" scale="6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tabSelected="1" view="pageBreakPreview" zoomScaleSheetLayoutView="100" workbookViewId="0">
      <pane xSplit="3" ySplit="10" topLeftCell="AU48" activePane="bottomRight" state="frozen"/>
      <selection pane="topRight" activeCell="C1" sqref="C1"/>
      <selection pane="bottomLeft" activeCell="A8" sqref="A8"/>
      <selection pane="bottomRight" activeCell="BG50" sqref="BG50"/>
    </sheetView>
  </sheetViews>
  <sheetFormatPr defaultRowHeight="15.75" x14ac:dyDescent="0.25"/>
  <cols>
    <col min="1" max="1" width="7.7109375" style="21" customWidth="1"/>
    <col min="2" max="2" width="13.140625" style="21" customWidth="1"/>
    <col min="3" max="3" width="12" style="22" customWidth="1"/>
    <col min="4" max="4" width="9.5703125" style="11" bestFit="1" customWidth="1"/>
    <col min="5" max="5" width="9.42578125" style="11" bestFit="1" customWidth="1"/>
    <col min="6" max="6" width="9" style="11" bestFit="1" customWidth="1"/>
    <col min="7" max="7" width="5" style="11" customWidth="1"/>
    <col min="8" max="8" width="9.5703125" style="11" bestFit="1" customWidth="1"/>
    <col min="9" max="9" width="6.85546875" style="11" bestFit="1" customWidth="1"/>
    <col min="10" max="10" width="8.7109375" style="11" bestFit="1" customWidth="1"/>
    <col min="11" max="12" width="8.28515625" style="11" bestFit="1" customWidth="1"/>
    <col min="13" max="13" width="8.7109375" style="11" bestFit="1" customWidth="1"/>
    <col min="14" max="14" width="3.85546875" style="11" bestFit="1" customWidth="1"/>
    <col min="15" max="15" width="6.85546875" style="11" bestFit="1" customWidth="1"/>
    <col min="16" max="16" width="8.7109375" style="11" bestFit="1" customWidth="1"/>
    <col min="17" max="17" width="8.28515625" style="11" bestFit="1" customWidth="1"/>
    <col min="18" max="18" width="8.5703125" style="11" bestFit="1" customWidth="1"/>
    <col min="19" max="19" width="5.28515625" style="30" bestFit="1" customWidth="1"/>
    <col min="20" max="20" width="4.140625" style="30" bestFit="1" customWidth="1"/>
    <col min="21" max="21" width="6.85546875" style="30" bestFit="1" customWidth="1"/>
    <col min="22" max="23" width="8.7109375" style="30" bestFit="1" customWidth="1"/>
    <col min="24" max="24" width="5.85546875" style="10" bestFit="1" customWidth="1"/>
    <col min="25" max="26" width="4.140625" style="10" bestFit="1" customWidth="1"/>
    <col min="27" max="27" width="6.85546875" style="10" bestFit="1" customWidth="1"/>
    <col min="28" max="28" width="6.42578125" style="10" bestFit="1" customWidth="1"/>
    <col min="29" max="29" width="7.28515625" style="10" bestFit="1" customWidth="1"/>
    <col min="30" max="30" width="5.85546875" style="10" bestFit="1" customWidth="1"/>
    <col min="31" max="31" width="4.140625" style="10" bestFit="1" customWidth="1"/>
    <col min="32" max="32" width="5.85546875" style="10" bestFit="1" customWidth="1"/>
    <col min="33" max="33" width="7.28515625" style="10" bestFit="1" customWidth="1"/>
    <col min="34" max="34" width="8.7109375" style="10" bestFit="1" customWidth="1"/>
    <col min="35" max="35" width="7.28515625" style="10" bestFit="1" customWidth="1"/>
    <col min="36" max="37" width="5.85546875" style="10" bestFit="1" customWidth="1"/>
    <col min="38" max="38" width="10.28515625" style="10" customWidth="1"/>
    <col min="39" max="39" width="8.42578125" style="10" customWidth="1"/>
    <col min="40" max="40" width="8.7109375" style="10" bestFit="1" customWidth="1"/>
    <col min="41" max="41" width="7.28515625" style="10" bestFit="1" customWidth="1"/>
    <col min="42" max="42" width="5.85546875" style="10" bestFit="1" customWidth="1"/>
    <col min="43" max="43" width="12.140625" style="10" customWidth="1"/>
    <col min="44" max="44" width="7.28515625" style="10" customWidth="1"/>
    <col min="45" max="45" width="8.85546875" style="10" customWidth="1"/>
    <col min="46" max="46" width="8.7109375" style="10" bestFit="1" customWidth="1"/>
    <col min="47" max="47" width="7.28515625" style="10" bestFit="1" customWidth="1"/>
    <col min="48" max="48" width="11.140625" style="10" customWidth="1"/>
    <col min="49" max="49" width="6.5703125" style="11" customWidth="1"/>
    <col min="50" max="50" width="7" style="10" customWidth="1"/>
    <col min="51" max="51" width="8.42578125" style="10" customWidth="1"/>
    <col min="52" max="52" width="8.7109375" style="10" bestFit="1" customWidth="1"/>
    <col min="53" max="53" width="11.28515625" style="10" customWidth="1"/>
    <col min="54" max="54" width="8.28515625" style="12" bestFit="1" customWidth="1"/>
    <col min="55" max="55" width="6.140625" style="10" customWidth="1"/>
    <col min="56" max="56" width="7.28515625" style="10" customWidth="1"/>
    <col min="57" max="57" width="8.42578125" style="10" customWidth="1"/>
    <col min="58" max="58" width="11.5703125" style="10" customWidth="1"/>
    <col min="59" max="59" width="8.28515625" style="11" bestFit="1" customWidth="1"/>
    <col min="60" max="60" width="8.28515625" style="10" bestFit="1" customWidth="1"/>
    <col min="61" max="61" width="6.42578125" style="10" customWidth="1"/>
    <col min="62" max="62" width="6.7109375" style="10" customWidth="1"/>
    <col min="63" max="63" width="11.28515625" style="10" customWidth="1"/>
    <col min="64" max="16384" width="9.140625" style="21"/>
  </cols>
  <sheetData>
    <row r="1" spans="1:64" x14ac:dyDescent="0.25">
      <c r="A1" s="24"/>
      <c r="C1" s="21"/>
      <c r="E1" s="28"/>
      <c r="F1" s="28"/>
      <c r="G1" s="25" t="s">
        <v>71</v>
      </c>
      <c r="H1" s="26">
        <v>1.8</v>
      </c>
      <c r="I1" s="4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A2" s="28"/>
      <c r="C2" s="21"/>
      <c r="E2" s="28"/>
      <c r="F2" s="28"/>
      <c r="G2" s="25" t="s">
        <v>81</v>
      </c>
      <c r="H2" s="29">
        <f>C9</f>
        <v>23041.438583801275</v>
      </c>
      <c r="I2" s="43"/>
    </row>
    <row r="3" spans="1:64" x14ac:dyDescent="0.25">
      <c r="A3" s="28"/>
      <c r="C3" s="21"/>
      <c r="E3" s="28"/>
      <c r="F3" s="28"/>
      <c r="G3" s="25" t="s">
        <v>70</v>
      </c>
      <c r="H3" s="29">
        <f>H2*H1</f>
        <v>41474.589450842293</v>
      </c>
      <c r="I3" s="43"/>
    </row>
    <row r="4" spans="1:64" s="61" customFormat="1" x14ac:dyDescent="0.25">
      <c r="A4" s="61" t="s">
        <v>86</v>
      </c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61" customFormat="1" x14ac:dyDescent="0.25">
      <c r="A5" s="71" t="s">
        <v>0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46" customFormat="1" x14ac:dyDescent="0.25">
      <c r="A6" s="88" t="s">
        <v>20</v>
      </c>
      <c r="B6" s="88" t="s">
        <v>21</v>
      </c>
      <c r="C6" s="91" t="s">
        <v>23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4" s="47" customFormat="1" x14ac:dyDescent="0.25">
      <c r="A7" s="89"/>
      <c r="B7" s="89"/>
      <c r="C7" s="92"/>
      <c r="D7" s="85" t="s">
        <v>1</v>
      </c>
      <c r="E7" s="86"/>
      <c r="F7" s="86"/>
      <c r="G7" s="86"/>
      <c r="H7" s="87"/>
      <c r="I7" s="85" t="s">
        <v>2</v>
      </c>
      <c r="J7" s="86"/>
      <c r="K7" s="86"/>
      <c r="L7" s="86"/>
      <c r="M7" s="87"/>
      <c r="N7" s="85" t="s">
        <v>3</v>
      </c>
      <c r="O7" s="86"/>
      <c r="P7" s="86"/>
      <c r="Q7" s="86"/>
      <c r="R7" s="87"/>
      <c r="S7" s="85" t="s">
        <v>4</v>
      </c>
      <c r="T7" s="96"/>
      <c r="U7" s="96"/>
      <c r="V7" s="96"/>
      <c r="W7" s="97"/>
      <c r="X7" s="85" t="s">
        <v>5</v>
      </c>
      <c r="Y7" s="86"/>
      <c r="Z7" s="86"/>
      <c r="AA7" s="86"/>
      <c r="AB7" s="87"/>
      <c r="AC7" s="85" t="s">
        <v>6</v>
      </c>
      <c r="AD7" s="86"/>
      <c r="AE7" s="86"/>
      <c r="AF7" s="86"/>
      <c r="AG7" s="87"/>
      <c r="AH7" s="85" t="s">
        <v>7</v>
      </c>
      <c r="AI7" s="86"/>
      <c r="AJ7" s="86"/>
      <c r="AK7" s="86"/>
      <c r="AL7" s="87"/>
      <c r="AM7" s="85" t="s">
        <v>8</v>
      </c>
      <c r="AN7" s="86"/>
      <c r="AO7" s="86"/>
      <c r="AP7" s="86"/>
      <c r="AQ7" s="87"/>
      <c r="AR7" s="85" t="s">
        <v>9</v>
      </c>
      <c r="AS7" s="86"/>
      <c r="AT7" s="86"/>
      <c r="AU7" s="86"/>
      <c r="AV7" s="87"/>
      <c r="AW7" s="85" t="s">
        <v>10</v>
      </c>
      <c r="AX7" s="86"/>
      <c r="AY7" s="86"/>
      <c r="AZ7" s="86"/>
      <c r="BA7" s="87"/>
      <c r="BB7" s="85" t="s">
        <v>11</v>
      </c>
      <c r="BC7" s="86"/>
      <c r="BD7" s="86"/>
      <c r="BE7" s="86"/>
      <c r="BF7" s="87"/>
      <c r="BG7" s="85" t="s">
        <v>12</v>
      </c>
      <c r="BH7" s="86"/>
      <c r="BI7" s="86"/>
      <c r="BJ7" s="86"/>
      <c r="BK7" s="87"/>
    </row>
    <row r="8" spans="1:64" s="47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50" customFormat="1" ht="15.75" customHeight="1" x14ac:dyDescent="0.25">
      <c r="A9" s="31" t="s">
        <v>13</v>
      </c>
      <c r="B9" s="31"/>
      <c r="C9" s="31">
        <f>SUM(C58,C38,C23,)</f>
        <v>23041.438583801275</v>
      </c>
      <c r="D9" s="15">
        <f>D58+D38+D23</f>
        <v>7441.9107697231038</v>
      </c>
      <c r="E9" s="15">
        <f>BG9</f>
        <v>8256.1291204346944</v>
      </c>
      <c r="F9" s="15">
        <f>BH9</f>
        <v>0</v>
      </c>
      <c r="G9" s="15">
        <f>BI9</f>
        <v>191.56</v>
      </c>
      <c r="H9" s="15">
        <f t="shared" ref="H9:H10" si="0">SUM(D9:G9)</f>
        <v>15889.599890157797</v>
      </c>
      <c r="I9" s="15">
        <f t="shared" ref="I9:BG9" si="1">I58+I38+I23</f>
        <v>0</v>
      </c>
      <c r="J9" s="15">
        <f>D9</f>
        <v>7441.9107697231038</v>
      </c>
      <c r="K9" s="15">
        <f>E9</f>
        <v>8256.1291204346944</v>
      </c>
      <c r="L9" s="15">
        <f>F9</f>
        <v>0</v>
      </c>
      <c r="M9" s="15">
        <f t="shared" ref="M9:M10" si="2">SUM(I9:L9)</f>
        <v>15698.039890157797</v>
      </c>
      <c r="N9" s="15">
        <f t="shared" si="1"/>
        <v>0</v>
      </c>
      <c r="O9" s="15">
        <f>I9</f>
        <v>0</v>
      </c>
      <c r="P9" s="15">
        <f>J9</f>
        <v>7441.9107697231038</v>
      </c>
      <c r="Q9" s="15">
        <f>K9</f>
        <v>8256.1291204346944</v>
      </c>
      <c r="R9" s="15">
        <f t="shared" ref="R9:R10" si="3">SUM(N9:Q9)</f>
        <v>15698.039890157797</v>
      </c>
      <c r="S9" s="48">
        <f t="shared" si="1"/>
        <v>0</v>
      </c>
      <c r="T9" s="15">
        <f>N9</f>
        <v>0</v>
      </c>
      <c r="U9" s="15">
        <f>O9</f>
        <v>0</v>
      </c>
      <c r="V9" s="15">
        <f>P9</f>
        <v>7441.9107697231038</v>
      </c>
      <c r="W9" s="15">
        <f t="shared" ref="W9:W10" si="4">SUM(S9:V9)</f>
        <v>7441.9107697231038</v>
      </c>
      <c r="X9" s="15">
        <f t="shared" si="1"/>
        <v>27.134848128761188</v>
      </c>
      <c r="Y9" s="15">
        <f>S9</f>
        <v>0</v>
      </c>
      <c r="Z9" s="15">
        <f>T9</f>
        <v>0</v>
      </c>
      <c r="AA9" s="15">
        <f>U9</f>
        <v>0</v>
      </c>
      <c r="AB9" s="15">
        <f t="shared" ref="AB9:AB10" si="5">SUM(X9:AA9)</f>
        <v>27.134848128761188</v>
      </c>
      <c r="AC9" s="15">
        <f t="shared" si="1"/>
        <v>1329.6075583092979</v>
      </c>
      <c r="AD9" s="15">
        <f>X9</f>
        <v>27.134848128761188</v>
      </c>
      <c r="AE9" s="15">
        <f>Y9</f>
        <v>0</v>
      </c>
      <c r="AF9" s="15">
        <f>Z9</f>
        <v>0</v>
      </c>
      <c r="AG9" s="15">
        <f t="shared" ref="AG9:AG10" si="6">SUM(AC9:AF9)</f>
        <v>1356.7424064380591</v>
      </c>
      <c r="AH9" s="15">
        <f t="shared" si="1"/>
        <v>2718</v>
      </c>
      <c r="AI9" s="15">
        <f>AC9</f>
        <v>1329.6075583092979</v>
      </c>
      <c r="AJ9" s="15">
        <f>AD9</f>
        <v>27.134848128761188</v>
      </c>
      <c r="AK9" s="15">
        <f>AE9</f>
        <v>0</v>
      </c>
      <c r="AL9" s="15">
        <f t="shared" ref="AL9:AL10" si="7">SUM(AH9:AK9)</f>
        <v>4074.7424064380593</v>
      </c>
      <c r="AM9" s="15">
        <f t="shared" si="1"/>
        <v>8439.7827601999998</v>
      </c>
      <c r="AN9" s="15">
        <f>AH9</f>
        <v>2718</v>
      </c>
      <c r="AO9" s="15">
        <f>AI9</f>
        <v>1329.6075583092979</v>
      </c>
      <c r="AP9" s="15">
        <f>AJ9</f>
        <v>27.134848128761188</v>
      </c>
      <c r="AQ9" s="15">
        <f t="shared" ref="AQ9:AQ10" si="8">SUM(AM9:AP9)</f>
        <v>12514.525166638057</v>
      </c>
      <c r="AR9" s="15">
        <f t="shared" si="1"/>
        <v>1075.1499999999996</v>
      </c>
      <c r="AS9" s="15">
        <f>AM9</f>
        <v>8439.7827601999998</v>
      </c>
      <c r="AT9" s="15">
        <f>AN9</f>
        <v>2718</v>
      </c>
      <c r="AU9" s="15">
        <f>AO9</f>
        <v>1329.6075583092979</v>
      </c>
      <c r="AV9" s="15">
        <f t="shared" ref="AV9:AV10" si="9">SUM(AR9:AU9)</f>
        <v>13562.540318509298</v>
      </c>
      <c r="AW9" s="15">
        <f t="shared" si="1"/>
        <v>191.56</v>
      </c>
      <c r="AX9" s="15">
        <f>AR9</f>
        <v>1075.1499999999996</v>
      </c>
      <c r="AY9" s="15">
        <f>AS9</f>
        <v>8439.7827601999998</v>
      </c>
      <c r="AZ9" s="15">
        <f>AT9</f>
        <v>2718</v>
      </c>
      <c r="BA9" s="15">
        <f t="shared" ref="BA9:BA10" si="10">SUM(AW9:AZ9)</f>
        <v>12424.492760199999</v>
      </c>
      <c r="BB9" s="15">
        <f t="shared" si="1"/>
        <v>0</v>
      </c>
      <c r="BC9" s="15">
        <f>AW9</f>
        <v>191.56</v>
      </c>
      <c r="BD9" s="15">
        <f>AX9</f>
        <v>1075.1499999999996</v>
      </c>
      <c r="BE9" s="15">
        <f>AY9</f>
        <v>8439.7827601999998</v>
      </c>
      <c r="BF9" s="15">
        <f t="shared" ref="BF9:BF10" si="11">SUM(BB9:BE9)</f>
        <v>9706.4927601999989</v>
      </c>
      <c r="BG9" s="15">
        <f t="shared" si="1"/>
        <v>8256.1291204346944</v>
      </c>
      <c r="BH9" s="15">
        <f>BB9</f>
        <v>0</v>
      </c>
      <c r="BI9" s="15">
        <f>BC9</f>
        <v>191.56</v>
      </c>
      <c r="BJ9" s="15">
        <f>BD9</f>
        <v>1075.1499999999996</v>
      </c>
      <c r="BK9" s="15">
        <f t="shared" ref="BK9:BK10" si="12">SUM(BG9:BJ9)</f>
        <v>9522.8391204346935</v>
      </c>
      <c r="BL9" s="49"/>
    </row>
    <row r="10" spans="1:64" s="22" customFormat="1" ht="15.75" customHeight="1" x14ac:dyDescent="0.25">
      <c r="A10" s="33" t="s">
        <v>82</v>
      </c>
      <c r="B10" s="33"/>
      <c r="C10" s="33"/>
      <c r="D10" s="16">
        <f>17.4050027793218+0.538299055030573</f>
        <v>17.943301834352376</v>
      </c>
      <c r="E10" s="16">
        <f t="shared" ref="E10:E58" si="13">BG10</f>
        <v>19.906475819899942</v>
      </c>
      <c r="F10" s="16">
        <f t="shared" ref="F10:F58" si="14">BH10</f>
        <v>10.718871595330736</v>
      </c>
      <c r="G10" s="16">
        <f t="shared" ref="G10:G58" si="15">BI10</f>
        <v>0</v>
      </c>
      <c r="H10" s="16">
        <f t="shared" si="0"/>
        <v>48.568649249583061</v>
      </c>
      <c r="I10" s="16"/>
      <c r="J10" s="16">
        <f t="shared" ref="J10:J58" si="16">D10</f>
        <v>17.943301834352376</v>
      </c>
      <c r="K10" s="16">
        <f t="shared" ref="K10:K58" si="17">E10</f>
        <v>19.906475819899942</v>
      </c>
      <c r="L10" s="16">
        <f t="shared" ref="L10:L58" si="18">F10</f>
        <v>10.718871595330736</v>
      </c>
      <c r="M10" s="16">
        <f t="shared" si="2"/>
        <v>48.568649249583061</v>
      </c>
      <c r="N10" s="16">
        <v>0</v>
      </c>
      <c r="O10" s="16">
        <f t="shared" ref="O10:O58" si="19">I10</f>
        <v>0</v>
      </c>
      <c r="P10" s="16">
        <f t="shared" ref="P10:P58" si="20">J10</f>
        <v>17.943301834352376</v>
      </c>
      <c r="Q10" s="16">
        <f t="shared" ref="Q10:Q58" si="21">K10</f>
        <v>19.906475819899942</v>
      </c>
      <c r="R10" s="16">
        <f t="shared" si="3"/>
        <v>37.849777654252321</v>
      </c>
      <c r="S10" s="51">
        <v>0</v>
      </c>
      <c r="T10" s="16">
        <f t="shared" ref="T10:T58" si="22">N10</f>
        <v>0</v>
      </c>
      <c r="U10" s="16">
        <f t="shared" ref="U10:U58" si="23">O10</f>
        <v>0</v>
      </c>
      <c r="V10" s="16">
        <f t="shared" ref="V10:V58" si="24">P10</f>
        <v>17.943301834352376</v>
      </c>
      <c r="W10" s="16">
        <f t="shared" si="4"/>
        <v>17.943301834352376</v>
      </c>
      <c r="X10" s="16">
        <v>6.5425236242356855E-2</v>
      </c>
      <c r="Y10" s="16">
        <f t="shared" ref="Y10:Y58" si="25">S10</f>
        <v>0</v>
      </c>
      <c r="Z10" s="16">
        <f t="shared" ref="Z10:Z58" si="26">T10</f>
        <v>0</v>
      </c>
      <c r="AA10" s="16">
        <f t="shared" ref="AA10:AA58" si="27">U10</f>
        <v>0</v>
      </c>
      <c r="AB10" s="16">
        <f t="shared" si="5"/>
        <v>6.5425236242356855E-2</v>
      </c>
      <c r="AC10" s="16">
        <v>3.2058365758754857</v>
      </c>
      <c r="AD10" s="16">
        <f t="shared" ref="AD10:AD58" si="28">X10</f>
        <v>6.5425236242356855E-2</v>
      </c>
      <c r="AE10" s="16">
        <f t="shared" ref="AE10:AE58" si="29">Y10</f>
        <v>0</v>
      </c>
      <c r="AF10" s="16">
        <f t="shared" ref="AF10:AF58" si="30">Z10</f>
        <v>0</v>
      </c>
      <c r="AG10" s="16">
        <f t="shared" si="6"/>
        <v>3.2712618121178423</v>
      </c>
      <c r="AH10" s="16">
        <v>47.196887159533077</v>
      </c>
      <c r="AI10" s="16">
        <f t="shared" ref="AI10:AI58" si="31">AC10</f>
        <v>3.2058365758754857</v>
      </c>
      <c r="AJ10" s="16">
        <f t="shared" ref="AJ10:AJ58" si="32">AD10</f>
        <v>6.5425236242356855E-2</v>
      </c>
      <c r="AK10" s="16">
        <f t="shared" ref="AK10:AK58" si="33">AE10</f>
        <v>0</v>
      </c>
      <c r="AL10" s="16">
        <f t="shared" si="7"/>
        <v>50.468148971650919</v>
      </c>
      <c r="AM10" s="16">
        <v>0.96320177876598101</v>
      </c>
      <c r="AN10" s="16">
        <f t="shared" ref="AN10:AN58" si="34">AH10</f>
        <v>47.196887159533077</v>
      </c>
      <c r="AO10" s="16">
        <f t="shared" ref="AO10:AO58" si="35">AI10</f>
        <v>3.2058365758754857</v>
      </c>
      <c r="AP10" s="16">
        <f t="shared" ref="AP10:AP58" si="36">AJ10</f>
        <v>6.5425236242356855E-2</v>
      </c>
      <c r="AQ10" s="16">
        <f t="shared" si="8"/>
        <v>51.431350750416897</v>
      </c>
      <c r="AR10" s="16">
        <v>0</v>
      </c>
      <c r="AS10" s="16">
        <f t="shared" ref="AS10:AS58" si="37">AM10</f>
        <v>0.96320177876598101</v>
      </c>
      <c r="AT10" s="16">
        <f t="shared" ref="AT10:AT58" si="38">AN10</f>
        <v>47.196887159533077</v>
      </c>
      <c r="AU10" s="16">
        <f t="shared" ref="AU10:AU58" si="39">AO10</f>
        <v>3.2058365758754857</v>
      </c>
      <c r="AV10" s="16">
        <f t="shared" si="9"/>
        <v>51.365925514174542</v>
      </c>
      <c r="AW10" s="16">
        <v>0</v>
      </c>
      <c r="AX10" s="16">
        <f t="shared" ref="AX10:AX58" si="40">AR10</f>
        <v>0</v>
      </c>
      <c r="AY10" s="16">
        <f t="shared" ref="AY10:AY58" si="41">AS10</f>
        <v>0.96320177876598101</v>
      </c>
      <c r="AZ10" s="16">
        <f t="shared" ref="AZ10:AZ58" si="42">AT10</f>
        <v>47.196887159533077</v>
      </c>
      <c r="BA10" s="16">
        <f t="shared" si="10"/>
        <v>48.160088938299054</v>
      </c>
      <c r="BB10" s="16">
        <v>10.718871595330736</v>
      </c>
      <c r="BC10" s="16">
        <f t="shared" ref="BC10:BC58" si="43">AW10</f>
        <v>0</v>
      </c>
      <c r="BD10" s="16">
        <f t="shared" ref="BD10:BD58" si="44">AX10</f>
        <v>0</v>
      </c>
      <c r="BE10" s="16">
        <f t="shared" ref="BE10:BE58" si="45">AY10</f>
        <v>0.96320177876598101</v>
      </c>
      <c r="BF10" s="16">
        <f t="shared" si="11"/>
        <v>11.682073374096717</v>
      </c>
      <c r="BG10" s="16">
        <v>19.906475819899942</v>
      </c>
      <c r="BH10" s="16">
        <f t="shared" ref="BH10:BH58" si="46">BB10</f>
        <v>10.718871595330736</v>
      </c>
      <c r="BI10" s="16">
        <f t="shared" ref="BI10:BI58" si="47">BC10</f>
        <v>0</v>
      </c>
      <c r="BJ10" s="16">
        <f t="shared" ref="BJ10:BJ58" si="48">BD10</f>
        <v>0</v>
      </c>
      <c r="BK10" s="16">
        <f t="shared" si="12"/>
        <v>30.625347415230678</v>
      </c>
    </row>
    <row r="11" spans="1:64" ht="15.75" customHeight="1" x14ac:dyDescent="0.25">
      <c r="A11" s="34" t="s">
        <v>14</v>
      </c>
      <c r="B11" s="35" t="s">
        <v>24</v>
      </c>
      <c r="C11" s="52">
        <v>1.64468925478253</v>
      </c>
      <c r="D11" s="17">
        <f t="shared" ref="D11:D22" si="49">($C11*$H$1)*D$10/100</f>
        <v>0.53120080300102224</v>
      </c>
      <c r="E11" s="17">
        <f t="shared" si="13"/>
        <v>0.58931940386839843</v>
      </c>
      <c r="F11" s="17">
        <f t="shared" si="14"/>
        <v>0</v>
      </c>
      <c r="G11" s="17">
        <f t="shared" si="15"/>
        <v>0</v>
      </c>
      <c r="H11" s="17">
        <f>SUM(D11:G11)</f>
        <v>1.1205202068694207</v>
      </c>
      <c r="I11" s="17">
        <f>($C11*$H$1)*I$10/100</f>
        <v>0</v>
      </c>
      <c r="J11" s="17">
        <f t="shared" si="16"/>
        <v>0.53120080300102224</v>
      </c>
      <c r="K11" s="17">
        <f t="shared" si="17"/>
        <v>0.58931940386839843</v>
      </c>
      <c r="L11" s="17">
        <f t="shared" si="18"/>
        <v>0</v>
      </c>
      <c r="M11" s="17">
        <f>SUM(I11:L11)</f>
        <v>1.1205202068694207</v>
      </c>
      <c r="N11" s="17">
        <f t="shared" ref="N11:N22" si="50">($C11*$H$1)*N$10/100</f>
        <v>0</v>
      </c>
      <c r="O11" s="17">
        <f t="shared" si="19"/>
        <v>0</v>
      </c>
      <c r="P11" s="17">
        <f t="shared" si="20"/>
        <v>0.53120080300102224</v>
      </c>
      <c r="Q11" s="17">
        <f t="shared" si="21"/>
        <v>0.58931940386839843</v>
      </c>
      <c r="R11" s="17">
        <f>SUM(N11:Q11)</f>
        <v>1.1205202068694207</v>
      </c>
      <c r="S11" s="53">
        <f t="shared" ref="S11:S22" si="51">($C11*$H$1)*S$10/100</f>
        <v>0</v>
      </c>
      <c r="T11" s="17">
        <f t="shared" si="22"/>
        <v>0</v>
      </c>
      <c r="U11" s="17">
        <f t="shared" si="23"/>
        <v>0</v>
      </c>
      <c r="V11" s="17">
        <f t="shared" si="24"/>
        <v>0.53120080300102224</v>
      </c>
      <c r="W11" s="17">
        <f>SUM(S11:V11)</f>
        <v>0.53120080300102224</v>
      </c>
      <c r="X11" s="17">
        <f t="shared" ref="X11:X22" si="52">($C11*$H$1)*X$10/100</f>
        <v>1.9368752947094318E-3</v>
      </c>
      <c r="Y11" s="17">
        <f t="shared" si="25"/>
        <v>0</v>
      </c>
      <c r="Z11" s="17">
        <f t="shared" si="26"/>
        <v>0</v>
      </c>
      <c r="AA11" s="17">
        <f t="shared" si="27"/>
        <v>0</v>
      </c>
      <c r="AB11" s="17">
        <f>SUM(X11:AA11)</f>
        <v>1.9368752947094318E-3</v>
      </c>
      <c r="AC11" s="17">
        <f t="shared" ref="AC11:AC22" si="53">($C11*$H$1)*AC$10/100</f>
        <v>9.4906889440762143E-2</v>
      </c>
      <c r="AD11" s="17">
        <f t="shared" si="28"/>
        <v>1.9368752947094318E-3</v>
      </c>
      <c r="AE11" s="17">
        <f t="shared" si="29"/>
        <v>0</v>
      </c>
      <c r="AF11" s="17">
        <f t="shared" si="30"/>
        <v>0</v>
      </c>
      <c r="AG11" s="17">
        <f>SUM(AC11:AF11)</f>
        <v>9.6843764735471571E-2</v>
      </c>
      <c r="AH11" s="17">
        <v>0</v>
      </c>
      <c r="AI11" s="17">
        <f t="shared" si="31"/>
        <v>9.4906889440762143E-2</v>
      </c>
      <c r="AJ11" s="17">
        <f t="shared" si="32"/>
        <v>1.9368752947094318E-3</v>
      </c>
      <c r="AK11" s="17">
        <f t="shared" si="33"/>
        <v>0</v>
      </c>
      <c r="AL11" s="17">
        <f>SUM(AH11:AK11)</f>
        <v>9.6843764735471571E-2</v>
      </c>
      <c r="AM11" s="17">
        <v>0</v>
      </c>
      <c r="AN11" s="17">
        <f t="shared" si="34"/>
        <v>0</v>
      </c>
      <c r="AO11" s="17">
        <f t="shared" si="35"/>
        <v>9.4906889440762143E-2</v>
      </c>
      <c r="AP11" s="17">
        <f t="shared" si="36"/>
        <v>1.9368752947094318E-3</v>
      </c>
      <c r="AQ11" s="17">
        <f>SUM(AM11:AP11)</f>
        <v>9.6843764735471571E-2</v>
      </c>
      <c r="AR11" s="17">
        <v>0</v>
      </c>
      <c r="AS11" s="17">
        <f t="shared" si="37"/>
        <v>0</v>
      </c>
      <c r="AT11" s="17">
        <f t="shared" si="38"/>
        <v>0</v>
      </c>
      <c r="AU11" s="17">
        <f t="shared" si="39"/>
        <v>9.4906889440762143E-2</v>
      </c>
      <c r="AV11" s="17">
        <f>SUM(AR11:AU11)</f>
        <v>9.4906889440762143E-2</v>
      </c>
      <c r="AW11" s="17">
        <v>0</v>
      </c>
      <c r="AX11" s="17">
        <f t="shared" si="40"/>
        <v>0</v>
      </c>
      <c r="AY11" s="17">
        <f t="shared" si="41"/>
        <v>0</v>
      </c>
      <c r="AZ11" s="17">
        <f t="shared" si="42"/>
        <v>0</v>
      </c>
      <c r="BA11" s="17">
        <f>SUM(AW11:AZ11)</f>
        <v>0</v>
      </c>
      <c r="BB11" s="17"/>
      <c r="BC11" s="17">
        <f t="shared" si="43"/>
        <v>0</v>
      </c>
      <c r="BD11" s="17">
        <f t="shared" si="44"/>
        <v>0</v>
      </c>
      <c r="BE11" s="17">
        <f t="shared" si="45"/>
        <v>0</v>
      </c>
      <c r="BF11" s="17">
        <f>SUM(BB11:BE11)</f>
        <v>0</v>
      </c>
      <c r="BG11" s="17">
        <f t="shared" ref="BG11:BG22" si="54">($C11*$H$1)*BG$10/100</f>
        <v>0.58931940386839843</v>
      </c>
      <c r="BH11" s="17">
        <f t="shared" si="46"/>
        <v>0</v>
      </c>
      <c r="BI11" s="17">
        <f t="shared" si="47"/>
        <v>0</v>
      </c>
      <c r="BJ11" s="17">
        <f t="shared" si="48"/>
        <v>0</v>
      </c>
      <c r="BK11" s="17">
        <f>SUM(BG11:BJ11)</f>
        <v>0.58931940386839843</v>
      </c>
    </row>
    <row r="12" spans="1:64" ht="15.75" customHeight="1" x14ac:dyDescent="0.25">
      <c r="A12" s="36"/>
      <c r="B12" s="37" t="s">
        <v>25</v>
      </c>
      <c r="C12" s="54">
        <v>82.2344627391263</v>
      </c>
      <c r="D12" s="18">
        <f t="shared" si="49"/>
        <v>26.560040150051044</v>
      </c>
      <c r="E12" s="18">
        <f t="shared" si="13"/>
        <v>29.465970193419849</v>
      </c>
      <c r="F12" s="18">
        <f t="shared" si="14"/>
        <v>0</v>
      </c>
      <c r="G12" s="18">
        <f t="shared" si="15"/>
        <v>0</v>
      </c>
      <c r="H12" s="18">
        <f t="shared" ref="H12:H58" si="55">SUM(D12:G12)</f>
        <v>56.026010343470894</v>
      </c>
      <c r="I12" s="18">
        <f>($C12*$H$1)*I$10/100</f>
        <v>0</v>
      </c>
      <c r="J12" s="18">
        <f t="shared" si="16"/>
        <v>26.560040150051044</v>
      </c>
      <c r="K12" s="18">
        <f t="shared" si="17"/>
        <v>29.465970193419849</v>
      </c>
      <c r="L12" s="18">
        <f t="shared" si="18"/>
        <v>0</v>
      </c>
      <c r="M12" s="18">
        <f t="shared" ref="M12:M58" si="56">SUM(I12:L12)</f>
        <v>56.026010343470894</v>
      </c>
      <c r="N12" s="18">
        <f t="shared" si="50"/>
        <v>0</v>
      </c>
      <c r="O12" s="18">
        <f t="shared" si="19"/>
        <v>0</v>
      </c>
      <c r="P12" s="18">
        <f t="shared" si="20"/>
        <v>26.560040150051044</v>
      </c>
      <c r="Q12" s="18">
        <f t="shared" si="21"/>
        <v>29.465970193419849</v>
      </c>
      <c r="R12" s="18">
        <f t="shared" ref="R12:R58" si="57">SUM(N12:Q12)</f>
        <v>56.026010343470894</v>
      </c>
      <c r="S12" s="55">
        <f t="shared" si="51"/>
        <v>0</v>
      </c>
      <c r="T12" s="18">
        <f t="shared" si="22"/>
        <v>0</v>
      </c>
      <c r="U12" s="18">
        <f t="shared" si="23"/>
        <v>0</v>
      </c>
      <c r="V12" s="18">
        <f t="shared" si="24"/>
        <v>26.560040150051044</v>
      </c>
      <c r="W12" s="18">
        <f t="shared" ref="W12:W58" si="58">SUM(S12:V12)</f>
        <v>26.560040150051044</v>
      </c>
      <c r="X12" s="18">
        <f t="shared" si="52"/>
        <v>9.6843764735471349E-2</v>
      </c>
      <c r="Y12" s="18">
        <f t="shared" si="25"/>
        <v>0</v>
      </c>
      <c r="Z12" s="18">
        <f t="shared" si="26"/>
        <v>0</v>
      </c>
      <c r="AA12" s="18">
        <f t="shared" si="27"/>
        <v>0</v>
      </c>
      <c r="AB12" s="18">
        <f t="shared" ref="AB12:AB58" si="59">SUM(X12:AA12)</f>
        <v>9.6843764735471349E-2</v>
      </c>
      <c r="AC12" s="18">
        <f t="shared" si="53"/>
        <v>4.745344472038096</v>
      </c>
      <c r="AD12" s="18">
        <f t="shared" si="28"/>
        <v>9.6843764735471349E-2</v>
      </c>
      <c r="AE12" s="18">
        <f t="shared" si="29"/>
        <v>0</v>
      </c>
      <c r="AF12" s="18">
        <f t="shared" si="30"/>
        <v>0</v>
      </c>
      <c r="AG12" s="18">
        <f t="shared" ref="AG12:AG58" si="60">SUM(AC12:AF12)</f>
        <v>4.8421882367735671</v>
      </c>
      <c r="AH12" s="18">
        <v>14</v>
      </c>
      <c r="AI12" s="18">
        <f t="shared" si="31"/>
        <v>4.745344472038096</v>
      </c>
      <c r="AJ12" s="18">
        <f t="shared" si="32"/>
        <v>9.6843764735471349E-2</v>
      </c>
      <c r="AK12" s="18">
        <f t="shared" si="33"/>
        <v>0</v>
      </c>
      <c r="AL12" s="18">
        <f t="shared" ref="AL12:AL58" si="61">SUM(AH12:AK12)</f>
        <v>18.842188236773566</v>
      </c>
      <c r="AM12" s="18">
        <v>61</v>
      </c>
      <c r="AN12" s="18">
        <f t="shared" si="34"/>
        <v>14</v>
      </c>
      <c r="AO12" s="18">
        <f t="shared" si="35"/>
        <v>4.745344472038096</v>
      </c>
      <c r="AP12" s="18">
        <f t="shared" si="36"/>
        <v>9.6843764735471349E-2</v>
      </c>
      <c r="AQ12" s="18">
        <f t="shared" ref="AQ12:AQ58" si="62">SUM(AM12:AP12)</f>
        <v>79.842188236773566</v>
      </c>
      <c r="AR12" s="18">
        <v>0</v>
      </c>
      <c r="AS12" s="18">
        <f t="shared" si="37"/>
        <v>61</v>
      </c>
      <c r="AT12" s="18">
        <f t="shared" si="38"/>
        <v>14</v>
      </c>
      <c r="AU12" s="18">
        <f t="shared" si="39"/>
        <v>4.745344472038096</v>
      </c>
      <c r="AV12" s="18">
        <f t="shared" ref="AV12:AV58" si="63">SUM(AR12:AU12)</f>
        <v>79.745344472038099</v>
      </c>
      <c r="AW12" s="18">
        <v>0</v>
      </c>
      <c r="AX12" s="18">
        <f t="shared" si="40"/>
        <v>0</v>
      </c>
      <c r="AY12" s="18">
        <f t="shared" si="41"/>
        <v>61</v>
      </c>
      <c r="AZ12" s="18">
        <f t="shared" si="42"/>
        <v>14</v>
      </c>
      <c r="BA12" s="18">
        <f t="shared" ref="BA12:BA58" si="64">SUM(AW12:AZ12)</f>
        <v>75</v>
      </c>
      <c r="BB12" s="18"/>
      <c r="BC12" s="18">
        <f t="shared" si="43"/>
        <v>0</v>
      </c>
      <c r="BD12" s="18">
        <f t="shared" si="44"/>
        <v>0</v>
      </c>
      <c r="BE12" s="18">
        <f t="shared" si="45"/>
        <v>61</v>
      </c>
      <c r="BF12" s="18">
        <f t="shared" ref="BF12:BF58" si="65">SUM(BB12:BE12)</f>
        <v>61</v>
      </c>
      <c r="BG12" s="18">
        <f t="shared" si="54"/>
        <v>29.465970193419849</v>
      </c>
      <c r="BH12" s="18">
        <f t="shared" si="46"/>
        <v>0</v>
      </c>
      <c r="BI12" s="18">
        <f t="shared" si="47"/>
        <v>0</v>
      </c>
      <c r="BJ12" s="18">
        <f t="shared" si="48"/>
        <v>0</v>
      </c>
      <c r="BK12" s="18">
        <f t="shared" ref="BK12:BK58" si="66">SUM(BG12:BJ12)</f>
        <v>29.465970193419849</v>
      </c>
    </row>
    <row r="13" spans="1:64" ht="15.75" customHeight="1" x14ac:dyDescent="0.25">
      <c r="A13" s="36"/>
      <c r="B13" s="37" t="s">
        <v>26</v>
      </c>
      <c r="C13" s="54">
        <v>0</v>
      </c>
      <c r="D13" s="18">
        <f t="shared" si="49"/>
        <v>0</v>
      </c>
      <c r="E13" s="18">
        <f t="shared" si="13"/>
        <v>0</v>
      </c>
      <c r="F13" s="18">
        <f t="shared" si="14"/>
        <v>0</v>
      </c>
      <c r="G13" s="18">
        <f t="shared" si="15"/>
        <v>0</v>
      </c>
      <c r="H13" s="18">
        <f t="shared" si="55"/>
        <v>0</v>
      </c>
      <c r="I13" s="18">
        <f t="shared" ref="I13:I22" si="67">($C13*$H$1)*I$10/100</f>
        <v>0</v>
      </c>
      <c r="J13" s="18">
        <f t="shared" si="16"/>
        <v>0</v>
      </c>
      <c r="K13" s="18">
        <f t="shared" si="17"/>
        <v>0</v>
      </c>
      <c r="L13" s="18">
        <f t="shared" si="18"/>
        <v>0</v>
      </c>
      <c r="M13" s="18">
        <f t="shared" si="56"/>
        <v>0</v>
      </c>
      <c r="N13" s="18">
        <f t="shared" si="50"/>
        <v>0</v>
      </c>
      <c r="O13" s="18">
        <f t="shared" si="19"/>
        <v>0</v>
      </c>
      <c r="P13" s="18">
        <f t="shared" si="20"/>
        <v>0</v>
      </c>
      <c r="Q13" s="18">
        <f t="shared" si="21"/>
        <v>0</v>
      </c>
      <c r="R13" s="18">
        <f t="shared" si="57"/>
        <v>0</v>
      </c>
      <c r="S13" s="55">
        <f t="shared" si="51"/>
        <v>0</v>
      </c>
      <c r="T13" s="18">
        <f t="shared" si="22"/>
        <v>0</v>
      </c>
      <c r="U13" s="18">
        <f t="shared" si="23"/>
        <v>0</v>
      </c>
      <c r="V13" s="18">
        <f t="shared" si="24"/>
        <v>0</v>
      </c>
      <c r="W13" s="18">
        <f t="shared" si="58"/>
        <v>0</v>
      </c>
      <c r="X13" s="18">
        <f t="shared" si="52"/>
        <v>0</v>
      </c>
      <c r="Y13" s="18">
        <f t="shared" si="25"/>
        <v>0</v>
      </c>
      <c r="Z13" s="18">
        <f t="shared" si="26"/>
        <v>0</v>
      </c>
      <c r="AA13" s="18">
        <f t="shared" si="27"/>
        <v>0</v>
      </c>
      <c r="AB13" s="18">
        <f t="shared" si="59"/>
        <v>0</v>
      </c>
      <c r="AC13" s="18">
        <f t="shared" si="53"/>
        <v>0</v>
      </c>
      <c r="AD13" s="18">
        <f t="shared" si="28"/>
        <v>0</v>
      </c>
      <c r="AE13" s="18">
        <f t="shared" si="29"/>
        <v>0</v>
      </c>
      <c r="AF13" s="18">
        <f t="shared" si="30"/>
        <v>0</v>
      </c>
      <c r="AG13" s="18">
        <f t="shared" si="60"/>
        <v>0</v>
      </c>
      <c r="AH13" s="18">
        <v>0</v>
      </c>
      <c r="AI13" s="18">
        <f t="shared" si="31"/>
        <v>0</v>
      </c>
      <c r="AJ13" s="18">
        <f t="shared" si="32"/>
        <v>0</v>
      </c>
      <c r="AK13" s="18">
        <f t="shared" si="33"/>
        <v>0</v>
      </c>
      <c r="AL13" s="18">
        <f t="shared" si="61"/>
        <v>0</v>
      </c>
      <c r="AM13" s="18">
        <v>0</v>
      </c>
      <c r="AN13" s="18">
        <f t="shared" si="34"/>
        <v>0</v>
      </c>
      <c r="AO13" s="18">
        <f t="shared" si="35"/>
        <v>0</v>
      </c>
      <c r="AP13" s="18">
        <f t="shared" si="36"/>
        <v>0</v>
      </c>
      <c r="AQ13" s="18">
        <f t="shared" si="62"/>
        <v>0</v>
      </c>
      <c r="AR13" s="18">
        <v>0</v>
      </c>
      <c r="AS13" s="18">
        <f t="shared" si="37"/>
        <v>0</v>
      </c>
      <c r="AT13" s="18">
        <f t="shared" si="38"/>
        <v>0</v>
      </c>
      <c r="AU13" s="18">
        <f t="shared" si="39"/>
        <v>0</v>
      </c>
      <c r="AV13" s="18">
        <f t="shared" si="63"/>
        <v>0</v>
      </c>
      <c r="AW13" s="18">
        <v>0</v>
      </c>
      <c r="AX13" s="18">
        <f t="shared" si="40"/>
        <v>0</v>
      </c>
      <c r="AY13" s="18">
        <f t="shared" si="41"/>
        <v>0</v>
      </c>
      <c r="AZ13" s="18">
        <f t="shared" si="42"/>
        <v>0</v>
      </c>
      <c r="BA13" s="18">
        <f t="shared" si="64"/>
        <v>0</v>
      </c>
      <c r="BB13" s="18"/>
      <c r="BC13" s="18">
        <f t="shared" si="43"/>
        <v>0</v>
      </c>
      <c r="BD13" s="18">
        <f t="shared" si="44"/>
        <v>0</v>
      </c>
      <c r="BE13" s="18">
        <f t="shared" si="45"/>
        <v>0</v>
      </c>
      <c r="BF13" s="18">
        <f t="shared" si="65"/>
        <v>0</v>
      </c>
      <c r="BG13" s="18">
        <f t="shared" si="54"/>
        <v>0</v>
      </c>
      <c r="BH13" s="18">
        <f t="shared" si="46"/>
        <v>0</v>
      </c>
      <c r="BI13" s="18">
        <f t="shared" si="47"/>
        <v>0</v>
      </c>
      <c r="BJ13" s="18">
        <f t="shared" si="48"/>
        <v>0</v>
      </c>
      <c r="BK13" s="18">
        <f t="shared" si="66"/>
        <v>0</v>
      </c>
    </row>
    <row r="14" spans="1:64" ht="15.75" customHeight="1" x14ac:dyDescent="0.25">
      <c r="A14" s="36"/>
      <c r="B14" s="37" t="s">
        <v>27</v>
      </c>
      <c r="C14" s="54">
        <v>116.77293708955935</v>
      </c>
      <c r="D14" s="18">
        <f t="shared" si="49"/>
        <v>37.715257013072488</v>
      </c>
      <c r="E14" s="18">
        <f t="shared" si="13"/>
        <v>41.841677674656182</v>
      </c>
      <c r="F14" s="18">
        <f t="shared" si="14"/>
        <v>0</v>
      </c>
      <c r="G14" s="18">
        <f t="shared" si="15"/>
        <v>0</v>
      </c>
      <c r="H14" s="18">
        <f t="shared" si="55"/>
        <v>79.55693468772867</v>
      </c>
      <c r="I14" s="18">
        <f>($C14*$H$1)*I$10/100</f>
        <v>0</v>
      </c>
      <c r="J14" s="18">
        <f t="shared" si="16"/>
        <v>37.715257013072488</v>
      </c>
      <c r="K14" s="18">
        <f t="shared" si="17"/>
        <v>41.841677674656182</v>
      </c>
      <c r="L14" s="18">
        <f t="shared" si="18"/>
        <v>0</v>
      </c>
      <c r="M14" s="18">
        <f t="shared" si="56"/>
        <v>79.55693468772867</v>
      </c>
      <c r="N14" s="18">
        <f t="shared" si="50"/>
        <v>0</v>
      </c>
      <c r="O14" s="18">
        <f t="shared" si="19"/>
        <v>0</v>
      </c>
      <c r="P14" s="18">
        <f t="shared" si="20"/>
        <v>37.715257013072488</v>
      </c>
      <c r="Q14" s="18">
        <f t="shared" si="21"/>
        <v>41.841677674656182</v>
      </c>
      <c r="R14" s="18">
        <f t="shared" si="57"/>
        <v>79.55693468772867</v>
      </c>
      <c r="S14" s="55">
        <f t="shared" si="51"/>
        <v>0</v>
      </c>
      <c r="T14" s="18">
        <f t="shared" si="22"/>
        <v>0</v>
      </c>
      <c r="U14" s="18">
        <f t="shared" si="23"/>
        <v>0</v>
      </c>
      <c r="V14" s="18">
        <f t="shared" si="24"/>
        <v>37.715257013072488</v>
      </c>
      <c r="W14" s="18">
        <f t="shared" si="58"/>
        <v>37.715257013072488</v>
      </c>
      <c r="X14" s="18">
        <f t="shared" si="52"/>
        <v>0.13751814592436934</v>
      </c>
      <c r="Y14" s="18">
        <f t="shared" si="25"/>
        <v>0</v>
      </c>
      <c r="Z14" s="18">
        <f t="shared" si="26"/>
        <v>0</v>
      </c>
      <c r="AA14" s="18">
        <f t="shared" si="27"/>
        <v>0</v>
      </c>
      <c r="AB14" s="18">
        <f t="shared" si="59"/>
        <v>0.13751814592436934</v>
      </c>
      <c r="AC14" s="18">
        <f t="shared" si="53"/>
        <v>6.738389150294096</v>
      </c>
      <c r="AD14" s="18">
        <f t="shared" si="28"/>
        <v>0.13751814592436934</v>
      </c>
      <c r="AE14" s="18">
        <f t="shared" si="29"/>
        <v>0</v>
      </c>
      <c r="AF14" s="18">
        <f t="shared" si="30"/>
        <v>0</v>
      </c>
      <c r="AG14" s="18">
        <f t="shared" si="60"/>
        <v>6.8759072962184655</v>
      </c>
      <c r="AH14" s="18">
        <v>10</v>
      </c>
      <c r="AI14" s="18">
        <f t="shared" si="31"/>
        <v>6.738389150294096</v>
      </c>
      <c r="AJ14" s="18">
        <f t="shared" si="32"/>
        <v>0.13751814592436934</v>
      </c>
      <c r="AK14" s="18">
        <f t="shared" si="33"/>
        <v>0</v>
      </c>
      <c r="AL14" s="18">
        <f t="shared" si="61"/>
        <v>16.875907296218465</v>
      </c>
      <c r="AM14" s="18">
        <v>21.090000000000003</v>
      </c>
      <c r="AN14" s="18">
        <f t="shared" si="34"/>
        <v>10</v>
      </c>
      <c r="AO14" s="18">
        <f t="shared" si="35"/>
        <v>6.738389150294096</v>
      </c>
      <c r="AP14" s="18">
        <f t="shared" si="36"/>
        <v>0.13751814592436934</v>
      </c>
      <c r="AQ14" s="18">
        <f t="shared" si="62"/>
        <v>37.965907296218468</v>
      </c>
      <c r="AR14" s="18">
        <v>0</v>
      </c>
      <c r="AS14" s="18">
        <f t="shared" si="37"/>
        <v>21.090000000000003</v>
      </c>
      <c r="AT14" s="18">
        <f t="shared" si="38"/>
        <v>10</v>
      </c>
      <c r="AU14" s="18">
        <f t="shared" si="39"/>
        <v>6.738389150294096</v>
      </c>
      <c r="AV14" s="18">
        <f t="shared" si="63"/>
        <v>37.8283891502941</v>
      </c>
      <c r="AW14" s="18">
        <v>0</v>
      </c>
      <c r="AX14" s="18">
        <f t="shared" si="40"/>
        <v>0</v>
      </c>
      <c r="AY14" s="18">
        <f t="shared" si="41"/>
        <v>21.090000000000003</v>
      </c>
      <c r="AZ14" s="18">
        <f t="shared" si="42"/>
        <v>10</v>
      </c>
      <c r="BA14" s="18">
        <f t="shared" si="64"/>
        <v>31.090000000000003</v>
      </c>
      <c r="BB14" s="18"/>
      <c r="BC14" s="18">
        <f t="shared" si="43"/>
        <v>0</v>
      </c>
      <c r="BD14" s="18">
        <f t="shared" si="44"/>
        <v>0</v>
      </c>
      <c r="BE14" s="18">
        <f t="shared" si="45"/>
        <v>21.090000000000003</v>
      </c>
      <c r="BF14" s="18">
        <f t="shared" si="65"/>
        <v>21.090000000000003</v>
      </c>
      <c r="BG14" s="18">
        <f t="shared" si="54"/>
        <v>41.841677674656182</v>
      </c>
      <c r="BH14" s="18">
        <f t="shared" si="46"/>
        <v>0</v>
      </c>
      <c r="BI14" s="18">
        <f t="shared" si="47"/>
        <v>0</v>
      </c>
      <c r="BJ14" s="18">
        <f t="shared" si="48"/>
        <v>0</v>
      </c>
      <c r="BK14" s="18">
        <f t="shared" si="66"/>
        <v>41.841677674656182</v>
      </c>
    </row>
    <row r="15" spans="1:64" ht="15.75" customHeight="1" x14ac:dyDescent="0.25">
      <c r="A15" s="36"/>
      <c r="B15" s="37" t="s">
        <v>28</v>
      </c>
      <c r="C15" s="54">
        <v>236.83525268868374</v>
      </c>
      <c r="D15" s="18">
        <f t="shared" si="49"/>
        <v>76.492915632147003</v>
      </c>
      <c r="E15" s="18">
        <f t="shared" si="13"/>
        <v>84.861994157049153</v>
      </c>
      <c r="F15" s="18">
        <f t="shared" si="14"/>
        <v>0</v>
      </c>
      <c r="G15" s="18">
        <f t="shared" si="15"/>
        <v>0</v>
      </c>
      <c r="H15" s="18">
        <f t="shared" si="55"/>
        <v>161.35490978919614</v>
      </c>
      <c r="I15" s="18">
        <f t="shared" si="67"/>
        <v>0</v>
      </c>
      <c r="J15" s="18">
        <f t="shared" si="16"/>
        <v>76.492915632147003</v>
      </c>
      <c r="K15" s="18">
        <f t="shared" si="17"/>
        <v>84.861994157049153</v>
      </c>
      <c r="L15" s="18">
        <f t="shared" si="18"/>
        <v>0</v>
      </c>
      <c r="M15" s="18">
        <f t="shared" si="56"/>
        <v>161.35490978919614</v>
      </c>
      <c r="N15" s="18">
        <f t="shared" si="50"/>
        <v>0</v>
      </c>
      <c r="O15" s="18">
        <f t="shared" si="19"/>
        <v>0</v>
      </c>
      <c r="P15" s="18">
        <f t="shared" si="20"/>
        <v>76.492915632147003</v>
      </c>
      <c r="Q15" s="18">
        <f t="shared" si="21"/>
        <v>84.861994157049153</v>
      </c>
      <c r="R15" s="18">
        <f t="shared" si="57"/>
        <v>161.35490978919614</v>
      </c>
      <c r="S15" s="55">
        <f t="shared" si="51"/>
        <v>0</v>
      </c>
      <c r="T15" s="18">
        <f t="shared" si="22"/>
        <v>0</v>
      </c>
      <c r="U15" s="18">
        <f t="shared" si="23"/>
        <v>0</v>
      </c>
      <c r="V15" s="18">
        <f t="shared" si="24"/>
        <v>76.492915632147003</v>
      </c>
      <c r="W15" s="18">
        <f t="shared" si="58"/>
        <v>76.492915632147003</v>
      </c>
      <c r="X15" s="18">
        <f t="shared" si="52"/>
        <v>0.27891004243815748</v>
      </c>
      <c r="Y15" s="18">
        <f t="shared" si="25"/>
        <v>0</v>
      </c>
      <c r="Z15" s="18">
        <f t="shared" si="26"/>
        <v>0</v>
      </c>
      <c r="AA15" s="18">
        <f t="shared" si="27"/>
        <v>0</v>
      </c>
      <c r="AB15" s="18">
        <f t="shared" si="59"/>
        <v>0.27891004243815748</v>
      </c>
      <c r="AC15" s="18">
        <f t="shared" si="53"/>
        <v>13.666592079469716</v>
      </c>
      <c r="AD15" s="18">
        <f t="shared" si="28"/>
        <v>0.27891004243815748</v>
      </c>
      <c r="AE15" s="18">
        <f t="shared" si="29"/>
        <v>0</v>
      </c>
      <c r="AF15" s="18">
        <f t="shared" si="30"/>
        <v>0</v>
      </c>
      <c r="AG15" s="18">
        <f t="shared" si="60"/>
        <v>13.945502121907873</v>
      </c>
      <c r="AH15" s="18">
        <v>80</v>
      </c>
      <c r="AI15" s="18">
        <f t="shared" si="31"/>
        <v>13.666592079469716</v>
      </c>
      <c r="AJ15" s="18">
        <f t="shared" si="32"/>
        <v>0.27891004243815748</v>
      </c>
      <c r="AK15" s="18">
        <f t="shared" si="33"/>
        <v>0</v>
      </c>
      <c r="AL15" s="18">
        <f t="shared" si="61"/>
        <v>93.945502121907879</v>
      </c>
      <c r="AM15" s="18">
        <v>109</v>
      </c>
      <c r="AN15" s="18">
        <f t="shared" si="34"/>
        <v>80</v>
      </c>
      <c r="AO15" s="18">
        <f t="shared" si="35"/>
        <v>13.666592079469716</v>
      </c>
      <c r="AP15" s="18">
        <f t="shared" si="36"/>
        <v>0.27891004243815748</v>
      </c>
      <c r="AQ15" s="18">
        <f t="shared" si="62"/>
        <v>202.94550212190788</v>
      </c>
      <c r="AR15" s="18">
        <v>0</v>
      </c>
      <c r="AS15" s="18">
        <f t="shared" si="37"/>
        <v>109</v>
      </c>
      <c r="AT15" s="18">
        <f t="shared" si="38"/>
        <v>80</v>
      </c>
      <c r="AU15" s="18">
        <f t="shared" si="39"/>
        <v>13.666592079469716</v>
      </c>
      <c r="AV15" s="18">
        <f t="shared" si="63"/>
        <v>202.66659207946972</v>
      </c>
      <c r="AW15" s="18">
        <v>0</v>
      </c>
      <c r="AX15" s="18">
        <f t="shared" si="40"/>
        <v>0</v>
      </c>
      <c r="AY15" s="18">
        <f t="shared" si="41"/>
        <v>109</v>
      </c>
      <c r="AZ15" s="18">
        <f t="shared" si="42"/>
        <v>80</v>
      </c>
      <c r="BA15" s="18">
        <f t="shared" si="64"/>
        <v>189</v>
      </c>
      <c r="BB15" s="18"/>
      <c r="BC15" s="18">
        <f t="shared" si="43"/>
        <v>0</v>
      </c>
      <c r="BD15" s="18">
        <f t="shared" si="44"/>
        <v>0</v>
      </c>
      <c r="BE15" s="18">
        <f t="shared" si="45"/>
        <v>109</v>
      </c>
      <c r="BF15" s="18">
        <f t="shared" si="65"/>
        <v>109</v>
      </c>
      <c r="BG15" s="18">
        <f t="shared" si="54"/>
        <v>84.861994157049153</v>
      </c>
      <c r="BH15" s="18">
        <f t="shared" si="46"/>
        <v>0</v>
      </c>
      <c r="BI15" s="18">
        <f t="shared" si="47"/>
        <v>0</v>
      </c>
      <c r="BJ15" s="18">
        <f t="shared" si="48"/>
        <v>0</v>
      </c>
      <c r="BK15" s="18">
        <f t="shared" si="66"/>
        <v>84.861994157049153</v>
      </c>
    </row>
    <row r="16" spans="1:64" ht="15.75" customHeight="1" x14ac:dyDescent="0.25">
      <c r="A16" s="36"/>
      <c r="B16" s="37" t="s">
        <v>29</v>
      </c>
      <c r="C16" s="54">
        <v>106.35657180927001</v>
      </c>
      <c r="D16" s="18">
        <f t="shared" si="49"/>
        <v>34.350985260732685</v>
      </c>
      <c r="E16" s="18">
        <f t="shared" si="13"/>
        <v>38.109321450156337</v>
      </c>
      <c r="F16" s="18">
        <f t="shared" si="14"/>
        <v>0</v>
      </c>
      <c r="G16" s="18">
        <f t="shared" si="15"/>
        <v>0</v>
      </c>
      <c r="H16" s="18">
        <f t="shared" si="55"/>
        <v>72.460306710889029</v>
      </c>
      <c r="I16" s="18">
        <f t="shared" si="67"/>
        <v>0</v>
      </c>
      <c r="J16" s="18">
        <f t="shared" si="16"/>
        <v>34.350985260732685</v>
      </c>
      <c r="K16" s="18">
        <f t="shared" si="17"/>
        <v>38.109321450156337</v>
      </c>
      <c r="L16" s="18">
        <f t="shared" si="18"/>
        <v>0</v>
      </c>
      <c r="M16" s="18">
        <f t="shared" si="56"/>
        <v>72.460306710889029</v>
      </c>
      <c r="N16" s="18">
        <f t="shared" si="50"/>
        <v>0</v>
      </c>
      <c r="O16" s="18">
        <f t="shared" si="19"/>
        <v>0</v>
      </c>
      <c r="P16" s="18">
        <f t="shared" si="20"/>
        <v>34.350985260732685</v>
      </c>
      <c r="Q16" s="18">
        <f t="shared" si="21"/>
        <v>38.109321450156337</v>
      </c>
      <c r="R16" s="18">
        <f t="shared" si="57"/>
        <v>72.460306710889029</v>
      </c>
      <c r="S16" s="55">
        <f t="shared" si="51"/>
        <v>0</v>
      </c>
      <c r="T16" s="18">
        <f t="shared" si="22"/>
        <v>0</v>
      </c>
      <c r="U16" s="18">
        <f t="shared" si="23"/>
        <v>0</v>
      </c>
      <c r="V16" s="18">
        <f t="shared" si="24"/>
        <v>34.350985260732685</v>
      </c>
      <c r="W16" s="18">
        <f t="shared" si="58"/>
        <v>34.350985260732685</v>
      </c>
      <c r="X16" s="18">
        <f t="shared" si="52"/>
        <v>0.12525126905787626</v>
      </c>
      <c r="Y16" s="18">
        <f t="shared" si="25"/>
        <v>0</v>
      </c>
      <c r="Z16" s="18">
        <f t="shared" si="26"/>
        <v>0</v>
      </c>
      <c r="AA16" s="18">
        <f t="shared" si="27"/>
        <v>0</v>
      </c>
      <c r="AB16" s="18">
        <f t="shared" si="59"/>
        <v>0.12525126905787626</v>
      </c>
      <c r="AC16" s="18">
        <f t="shared" si="53"/>
        <v>6.1373121838359372</v>
      </c>
      <c r="AD16" s="18">
        <f t="shared" si="28"/>
        <v>0.12525126905787626</v>
      </c>
      <c r="AE16" s="18">
        <f t="shared" si="29"/>
        <v>0</v>
      </c>
      <c r="AF16" s="18">
        <f t="shared" si="30"/>
        <v>0</v>
      </c>
      <c r="AG16" s="18">
        <f t="shared" si="60"/>
        <v>6.2625634528938132</v>
      </c>
      <c r="AH16" s="18">
        <v>164</v>
      </c>
      <c r="AI16" s="18">
        <f t="shared" si="31"/>
        <v>6.1373121838359372</v>
      </c>
      <c r="AJ16" s="18">
        <f t="shared" si="32"/>
        <v>0.12525126905787626</v>
      </c>
      <c r="AK16" s="18">
        <f t="shared" si="33"/>
        <v>0</v>
      </c>
      <c r="AL16" s="18">
        <f t="shared" si="61"/>
        <v>170.26256345289383</v>
      </c>
      <c r="AM16" s="18">
        <v>0</v>
      </c>
      <c r="AN16" s="18">
        <f t="shared" si="34"/>
        <v>164</v>
      </c>
      <c r="AO16" s="18">
        <f t="shared" si="35"/>
        <v>6.1373121838359372</v>
      </c>
      <c r="AP16" s="18">
        <f t="shared" si="36"/>
        <v>0.12525126905787626</v>
      </c>
      <c r="AQ16" s="18">
        <f t="shared" si="62"/>
        <v>170.26256345289383</v>
      </c>
      <c r="AR16" s="18">
        <v>0</v>
      </c>
      <c r="AS16" s="18">
        <f t="shared" si="37"/>
        <v>0</v>
      </c>
      <c r="AT16" s="18">
        <f t="shared" si="38"/>
        <v>164</v>
      </c>
      <c r="AU16" s="18">
        <f t="shared" si="39"/>
        <v>6.1373121838359372</v>
      </c>
      <c r="AV16" s="18">
        <f t="shared" si="63"/>
        <v>170.13731218383595</v>
      </c>
      <c r="AW16" s="18">
        <v>0</v>
      </c>
      <c r="AX16" s="18">
        <f t="shared" si="40"/>
        <v>0</v>
      </c>
      <c r="AY16" s="18">
        <f t="shared" si="41"/>
        <v>0</v>
      </c>
      <c r="AZ16" s="18">
        <f t="shared" si="42"/>
        <v>164</v>
      </c>
      <c r="BA16" s="18">
        <f t="shared" si="64"/>
        <v>164</v>
      </c>
      <c r="BB16" s="18"/>
      <c r="BC16" s="18">
        <f t="shared" si="43"/>
        <v>0</v>
      </c>
      <c r="BD16" s="18">
        <f t="shared" si="44"/>
        <v>0</v>
      </c>
      <c r="BE16" s="18">
        <f t="shared" si="45"/>
        <v>0</v>
      </c>
      <c r="BF16" s="18">
        <f t="shared" si="65"/>
        <v>0</v>
      </c>
      <c r="BG16" s="18">
        <f t="shared" si="54"/>
        <v>38.109321450156337</v>
      </c>
      <c r="BH16" s="18">
        <f t="shared" si="46"/>
        <v>0</v>
      </c>
      <c r="BI16" s="18">
        <f t="shared" si="47"/>
        <v>0</v>
      </c>
      <c r="BJ16" s="18">
        <f t="shared" si="48"/>
        <v>0</v>
      </c>
      <c r="BK16" s="18">
        <f t="shared" si="66"/>
        <v>38.109321450156337</v>
      </c>
    </row>
    <row r="17" spans="1:63" ht="15.75" customHeight="1" x14ac:dyDescent="0.25">
      <c r="A17" s="36"/>
      <c r="B17" s="37" t="s">
        <v>30</v>
      </c>
      <c r="C17" s="54">
        <v>0</v>
      </c>
      <c r="D17" s="18">
        <f t="shared" si="49"/>
        <v>0</v>
      </c>
      <c r="E17" s="18">
        <f t="shared" si="13"/>
        <v>0</v>
      </c>
      <c r="F17" s="18">
        <f t="shared" si="14"/>
        <v>0</v>
      </c>
      <c r="G17" s="18">
        <f t="shared" si="15"/>
        <v>0</v>
      </c>
      <c r="H17" s="18">
        <f t="shared" si="55"/>
        <v>0</v>
      </c>
      <c r="I17" s="18">
        <f t="shared" si="67"/>
        <v>0</v>
      </c>
      <c r="J17" s="18">
        <f t="shared" si="16"/>
        <v>0</v>
      </c>
      <c r="K17" s="18">
        <f t="shared" si="17"/>
        <v>0</v>
      </c>
      <c r="L17" s="18">
        <f t="shared" si="18"/>
        <v>0</v>
      </c>
      <c r="M17" s="18">
        <f t="shared" si="56"/>
        <v>0</v>
      </c>
      <c r="N17" s="18">
        <f t="shared" si="50"/>
        <v>0</v>
      </c>
      <c r="O17" s="18">
        <f t="shared" si="19"/>
        <v>0</v>
      </c>
      <c r="P17" s="18">
        <f t="shared" si="20"/>
        <v>0</v>
      </c>
      <c r="Q17" s="18">
        <f t="shared" si="21"/>
        <v>0</v>
      </c>
      <c r="R17" s="18">
        <f t="shared" si="57"/>
        <v>0</v>
      </c>
      <c r="S17" s="55">
        <f t="shared" si="51"/>
        <v>0</v>
      </c>
      <c r="T17" s="18">
        <f t="shared" si="22"/>
        <v>0</v>
      </c>
      <c r="U17" s="18">
        <f t="shared" si="23"/>
        <v>0</v>
      </c>
      <c r="V17" s="18">
        <f t="shared" si="24"/>
        <v>0</v>
      </c>
      <c r="W17" s="18">
        <f t="shared" si="58"/>
        <v>0</v>
      </c>
      <c r="X17" s="18">
        <f t="shared" si="52"/>
        <v>0</v>
      </c>
      <c r="Y17" s="18">
        <f t="shared" si="25"/>
        <v>0</v>
      </c>
      <c r="Z17" s="18">
        <f t="shared" si="26"/>
        <v>0</v>
      </c>
      <c r="AA17" s="18">
        <f t="shared" si="27"/>
        <v>0</v>
      </c>
      <c r="AB17" s="18">
        <f t="shared" si="59"/>
        <v>0</v>
      </c>
      <c r="AC17" s="18">
        <f t="shared" si="53"/>
        <v>0</v>
      </c>
      <c r="AD17" s="18">
        <f t="shared" si="28"/>
        <v>0</v>
      </c>
      <c r="AE17" s="18">
        <f t="shared" si="29"/>
        <v>0</v>
      </c>
      <c r="AF17" s="18">
        <f t="shared" si="30"/>
        <v>0</v>
      </c>
      <c r="AG17" s="18">
        <f t="shared" si="60"/>
        <v>0</v>
      </c>
      <c r="AH17" s="18">
        <v>0</v>
      </c>
      <c r="AI17" s="18">
        <f t="shared" si="31"/>
        <v>0</v>
      </c>
      <c r="AJ17" s="18">
        <f t="shared" si="32"/>
        <v>0</v>
      </c>
      <c r="AK17" s="18">
        <f t="shared" si="33"/>
        <v>0</v>
      </c>
      <c r="AL17" s="18">
        <f t="shared" si="61"/>
        <v>0</v>
      </c>
      <c r="AM17" s="18">
        <v>0</v>
      </c>
      <c r="AN17" s="18">
        <f t="shared" si="34"/>
        <v>0</v>
      </c>
      <c r="AO17" s="18">
        <f t="shared" si="35"/>
        <v>0</v>
      </c>
      <c r="AP17" s="18">
        <f t="shared" si="36"/>
        <v>0</v>
      </c>
      <c r="AQ17" s="18">
        <f t="shared" si="62"/>
        <v>0</v>
      </c>
      <c r="AR17" s="18">
        <v>0</v>
      </c>
      <c r="AS17" s="18">
        <f t="shared" si="37"/>
        <v>0</v>
      </c>
      <c r="AT17" s="18">
        <f t="shared" si="38"/>
        <v>0</v>
      </c>
      <c r="AU17" s="18">
        <f t="shared" si="39"/>
        <v>0</v>
      </c>
      <c r="AV17" s="18">
        <f t="shared" si="63"/>
        <v>0</v>
      </c>
      <c r="AW17" s="18">
        <v>0</v>
      </c>
      <c r="AX17" s="18">
        <f t="shared" si="40"/>
        <v>0</v>
      </c>
      <c r="AY17" s="18">
        <f t="shared" si="41"/>
        <v>0</v>
      </c>
      <c r="AZ17" s="18">
        <f t="shared" si="42"/>
        <v>0</v>
      </c>
      <c r="BA17" s="18">
        <f t="shared" si="64"/>
        <v>0</v>
      </c>
      <c r="BB17" s="18"/>
      <c r="BC17" s="18">
        <f t="shared" si="43"/>
        <v>0</v>
      </c>
      <c r="BD17" s="18">
        <f t="shared" si="44"/>
        <v>0</v>
      </c>
      <c r="BE17" s="18">
        <f t="shared" si="45"/>
        <v>0</v>
      </c>
      <c r="BF17" s="18">
        <f t="shared" si="65"/>
        <v>0</v>
      </c>
      <c r="BG17" s="18">
        <f t="shared" si="54"/>
        <v>0</v>
      </c>
      <c r="BH17" s="18">
        <f t="shared" si="46"/>
        <v>0</v>
      </c>
      <c r="BI17" s="18">
        <f t="shared" si="47"/>
        <v>0</v>
      </c>
      <c r="BJ17" s="18">
        <f t="shared" si="48"/>
        <v>0</v>
      </c>
      <c r="BK17" s="18">
        <f t="shared" si="66"/>
        <v>0</v>
      </c>
    </row>
    <row r="18" spans="1:63" ht="15.75" customHeight="1" x14ac:dyDescent="0.25">
      <c r="A18" s="36"/>
      <c r="B18" s="37" t="s">
        <v>31</v>
      </c>
      <c r="C18" s="54">
        <v>3.837608261159227</v>
      </c>
      <c r="D18" s="18">
        <f t="shared" si="49"/>
        <v>1.2394685403357155</v>
      </c>
      <c r="E18" s="18">
        <f t="shared" si="13"/>
        <v>1.3750786090262597</v>
      </c>
      <c r="F18" s="18">
        <f t="shared" si="14"/>
        <v>0</v>
      </c>
      <c r="G18" s="18">
        <f t="shared" si="15"/>
        <v>21.55</v>
      </c>
      <c r="H18" s="18">
        <f t="shared" si="55"/>
        <v>24.164547149361976</v>
      </c>
      <c r="I18" s="18">
        <f t="shared" si="67"/>
        <v>0</v>
      </c>
      <c r="J18" s="18">
        <f t="shared" si="16"/>
        <v>1.2394685403357155</v>
      </c>
      <c r="K18" s="18">
        <f t="shared" si="17"/>
        <v>1.3750786090262597</v>
      </c>
      <c r="L18" s="18">
        <f t="shared" si="18"/>
        <v>0</v>
      </c>
      <c r="M18" s="18">
        <f t="shared" si="56"/>
        <v>2.6145471493619752</v>
      </c>
      <c r="N18" s="18">
        <f t="shared" si="50"/>
        <v>0</v>
      </c>
      <c r="O18" s="18">
        <f t="shared" si="19"/>
        <v>0</v>
      </c>
      <c r="P18" s="18">
        <f t="shared" si="20"/>
        <v>1.2394685403357155</v>
      </c>
      <c r="Q18" s="18">
        <f t="shared" si="21"/>
        <v>1.3750786090262597</v>
      </c>
      <c r="R18" s="18">
        <f t="shared" si="57"/>
        <v>2.6145471493619752</v>
      </c>
      <c r="S18" s="55">
        <f t="shared" si="51"/>
        <v>0</v>
      </c>
      <c r="T18" s="18">
        <f t="shared" si="22"/>
        <v>0</v>
      </c>
      <c r="U18" s="18">
        <f t="shared" si="23"/>
        <v>0</v>
      </c>
      <c r="V18" s="18">
        <f t="shared" si="24"/>
        <v>1.2394685403357155</v>
      </c>
      <c r="W18" s="18">
        <f t="shared" si="58"/>
        <v>1.2394685403357155</v>
      </c>
      <c r="X18" s="18">
        <f t="shared" si="52"/>
        <v>4.5193756876553293E-3</v>
      </c>
      <c r="Y18" s="18">
        <f t="shared" si="25"/>
        <v>0</v>
      </c>
      <c r="Z18" s="18">
        <f t="shared" si="26"/>
        <v>0</v>
      </c>
      <c r="AA18" s="18">
        <f t="shared" si="27"/>
        <v>0</v>
      </c>
      <c r="AB18" s="18">
        <f t="shared" si="59"/>
        <v>4.5193756876553293E-3</v>
      </c>
      <c r="AC18" s="18">
        <f t="shared" si="53"/>
        <v>0.22144940869511115</v>
      </c>
      <c r="AD18" s="18">
        <f t="shared" si="28"/>
        <v>4.5193756876553293E-3</v>
      </c>
      <c r="AE18" s="18">
        <f t="shared" si="29"/>
        <v>0</v>
      </c>
      <c r="AF18" s="18">
        <f t="shared" si="30"/>
        <v>0</v>
      </c>
      <c r="AG18" s="18">
        <f t="shared" si="60"/>
        <v>0.22596878438276649</v>
      </c>
      <c r="AH18" s="18">
        <v>0</v>
      </c>
      <c r="AI18" s="18">
        <f t="shared" si="31"/>
        <v>0.22144940869511115</v>
      </c>
      <c r="AJ18" s="18">
        <f t="shared" si="32"/>
        <v>4.5193756876553293E-3</v>
      </c>
      <c r="AK18" s="18">
        <f t="shared" si="33"/>
        <v>0</v>
      </c>
      <c r="AL18" s="18">
        <f t="shared" si="61"/>
        <v>0.22596878438276649</v>
      </c>
      <c r="AM18" s="18">
        <v>11.11</v>
      </c>
      <c r="AN18" s="18">
        <f t="shared" si="34"/>
        <v>0</v>
      </c>
      <c r="AO18" s="18">
        <f t="shared" si="35"/>
        <v>0.22144940869511115</v>
      </c>
      <c r="AP18" s="18">
        <f t="shared" si="36"/>
        <v>4.5193756876553293E-3</v>
      </c>
      <c r="AQ18" s="18">
        <f t="shared" si="62"/>
        <v>11.335968784382766</v>
      </c>
      <c r="AR18" s="18">
        <v>0</v>
      </c>
      <c r="AS18" s="18">
        <f t="shared" si="37"/>
        <v>11.11</v>
      </c>
      <c r="AT18" s="18">
        <f t="shared" si="38"/>
        <v>0</v>
      </c>
      <c r="AU18" s="18">
        <f t="shared" si="39"/>
        <v>0.22144940869511115</v>
      </c>
      <c r="AV18" s="18">
        <f t="shared" si="63"/>
        <v>11.331449408695111</v>
      </c>
      <c r="AW18" s="18">
        <v>21.55</v>
      </c>
      <c r="AX18" s="18">
        <f t="shared" si="40"/>
        <v>0</v>
      </c>
      <c r="AY18" s="18">
        <f t="shared" si="41"/>
        <v>11.11</v>
      </c>
      <c r="AZ18" s="18">
        <f t="shared" si="42"/>
        <v>0</v>
      </c>
      <c r="BA18" s="18">
        <f t="shared" si="64"/>
        <v>32.659999999999997</v>
      </c>
      <c r="BB18" s="18"/>
      <c r="BC18" s="18">
        <f t="shared" si="43"/>
        <v>21.55</v>
      </c>
      <c r="BD18" s="18">
        <f t="shared" si="44"/>
        <v>0</v>
      </c>
      <c r="BE18" s="18">
        <f t="shared" si="45"/>
        <v>11.11</v>
      </c>
      <c r="BF18" s="18">
        <f t="shared" si="65"/>
        <v>32.659999999999997</v>
      </c>
      <c r="BG18" s="18">
        <f t="shared" si="54"/>
        <v>1.3750786090262597</v>
      </c>
      <c r="BH18" s="18">
        <f t="shared" si="46"/>
        <v>0</v>
      </c>
      <c r="BI18" s="18">
        <f t="shared" si="47"/>
        <v>21.55</v>
      </c>
      <c r="BJ18" s="18">
        <f t="shared" si="48"/>
        <v>0</v>
      </c>
      <c r="BK18" s="18">
        <f t="shared" si="66"/>
        <v>22.925078609026261</v>
      </c>
    </row>
    <row r="19" spans="1:63" ht="15.75" customHeight="1" x14ac:dyDescent="0.25">
      <c r="A19" s="36"/>
      <c r="B19" s="37" t="s">
        <v>32</v>
      </c>
      <c r="C19" s="54">
        <v>0</v>
      </c>
      <c r="D19" s="18">
        <f t="shared" si="49"/>
        <v>0</v>
      </c>
      <c r="E19" s="18">
        <f t="shared" si="13"/>
        <v>0</v>
      </c>
      <c r="F19" s="18">
        <f t="shared" si="14"/>
        <v>0</v>
      </c>
      <c r="G19" s="18">
        <f t="shared" si="15"/>
        <v>0</v>
      </c>
      <c r="H19" s="18">
        <f t="shared" si="55"/>
        <v>0</v>
      </c>
      <c r="I19" s="18">
        <f t="shared" si="67"/>
        <v>0</v>
      </c>
      <c r="J19" s="18">
        <f t="shared" si="16"/>
        <v>0</v>
      </c>
      <c r="K19" s="18">
        <f t="shared" si="17"/>
        <v>0</v>
      </c>
      <c r="L19" s="18">
        <f t="shared" si="18"/>
        <v>0</v>
      </c>
      <c r="M19" s="18">
        <f t="shared" si="56"/>
        <v>0</v>
      </c>
      <c r="N19" s="18">
        <f t="shared" si="50"/>
        <v>0</v>
      </c>
      <c r="O19" s="18">
        <f t="shared" si="19"/>
        <v>0</v>
      </c>
      <c r="P19" s="18">
        <f t="shared" si="20"/>
        <v>0</v>
      </c>
      <c r="Q19" s="18">
        <f t="shared" si="21"/>
        <v>0</v>
      </c>
      <c r="R19" s="18">
        <f t="shared" si="57"/>
        <v>0</v>
      </c>
      <c r="S19" s="55">
        <f t="shared" si="51"/>
        <v>0</v>
      </c>
      <c r="T19" s="18">
        <f t="shared" si="22"/>
        <v>0</v>
      </c>
      <c r="U19" s="18">
        <f t="shared" si="23"/>
        <v>0</v>
      </c>
      <c r="V19" s="18">
        <f t="shared" si="24"/>
        <v>0</v>
      </c>
      <c r="W19" s="18">
        <f t="shared" si="58"/>
        <v>0</v>
      </c>
      <c r="X19" s="18">
        <f t="shared" si="52"/>
        <v>0</v>
      </c>
      <c r="Y19" s="18">
        <f t="shared" si="25"/>
        <v>0</v>
      </c>
      <c r="Z19" s="18">
        <f t="shared" si="26"/>
        <v>0</v>
      </c>
      <c r="AA19" s="18">
        <f t="shared" si="27"/>
        <v>0</v>
      </c>
      <c r="AB19" s="18">
        <f t="shared" si="59"/>
        <v>0</v>
      </c>
      <c r="AC19" s="18">
        <f t="shared" si="53"/>
        <v>0</v>
      </c>
      <c r="AD19" s="18">
        <f t="shared" si="28"/>
        <v>0</v>
      </c>
      <c r="AE19" s="18">
        <f t="shared" si="29"/>
        <v>0</v>
      </c>
      <c r="AF19" s="18">
        <f t="shared" si="30"/>
        <v>0</v>
      </c>
      <c r="AG19" s="18">
        <f t="shared" si="60"/>
        <v>0</v>
      </c>
      <c r="AH19" s="18">
        <v>0</v>
      </c>
      <c r="AI19" s="18">
        <f t="shared" si="31"/>
        <v>0</v>
      </c>
      <c r="AJ19" s="18">
        <f t="shared" si="32"/>
        <v>0</v>
      </c>
      <c r="AK19" s="18">
        <f t="shared" si="33"/>
        <v>0</v>
      </c>
      <c r="AL19" s="18">
        <f t="shared" si="61"/>
        <v>0</v>
      </c>
      <c r="AM19" s="18">
        <v>0</v>
      </c>
      <c r="AN19" s="18">
        <f t="shared" si="34"/>
        <v>0</v>
      </c>
      <c r="AO19" s="18">
        <f t="shared" si="35"/>
        <v>0</v>
      </c>
      <c r="AP19" s="18">
        <f t="shared" si="36"/>
        <v>0</v>
      </c>
      <c r="AQ19" s="18">
        <f t="shared" si="62"/>
        <v>0</v>
      </c>
      <c r="AR19" s="18">
        <v>0</v>
      </c>
      <c r="AS19" s="18">
        <f t="shared" si="37"/>
        <v>0</v>
      </c>
      <c r="AT19" s="18">
        <f t="shared" si="38"/>
        <v>0</v>
      </c>
      <c r="AU19" s="18">
        <f t="shared" si="39"/>
        <v>0</v>
      </c>
      <c r="AV19" s="18">
        <f t="shared" si="63"/>
        <v>0</v>
      </c>
      <c r="AW19" s="18">
        <v>0</v>
      </c>
      <c r="AX19" s="18">
        <f t="shared" si="40"/>
        <v>0</v>
      </c>
      <c r="AY19" s="18">
        <f t="shared" si="41"/>
        <v>0</v>
      </c>
      <c r="AZ19" s="18">
        <f t="shared" si="42"/>
        <v>0</v>
      </c>
      <c r="BA19" s="18">
        <f t="shared" si="64"/>
        <v>0</v>
      </c>
      <c r="BB19" s="18"/>
      <c r="BC19" s="18">
        <f t="shared" si="43"/>
        <v>0</v>
      </c>
      <c r="BD19" s="18">
        <f t="shared" si="44"/>
        <v>0</v>
      </c>
      <c r="BE19" s="18">
        <f t="shared" si="45"/>
        <v>0</v>
      </c>
      <c r="BF19" s="18">
        <f t="shared" si="65"/>
        <v>0</v>
      </c>
      <c r="BG19" s="18">
        <f t="shared" si="54"/>
        <v>0</v>
      </c>
      <c r="BH19" s="18">
        <f t="shared" si="46"/>
        <v>0</v>
      </c>
      <c r="BI19" s="18">
        <f t="shared" si="47"/>
        <v>0</v>
      </c>
      <c r="BJ19" s="18">
        <f t="shared" si="48"/>
        <v>0</v>
      </c>
      <c r="BK19" s="18">
        <f t="shared" si="66"/>
        <v>0</v>
      </c>
    </row>
    <row r="20" spans="1:63" ht="15.75" customHeight="1" x14ac:dyDescent="0.25">
      <c r="A20" s="36"/>
      <c r="B20" s="37" t="s">
        <v>33</v>
      </c>
      <c r="C20" s="54">
        <v>138.70212715332636</v>
      </c>
      <c r="D20" s="18">
        <f t="shared" si="49"/>
        <v>44.797934386419435</v>
      </c>
      <c r="E20" s="18">
        <f t="shared" si="13"/>
        <v>49.699269726234817</v>
      </c>
      <c r="F20" s="18">
        <f t="shared" si="14"/>
        <v>0</v>
      </c>
      <c r="G20" s="18">
        <f t="shared" si="15"/>
        <v>0</v>
      </c>
      <c r="H20" s="18">
        <f t="shared" si="55"/>
        <v>94.497204112654259</v>
      </c>
      <c r="I20" s="18">
        <f t="shared" si="67"/>
        <v>0</v>
      </c>
      <c r="J20" s="18">
        <f t="shared" si="16"/>
        <v>44.797934386419435</v>
      </c>
      <c r="K20" s="18">
        <f t="shared" si="17"/>
        <v>49.699269726234817</v>
      </c>
      <c r="L20" s="18">
        <f t="shared" si="18"/>
        <v>0</v>
      </c>
      <c r="M20" s="18">
        <f t="shared" si="56"/>
        <v>94.497204112654259</v>
      </c>
      <c r="N20" s="18">
        <f t="shared" si="50"/>
        <v>0</v>
      </c>
      <c r="O20" s="18">
        <f t="shared" si="19"/>
        <v>0</v>
      </c>
      <c r="P20" s="18">
        <f t="shared" si="20"/>
        <v>44.797934386419435</v>
      </c>
      <c r="Q20" s="18">
        <f t="shared" si="21"/>
        <v>49.699269726234817</v>
      </c>
      <c r="R20" s="18">
        <f t="shared" si="57"/>
        <v>94.497204112654259</v>
      </c>
      <c r="S20" s="55">
        <f t="shared" si="51"/>
        <v>0</v>
      </c>
      <c r="T20" s="18">
        <f t="shared" si="22"/>
        <v>0</v>
      </c>
      <c r="U20" s="18">
        <f t="shared" si="23"/>
        <v>0</v>
      </c>
      <c r="V20" s="18">
        <f t="shared" si="24"/>
        <v>44.797934386419435</v>
      </c>
      <c r="W20" s="18">
        <f t="shared" si="58"/>
        <v>44.797934386419435</v>
      </c>
      <c r="X20" s="18">
        <f t="shared" si="52"/>
        <v>0.16334314985382836</v>
      </c>
      <c r="Y20" s="18">
        <f t="shared" si="25"/>
        <v>0</v>
      </c>
      <c r="Z20" s="18">
        <f t="shared" si="26"/>
        <v>0</v>
      </c>
      <c r="AA20" s="18">
        <f t="shared" si="27"/>
        <v>0</v>
      </c>
      <c r="AB20" s="18">
        <f t="shared" si="59"/>
        <v>0.16334314985382836</v>
      </c>
      <c r="AC20" s="18">
        <f t="shared" si="53"/>
        <v>8.0038143428375879</v>
      </c>
      <c r="AD20" s="18">
        <f t="shared" si="28"/>
        <v>0.16334314985382836</v>
      </c>
      <c r="AE20" s="18">
        <f t="shared" si="29"/>
        <v>0</v>
      </c>
      <c r="AF20" s="18">
        <f t="shared" si="30"/>
        <v>0</v>
      </c>
      <c r="AG20" s="18">
        <f t="shared" si="60"/>
        <v>8.1671574926914161</v>
      </c>
      <c r="AH20" s="18">
        <v>15</v>
      </c>
      <c r="AI20" s="18">
        <f t="shared" si="31"/>
        <v>8.0038143428375879</v>
      </c>
      <c r="AJ20" s="18">
        <f t="shared" si="32"/>
        <v>0.16334314985382836</v>
      </c>
      <c r="AK20" s="18">
        <f t="shared" si="33"/>
        <v>0</v>
      </c>
      <c r="AL20" s="18">
        <f t="shared" si="61"/>
        <v>23.167157492691416</v>
      </c>
      <c r="AM20" s="18">
        <v>0</v>
      </c>
      <c r="AN20" s="18">
        <f t="shared" si="34"/>
        <v>15</v>
      </c>
      <c r="AO20" s="18">
        <f t="shared" si="35"/>
        <v>8.0038143428375879</v>
      </c>
      <c r="AP20" s="18">
        <f t="shared" si="36"/>
        <v>0.16334314985382836</v>
      </c>
      <c r="AQ20" s="18">
        <f t="shared" si="62"/>
        <v>23.167157492691416</v>
      </c>
      <c r="AR20" s="18">
        <v>0</v>
      </c>
      <c r="AS20" s="18">
        <f t="shared" si="37"/>
        <v>0</v>
      </c>
      <c r="AT20" s="18">
        <f t="shared" si="38"/>
        <v>15</v>
      </c>
      <c r="AU20" s="18">
        <f t="shared" si="39"/>
        <v>8.0038143428375879</v>
      </c>
      <c r="AV20" s="18">
        <f t="shared" si="63"/>
        <v>23.003814342837586</v>
      </c>
      <c r="AW20" s="18">
        <v>0</v>
      </c>
      <c r="AX20" s="18">
        <f t="shared" si="40"/>
        <v>0</v>
      </c>
      <c r="AY20" s="18">
        <f t="shared" si="41"/>
        <v>0</v>
      </c>
      <c r="AZ20" s="18">
        <f t="shared" si="42"/>
        <v>15</v>
      </c>
      <c r="BA20" s="18">
        <f t="shared" si="64"/>
        <v>15</v>
      </c>
      <c r="BB20" s="18"/>
      <c r="BC20" s="18">
        <f t="shared" si="43"/>
        <v>0</v>
      </c>
      <c r="BD20" s="18">
        <f t="shared" si="44"/>
        <v>0</v>
      </c>
      <c r="BE20" s="18">
        <f t="shared" si="45"/>
        <v>0</v>
      </c>
      <c r="BF20" s="18">
        <f t="shared" si="65"/>
        <v>0</v>
      </c>
      <c r="BG20" s="18">
        <f t="shared" si="54"/>
        <v>49.699269726234817</v>
      </c>
      <c r="BH20" s="18">
        <f t="shared" si="46"/>
        <v>0</v>
      </c>
      <c r="BI20" s="18">
        <f t="shared" si="47"/>
        <v>0</v>
      </c>
      <c r="BJ20" s="18">
        <f t="shared" si="48"/>
        <v>0</v>
      </c>
      <c r="BK20" s="18">
        <f t="shared" si="66"/>
        <v>49.699269726234817</v>
      </c>
    </row>
    <row r="21" spans="1:63" ht="15.75" customHeight="1" x14ac:dyDescent="0.25">
      <c r="A21" s="36"/>
      <c r="B21" s="37" t="s">
        <v>34</v>
      </c>
      <c r="C21" s="54">
        <v>0</v>
      </c>
      <c r="D21" s="18">
        <f t="shared" si="49"/>
        <v>0</v>
      </c>
      <c r="E21" s="18">
        <f t="shared" si="13"/>
        <v>0</v>
      </c>
      <c r="F21" s="18">
        <f t="shared" si="14"/>
        <v>0</v>
      </c>
      <c r="G21" s="18">
        <f t="shared" si="15"/>
        <v>0</v>
      </c>
      <c r="H21" s="18">
        <f t="shared" si="55"/>
        <v>0</v>
      </c>
      <c r="I21" s="18">
        <f t="shared" si="67"/>
        <v>0</v>
      </c>
      <c r="J21" s="18">
        <f t="shared" si="16"/>
        <v>0</v>
      </c>
      <c r="K21" s="18">
        <f t="shared" si="17"/>
        <v>0</v>
      </c>
      <c r="L21" s="18">
        <f t="shared" si="18"/>
        <v>0</v>
      </c>
      <c r="M21" s="18">
        <f t="shared" si="56"/>
        <v>0</v>
      </c>
      <c r="N21" s="18">
        <f t="shared" si="50"/>
        <v>0</v>
      </c>
      <c r="O21" s="18">
        <f t="shared" si="19"/>
        <v>0</v>
      </c>
      <c r="P21" s="18">
        <f t="shared" si="20"/>
        <v>0</v>
      </c>
      <c r="Q21" s="18">
        <f t="shared" si="21"/>
        <v>0</v>
      </c>
      <c r="R21" s="18">
        <f t="shared" si="57"/>
        <v>0</v>
      </c>
      <c r="S21" s="55">
        <f t="shared" si="51"/>
        <v>0</v>
      </c>
      <c r="T21" s="18">
        <f t="shared" si="22"/>
        <v>0</v>
      </c>
      <c r="U21" s="18">
        <f t="shared" si="23"/>
        <v>0</v>
      </c>
      <c r="V21" s="18">
        <f t="shared" si="24"/>
        <v>0</v>
      </c>
      <c r="W21" s="18">
        <f t="shared" si="58"/>
        <v>0</v>
      </c>
      <c r="X21" s="18">
        <f t="shared" si="52"/>
        <v>0</v>
      </c>
      <c r="Y21" s="18">
        <f t="shared" si="25"/>
        <v>0</v>
      </c>
      <c r="Z21" s="18">
        <f t="shared" si="26"/>
        <v>0</v>
      </c>
      <c r="AA21" s="18">
        <f t="shared" si="27"/>
        <v>0</v>
      </c>
      <c r="AB21" s="18">
        <f t="shared" si="59"/>
        <v>0</v>
      </c>
      <c r="AC21" s="18">
        <f t="shared" si="53"/>
        <v>0</v>
      </c>
      <c r="AD21" s="18">
        <f t="shared" si="28"/>
        <v>0</v>
      </c>
      <c r="AE21" s="18">
        <f t="shared" si="29"/>
        <v>0</v>
      </c>
      <c r="AF21" s="18">
        <f t="shared" si="30"/>
        <v>0</v>
      </c>
      <c r="AG21" s="18">
        <f t="shared" si="60"/>
        <v>0</v>
      </c>
      <c r="AH21" s="18">
        <v>0</v>
      </c>
      <c r="AI21" s="18">
        <f t="shared" si="31"/>
        <v>0</v>
      </c>
      <c r="AJ21" s="18">
        <f t="shared" si="32"/>
        <v>0</v>
      </c>
      <c r="AK21" s="18">
        <f t="shared" si="33"/>
        <v>0</v>
      </c>
      <c r="AL21" s="18">
        <f t="shared" si="61"/>
        <v>0</v>
      </c>
      <c r="AM21" s="18">
        <v>0</v>
      </c>
      <c r="AN21" s="18">
        <f t="shared" si="34"/>
        <v>0</v>
      </c>
      <c r="AO21" s="18">
        <f t="shared" si="35"/>
        <v>0</v>
      </c>
      <c r="AP21" s="18">
        <f t="shared" si="36"/>
        <v>0</v>
      </c>
      <c r="AQ21" s="18">
        <f t="shared" si="62"/>
        <v>0</v>
      </c>
      <c r="AR21" s="18">
        <v>0</v>
      </c>
      <c r="AS21" s="18">
        <f t="shared" si="37"/>
        <v>0</v>
      </c>
      <c r="AT21" s="18">
        <f t="shared" si="38"/>
        <v>0</v>
      </c>
      <c r="AU21" s="18">
        <f t="shared" si="39"/>
        <v>0</v>
      </c>
      <c r="AV21" s="18">
        <f t="shared" si="63"/>
        <v>0</v>
      </c>
      <c r="AW21" s="18">
        <v>0</v>
      </c>
      <c r="AX21" s="18">
        <f t="shared" si="40"/>
        <v>0</v>
      </c>
      <c r="AY21" s="18">
        <f t="shared" si="41"/>
        <v>0</v>
      </c>
      <c r="AZ21" s="18">
        <f t="shared" si="42"/>
        <v>0</v>
      </c>
      <c r="BA21" s="18">
        <f t="shared" si="64"/>
        <v>0</v>
      </c>
      <c r="BB21" s="18"/>
      <c r="BC21" s="18">
        <f t="shared" si="43"/>
        <v>0</v>
      </c>
      <c r="BD21" s="18">
        <f t="shared" si="44"/>
        <v>0</v>
      </c>
      <c r="BE21" s="18">
        <f t="shared" si="45"/>
        <v>0</v>
      </c>
      <c r="BF21" s="18">
        <f t="shared" si="65"/>
        <v>0</v>
      </c>
      <c r="BG21" s="18">
        <f t="shared" si="54"/>
        <v>0</v>
      </c>
      <c r="BH21" s="18">
        <f t="shared" si="46"/>
        <v>0</v>
      </c>
      <c r="BI21" s="18">
        <f t="shared" si="47"/>
        <v>0</v>
      </c>
      <c r="BJ21" s="18">
        <f t="shared" si="48"/>
        <v>0</v>
      </c>
      <c r="BK21" s="18">
        <f t="shared" si="66"/>
        <v>0</v>
      </c>
    </row>
    <row r="22" spans="1:63" ht="15.75" customHeight="1" x14ac:dyDescent="0.25">
      <c r="A22" s="36"/>
      <c r="B22" s="37" t="s">
        <v>35</v>
      </c>
      <c r="C22" s="54">
        <v>455.57892357475964</v>
      </c>
      <c r="D22" s="18">
        <f t="shared" si="49"/>
        <v>147.14262243128277</v>
      </c>
      <c r="E22" s="18">
        <f t="shared" si="13"/>
        <v>163.24147487154593</v>
      </c>
      <c r="F22" s="18">
        <f t="shared" si="14"/>
        <v>0</v>
      </c>
      <c r="G22" s="18">
        <f t="shared" si="15"/>
        <v>0</v>
      </c>
      <c r="H22" s="18">
        <f t="shared" si="55"/>
        <v>310.38409730282871</v>
      </c>
      <c r="I22" s="18">
        <f t="shared" si="67"/>
        <v>0</v>
      </c>
      <c r="J22" s="18">
        <f t="shared" si="16"/>
        <v>147.14262243128277</v>
      </c>
      <c r="K22" s="18">
        <f t="shared" si="17"/>
        <v>163.24147487154593</v>
      </c>
      <c r="L22" s="18">
        <f t="shared" si="18"/>
        <v>0</v>
      </c>
      <c r="M22" s="18">
        <f t="shared" si="56"/>
        <v>310.38409730282871</v>
      </c>
      <c r="N22" s="18">
        <f t="shared" si="50"/>
        <v>0</v>
      </c>
      <c r="O22" s="18">
        <f t="shared" si="19"/>
        <v>0</v>
      </c>
      <c r="P22" s="18">
        <f t="shared" si="20"/>
        <v>147.14262243128277</v>
      </c>
      <c r="Q22" s="18">
        <f t="shared" si="21"/>
        <v>163.24147487154593</v>
      </c>
      <c r="R22" s="18">
        <f t="shared" si="57"/>
        <v>310.38409730282871</v>
      </c>
      <c r="S22" s="55">
        <f t="shared" si="51"/>
        <v>0</v>
      </c>
      <c r="T22" s="18">
        <f t="shared" si="22"/>
        <v>0</v>
      </c>
      <c r="U22" s="18">
        <f t="shared" si="23"/>
        <v>0</v>
      </c>
      <c r="V22" s="18">
        <f t="shared" si="24"/>
        <v>147.14262243128277</v>
      </c>
      <c r="W22" s="18">
        <f t="shared" si="58"/>
        <v>147.14262243128277</v>
      </c>
      <c r="X22" s="18">
        <f t="shared" si="52"/>
        <v>0.53651445663451125</v>
      </c>
      <c r="Y22" s="18">
        <f t="shared" si="25"/>
        <v>0</v>
      </c>
      <c r="Z22" s="18">
        <f t="shared" si="26"/>
        <v>0</v>
      </c>
      <c r="AA22" s="18">
        <f t="shared" si="27"/>
        <v>0</v>
      </c>
      <c r="AB22" s="18">
        <f t="shared" si="59"/>
        <v>0.53651445663451125</v>
      </c>
      <c r="AC22" s="18">
        <f t="shared" si="53"/>
        <v>26.289208375091047</v>
      </c>
      <c r="AD22" s="18">
        <f t="shared" si="28"/>
        <v>0.53651445663451125</v>
      </c>
      <c r="AE22" s="18">
        <f t="shared" si="29"/>
        <v>0</v>
      </c>
      <c r="AF22" s="18">
        <f t="shared" si="30"/>
        <v>0</v>
      </c>
      <c r="AG22" s="18">
        <f t="shared" si="60"/>
        <v>26.825722831725557</v>
      </c>
      <c r="AH22" s="18">
        <v>0</v>
      </c>
      <c r="AI22" s="18">
        <f t="shared" si="31"/>
        <v>26.289208375091047</v>
      </c>
      <c r="AJ22" s="18">
        <f t="shared" si="32"/>
        <v>0.53651445663451125</v>
      </c>
      <c r="AK22" s="18">
        <f t="shared" si="33"/>
        <v>0</v>
      </c>
      <c r="AL22" s="18">
        <f t="shared" si="61"/>
        <v>26.825722831725557</v>
      </c>
      <c r="AM22" s="18">
        <v>0</v>
      </c>
      <c r="AN22" s="18">
        <f t="shared" si="34"/>
        <v>0</v>
      </c>
      <c r="AO22" s="18">
        <f t="shared" si="35"/>
        <v>26.289208375091047</v>
      </c>
      <c r="AP22" s="18">
        <f t="shared" si="36"/>
        <v>0.53651445663451125</v>
      </c>
      <c r="AQ22" s="18">
        <f t="shared" si="62"/>
        <v>26.825722831725557</v>
      </c>
      <c r="AR22" s="18">
        <v>561</v>
      </c>
      <c r="AS22" s="18">
        <f t="shared" si="37"/>
        <v>0</v>
      </c>
      <c r="AT22" s="18">
        <f t="shared" si="38"/>
        <v>0</v>
      </c>
      <c r="AU22" s="18">
        <f t="shared" si="39"/>
        <v>26.289208375091047</v>
      </c>
      <c r="AV22" s="18">
        <f t="shared" si="63"/>
        <v>587.28920837509099</v>
      </c>
      <c r="AW22" s="18">
        <v>0</v>
      </c>
      <c r="AX22" s="18">
        <f t="shared" si="40"/>
        <v>561</v>
      </c>
      <c r="AY22" s="18">
        <f t="shared" si="41"/>
        <v>0</v>
      </c>
      <c r="AZ22" s="18">
        <f t="shared" si="42"/>
        <v>0</v>
      </c>
      <c r="BA22" s="18">
        <f t="shared" si="64"/>
        <v>561</v>
      </c>
      <c r="BB22" s="18"/>
      <c r="BC22" s="18">
        <f t="shared" si="43"/>
        <v>0</v>
      </c>
      <c r="BD22" s="18">
        <f t="shared" si="44"/>
        <v>561</v>
      </c>
      <c r="BE22" s="18">
        <f t="shared" si="45"/>
        <v>0</v>
      </c>
      <c r="BF22" s="18">
        <f t="shared" si="65"/>
        <v>561</v>
      </c>
      <c r="BG22" s="18">
        <f t="shared" si="54"/>
        <v>163.24147487154593</v>
      </c>
      <c r="BH22" s="18">
        <f t="shared" si="46"/>
        <v>0</v>
      </c>
      <c r="BI22" s="18">
        <f t="shared" si="47"/>
        <v>0</v>
      </c>
      <c r="BJ22" s="18">
        <f t="shared" si="48"/>
        <v>561</v>
      </c>
      <c r="BK22" s="18">
        <f t="shared" si="66"/>
        <v>724.24147487154596</v>
      </c>
    </row>
    <row r="23" spans="1:63" s="61" customFormat="1" ht="15.75" customHeight="1" x14ac:dyDescent="0.25">
      <c r="A23" s="56" t="s">
        <v>15</v>
      </c>
      <c r="B23" s="57"/>
      <c r="C23" s="58">
        <f>SUM(C11:C22)</f>
        <v>1141.9625725706671</v>
      </c>
      <c r="D23" s="59">
        <f>SUM(D11:D22)</f>
        <v>368.83042421704215</v>
      </c>
      <c r="E23" s="59">
        <f t="shared" si="13"/>
        <v>409.18410608595696</v>
      </c>
      <c r="F23" s="59">
        <f t="shared" si="14"/>
        <v>0</v>
      </c>
      <c r="G23" s="59">
        <f t="shared" si="15"/>
        <v>0</v>
      </c>
      <c r="H23" s="59">
        <f t="shared" si="55"/>
        <v>778.01453030299911</v>
      </c>
      <c r="I23" s="59">
        <f t="shared" ref="I23" si="68">SUM(I11:I22)</f>
        <v>0</v>
      </c>
      <c r="J23" s="59">
        <f t="shared" si="16"/>
        <v>368.83042421704215</v>
      </c>
      <c r="K23" s="59">
        <f t="shared" si="17"/>
        <v>409.18410608595696</v>
      </c>
      <c r="L23" s="59">
        <f t="shared" si="18"/>
        <v>0</v>
      </c>
      <c r="M23" s="59">
        <f t="shared" si="56"/>
        <v>778.01453030299911</v>
      </c>
      <c r="N23" s="59">
        <f t="shared" ref="N23" si="69">SUM(N11:N22)</f>
        <v>0</v>
      </c>
      <c r="O23" s="59">
        <f t="shared" si="19"/>
        <v>0</v>
      </c>
      <c r="P23" s="59">
        <f t="shared" si="20"/>
        <v>368.83042421704215</v>
      </c>
      <c r="Q23" s="59">
        <f t="shared" si="21"/>
        <v>409.18410608595696</v>
      </c>
      <c r="R23" s="59">
        <f t="shared" si="57"/>
        <v>778.01453030299911</v>
      </c>
      <c r="S23" s="60">
        <f t="shared" ref="S23" si="70">SUM(S11:S22)</f>
        <v>0</v>
      </c>
      <c r="T23" s="59">
        <f t="shared" si="22"/>
        <v>0</v>
      </c>
      <c r="U23" s="59">
        <f t="shared" si="23"/>
        <v>0</v>
      </c>
      <c r="V23" s="59">
        <f t="shared" si="24"/>
        <v>368.83042421704215</v>
      </c>
      <c r="W23" s="59">
        <f t="shared" si="58"/>
        <v>368.83042421704215</v>
      </c>
      <c r="X23" s="59">
        <f t="shared" ref="X23" si="71">SUM(X11:X22)</f>
        <v>1.3448370796265787</v>
      </c>
      <c r="Y23" s="59">
        <f t="shared" si="25"/>
        <v>0</v>
      </c>
      <c r="Z23" s="59">
        <f t="shared" si="26"/>
        <v>0</v>
      </c>
      <c r="AA23" s="59">
        <f t="shared" si="27"/>
        <v>0</v>
      </c>
      <c r="AB23" s="59">
        <f t="shared" si="59"/>
        <v>1.3448370796265787</v>
      </c>
      <c r="AC23" s="59">
        <f t="shared" ref="AC23" si="72">SUM(AC11:AC22)</f>
        <v>65.897016901702358</v>
      </c>
      <c r="AD23" s="59">
        <f t="shared" si="28"/>
        <v>1.3448370796265787</v>
      </c>
      <c r="AE23" s="59">
        <f t="shared" si="29"/>
        <v>0</v>
      </c>
      <c r="AF23" s="59">
        <f t="shared" si="30"/>
        <v>0</v>
      </c>
      <c r="AG23" s="59">
        <f t="shared" si="60"/>
        <v>67.24185398132893</v>
      </c>
      <c r="AH23" s="59">
        <f t="shared" ref="AH23" si="73">SUM(AH11:AH22)</f>
        <v>283</v>
      </c>
      <c r="AI23" s="59">
        <f t="shared" si="31"/>
        <v>65.897016901702358</v>
      </c>
      <c r="AJ23" s="59">
        <f t="shared" si="32"/>
        <v>1.3448370796265787</v>
      </c>
      <c r="AK23" s="59">
        <f t="shared" si="33"/>
        <v>0</v>
      </c>
      <c r="AL23" s="59">
        <f t="shared" si="61"/>
        <v>350.24185398132897</v>
      </c>
      <c r="AM23" s="59">
        <f t="shared" ref="AM23" si="74">SUM(AM11:AM22)</f>
        <v>202.2</v>
      </c>
      <c r="AN23" s="59">
        <f t="shared" si="34"/>
        <v>283</v>
      </c>
      <c r="AO23" s="59">
        <f t="shared" si="35"/>
        <v>65.897016901702358</v>
      </c>
      <c r="AP23" s="59">
        <f t="shared" si="36"/>
        <v>1.3448370796265787</v>
      </c>
      <c r="AQ23" s="59">
        <f t="shared" si="62"/>
        <v>552.4418539813289</v>
      </c>
      <c r="AR23" s="59">
        <f t="shared" ref="AR23" si="75">SUM(AR11:AR22)</f>
        <v>561</v>
      </c>
      <c r="AS23" s="59">
        <f t="shared" si="37"/>
        <v>202.2</v>
      </c>
      <c r="AT23" s="59">
        <f t="shared" si="38"/>
        <v>283</v>
      </c>
      <c r="AU23" s="59">
        <f t="shared" si="39"/>
        <v>65.897016901702358</v>
      </c>
      <c r="AV23" s="59">
        <f t="shared" si="63"/>
        <v>1112.0970169017023</v>
      </c>
      <c r="AW23" s="59">
        <v>0</v>
      </c>
      <c r="AX23" s="59">
        <f t="shared" si="40"/>
        <v>561</v>
      </c>
      <c r="AY23" s="59">
        <f t="shared" si="41"/>
        <v>202.2</v>
      </c>
      <c r="AZ23" s="59">
        <f t="shared" si="42"/>
        <v>283</v>
      </c>
      <c r="BA23" s="59">
        <f t="shared" si="64"/>
        <v>1046.2</v>
      </c>
      <c r="BB23" s="59">
        <f t="shared" ref="BB23" si="76">SUM(BB11:BB22)</f>
        <v>0</v>
      </c>
      <c r="BC23" s="59">
        <f t="shared" si="43"/>
        <v>0</v>
      </c>
      <c r="BD23" s="59">
        <f t="shared" si="44"/>
        <v>561</v>
      </c>
      <c r="BE23" s="59">
        <f t="shared" si="45"/>
        <v>202.2</v>
      </c>
      <c r="BF23" s="59">
        <f t="shared" si="65"/>
        <v>763.2</v>
      </c>
      <c r="BG23" s="59">
        <f t="shared" ref="BG23" si="77">SUM(BG11:BG22)</f>
        <v>409.18410608595696</v>
      </c>
      <c r="BH23" s="59">
        <f t="shared" si="46"/>
        <v>0</v>
      </c>
      <c r="BI23" s="59">
        <f t="shared" si="47"/>
        <v>0</v>
      </c>
      <c r="BJ23" s="59">
        <f t="shared" si="48"/>
        <v>561</v>
      </c>
      <c r="BK23" s="59">
        <f t="shared" si="66"/>
        <v>970.18410608595696</v>
      </c>
    </row>
    <row r="24" spans="1:63" ht="15.75" customHeight="1" x14ac:dyDescent="0.25">
      <c r="A24" s="34" t="s">
        <v>16</v>
      </c>
      <c r="B24" s="35" t="s">
        <v>55</v>
      </c>
      <c r="C24" s="52">
        <v>10.964595031883507</v>
      </c>
      <c r="D24" s="17">
        <f t="shared" ref="D24:D37" si="78">($C24*$H$1)*D$10/100</f>
        <v>3.5413386866734724</v>
      </c>
      <c r="E24" s="17">
        <f t="shared" si="13"/>
        <v>3.9287960257893131</v>
      </c>
      <c r="F24" s="17">
        <f t="shared" si="14"/>
        <v>0</v>
      </c>
      <c r="G24" s="17">
        <f t="shared" si="15"/>
        <v>0</v>
      </c>
      <c r="H24" s="17">
        <f t="shared" si="55"/>
        <v>7.4701347124627855</v>
      </c>
      <c r="I24" s="17">
        <f t="shared" ref="I24:I37" si="79">($C24*$H$1)*I$10/100</f>
        <v>0</v>
      </c>
      <c r="J24" s="17">
        <f t="shared" si="16"/>
        <v>3.5413386866734724</v>
      </c>
      <c r="K24" s="17">
        <f t="shared" si="17"/>
        <v>3.9287960257893131</v>
      </c>
      <c r="L24" s="17">
        <f t="shared" si="18"/>
        <v>0</v>
      </c>
      <c r="M24" s="17">
        <f t="shared" si="56"/>
        <v>7.4701347124627855</v>
      </c>
      <c r="N24" s="17">
        <f t="shared" ref="N24:N37" si="80">($C24*$H$1)*N$10/100</f>
        <v>0</v>
      </c>
      <c r="O24" s="17">
        <f t="shared" si="19"/>
        <v>0</v>
      </c>
      <c r="P24" s="17">
        <f t="shared" si="20"/>
        <v>3.5413386866734724</v>
      </c>
      <c r="Q24" s="17">
        <f t="shared" si="21"/>
        <v>3.9287960257893131</v>
      </c>
      <c r="R24" s="17">
        <f t="shared" si="57"/>
        <v>7.4701347124627855</v>
      </c>
      <c r="S24" s="53">
        <f t="shared" ref="S24:S37" si="81">($C24*$H$1)*S$10/100</f>
        <v>0</v>
      </c>
      <c r="T24" s="17">
        <f t="shared" si="22"/>
        <v>0</v>
      </c>
      <c r="U24" s="17">
        <f t="shared" si="23"/>
        <v>0</v>
      </c>
      <c r="V24" s="17">
        <f t="shared" si="24"/>
        <v>3.5413386866734724</v>
      </c>
      <c r="W24" s="17">
        <f t="shared" si="58"/>
        <v>3.5413386866734724</v>
      </c>
      <c r="X24" s="17">
        <f t="shared" ref="X24:X37" si="82">($C24*$H$1)*X$10/100</f>
        <v>1.2912501964729513E-2</v>
      </c>
      <c r="Y24" s="17">
        <f t="shared" si="25"/>
        <v>0</v>
      </c>
      <c r="Z24" s="17">
        <f t="shared" si="26"/>
        <v>0</v>
      </c>
      <c r="AA24" s="17">
        <f t="shared" si="27"/>
        <v>0</v>
      </c>
      <c r="AB24" s="17">
        <f t="shared" si="59"/>
        <v>1.2912501964729513E-2</v>
      </c>
      <c r="AC24" s="17">
        <f t="shared" ref="AC24:AC37" si="83">($C24*$H$1)*AC$10/100</f>
        <v>0.63271259627174603</v>
      </c>
      <c r="AD24" s="17">
        <f t="shared" si="28"/>
        <v>1.2912501964729513E-2</v>
      </c>
      <c r="AE24" s="17">
        <f t="shared" si="29"/>
        <v>0</v>
      </c>
      <c r="AF24" s="17">
        <f t="shared" si="30"/>
        <v>0</v>
      </c>
      <c r="AG24" s="17">
        <f t="shared" si="60"/>
        <v>0.64562509823647551</v>
      </c>
      <c r="AH24" s="17">
        <v>0</v>
      </c>
      <c r="AI24" s="17">
        <f t="shared" si="31"/>
        <v>0.63271259627174603</v>
      </c>
      <c r="AJ24" s="17">
        <f t="shared" si="32"/>
        <v>1.2912501964729513E-2</v>
      </c>
      <c r="AK24" s="17">
        <f t="shared" si="33"/>
        <v>0</v>
      </c>
      <c r="AL24" s="17">
        <f t="shared" si="61"/>
        <v>0.64562509823647551</v>
      </c>
      <c r="AM24" s="17">
        <v>0</v>
      </c>
      <c r="AN24" s="17">
        <f t="shared" si="34"/>
        <v>0</v>
      </c>
      <c r="AO24" s="17">
        <f t="shared" si="35"/>
        <v>0.63271259627174603</v>
      </c>
      <c r="AP24" s="17">
        <f t="shared" si="36"/>
        <v>1.2912501964729513E-2</v>
      </c>
      <c r="AQ24" s="17">
        <f t="shared" si="62"/>
        <v>0.64562509823647551</v>
      </c>
      <c r="AR24" s="17">
        <v>0</v>
      </c>
      <c r="AS24" s="17">
        <f t="shared" si="37"/>
        <v>0</v>
      </c>
      <c r="AT24" s="17">
        <f t="shared" si="38"/>
        <v>0</v>
      </c>
      <c r="AU24" s="17">
        <f t="shared" si="39"/>
        <v>0.63271259627174603</v>
      </c>
      <c r="AV24" s="17">
        <f t="shared" si="63"/>
        <v>0.63271259627174603</v>
      </c>
      <c r="AW24" s="17">
        <v>0</v>
      </c>
      <c r="AX24" s="17">
        <f t="shared" si="40"/>
        <v>0</v>
      </c>
      <c r="AY24" s="17">
        <f t="shared" si="41"/>
        <v>0</v>
      </c>
      <c r="AZ24" s="17">
        <f t="shared" si="42"/>
        <v>0</v>
      </c>
      <c r="BA24" s="17">
        <f t="shared" si="64"/>
        <v>0</v>
      </c>
      <c r="BB24" s="17"/>
      <c r="BC24" s="17">
        <f t="shared" si="43"/>
        <v>0</v>
      </c>
      <c r="BD24" s="17">
        <f t="shared" si="44"/>
        <v>0</v>
      </c>
      <c r="BE24" s="17">
        <f t="shared" si="45"/>
        <v>0</v>
      </c>
      <c r="BF24" s="17">
        <f t="shared" si="65"/>
        <v>0</v>
      </c>
      <c r="BG24" s="17">
        <f t="shared" ref="BG24:BG37" si="84">($C24*$H$1)*BG$10/100</f>
        <v>3.9287960257893131</v>
      </c>
      <c r="BH24" s="17">
        <f t="shared" si="46"/>
        <v>0</v>
      </c>
      <c r="BI24" s="17">
        <f t="shared" si="47"/>
        <v>0</v>
      </c>
      <c r="BJ24" s="17">
        <f t="shared" si="48"/>
        <v>0</v>
      </c>
      <c r="BK24" s="17">
        <f t="shared" si="66"/>
        <v>3.9287960257893131</v>
      </c>
    </row>
    <row r="25" spans="1:63" ht="15.75" customHeight="1" x14ac:dyDescent="0.25">
      <c r="A25" s="36"/>
      <c r="B25" s="37" t="s">
        <v>56</v>
      </c>
      <c r="C25" s="54">
        <v>32.893785095650514</v>
      </c>
      <c r="D25" s="18">
        <f t="shared" si="78"/>
        <v>10.624016060020416</v>
      </c>
      <c r="E25" s="18">
        <f t="shared" si="13"/>
        <v>11.786388077367938</v>
      </c>
      <c r="F25" s="18">
        <f t="shared" si="14"/>
        <v>0</v>
      </c>
      <c r="G25" s="18">
        <f t="shared" si="15"/>
        <v>0</v>
      </c>
      <c r="H25" s="18">
        <f t="shared" si="55"/>
        <v>22.410404137388355</v>
      </c>
      <c r="I25" s="18">
        <f t="shared" si="79"/>
        <v>0</v>
      </c>
      <c r="J25" s="18">
        <f t="shared" si="16"/>
        <v>10.624016060020416</v>
      </c>
      <c r="K25" s="18">
        <f t="shared" si="17"/>
        <v>11.786388077367938</v>
      </c>
      <c r="L25" s="18">
        <f t="shared" si="18"/>
        <v>0</v>
      </c>
      <c r="M25" s="18">
        <f t="shared" si="56"/>
        <v>22.410404137388355</v>
      </c>
      <c r="N25" s="18">
        <f t="shared" si="80"/>
        <v>0</v>
      </c>
      <c r="O25" s="18">
        <f t="shared" si="19"/>
        <v>0</v>
      </c>
      <c r="P25" s="18">
        <f t="shared" si="20"/>
        <v>10.624016060020416</v>
      </c>
      <c r="Q25" s="18">
        <f t="shared" si="21"/>
        <v>11.786388077367938</v>
      </c>
      <c r="R25" s="18">
        <f t="shared" si="57"/>
        <v>22.410404137388355</v>
      </c>
      <c r="S25" s="55">
        <f t="shared" si="81"/>
        <v>0</v>
      </c>
      <c r="T25" s="18">
        <f t="shared" si="22"/>
        <v>0</v>
      </c>
      <c r="U25" s="18">
        <f t="shared" si="23"/>
        <v>0</v>
      </c>
      <c r="V25" s="18">
        <f t="shared" si="24"/>
        <v>10.624016060020416</v>
      </c>
      <c r="W25" s="18">
        <f t="shared" si="58"/>
        <v>10.624016060020416</v>
      </c>
      <c r="X25" s="18">
        <f t="shared" si="82"/>
        <v>3.8737505894188534E-2</v>
      </c>
      <c r="Y25" s="18">
        <f t="shared" si="25"/>
        <v>0</v>
      </c>
      <c r="Z25" s="18">
        <f t="shared" si="26"/>
        <v>0</v>
      </c>
      <c r="AA25" s="18">
        <f t="shared" si="27"/>
        <v>0</v>
      </c>
      <c r="AB25" s="18">
        <f t="shared" si="59"/>
        <v>3.8737505894188534E-2</v>
      </c>
      <c r="AC25" s="18">
        <f t="shared" si="83"/>
        <v>1.898137788815238</v>
      </c>
      <c r="AD25" s="18">
        <f t="shared" si="28"/>
        <v>3.8737505894188534E-2</v>
      </c>
      <c r="AE25" s="18">
        <f t="shared" si="29"/>
        <v>0</v>
      </c>
      <c r="AF25" s="18">
        <f t="shared" si="30"/>
        <v>0</v>
      </c>
      <c r="AG25" s="18">
        <f t="shared" si="60"/>
        <v>1.9368752947094265</v>
      </c>
      <c r="AH25" s="18">
        <v>28</v>
      </c>
      <c r="AI25" s="18">
        <f t="shared" si="31"/>
        <v>1.898137788815238</v>
      </c>
      <c r="AJ25" s="18">
        <f t="shared" si="32"/>
        <v>3.8737505894188534E-2</v>
      </c>
      <c r="AK25" s="18">
        <f t="shared" si="33"/>
        <v>0</v>
      </c>
      <c r="AL25" s="18">
        <f t="shared" si="61"/>
        <v>29.936875294709427</v>
      </c>
      <c r="AM25" s="18">
        <v>14.380000000000003</v>
      </c>
      <c r="AN25" s="18">
        <f t="shared" si="34"/>
        <v>28</v>
      </c>
      <c r="AO25" s="18">
        <f t="shared" si="35"/>
        <v>1.898137788815238</v>
      </c>
      <c r="AP25" s="18">
        <f t="shared" si="36"/>
        <v>3.8737505894188534E-2</v>
      </c>
      <c r="AQ25" s="18">
        <f t="shared" si="62"/>
        <v>44.316875294709433</v>
      </c>
      <c r="AR25" s="18">
        <v>0</v>
      </c>
      <c r="AS25" s="18">
        <f t="shared" si="37"/>
        <v>14.380000000000003</v>
      </c>
      <c r="AT25" s="18">
        <f t="shared" si="38"/>
        <v>28</v>
      </c>
      <c r="AU25" s="18">
        <f t="shared" si="39"/>
        <v>1.898137788815238</v>
      </c>
      <c r="AV25" s="18">
        <f t="shared" si="63"/>
        <v>44.278137788815243</v>
      </c>
      <c r="AW25" s="18">
        <v>0</v>
      </c>
      <c r="AX25" s="18">
        <f t="shared" si="40"/>
        <v>0</v>
      </c>
      <c r="AY25" s="18">
        <f t="shared" si="41"/>
        <v>14.380000000000003</v>
      </c>
      <c r="AZ25" s="18">
        <f t="shared" si="42"/>
        <v>28</v>
      </c>
      <c r="BA25" s="18">
        <f t="shared" si="64"/>
        <v>42.38</v>
      </c>
      <c r="BB25" s="18"/>
      <c r="BC25" s="18">
        <f t="shared" si="43"/>
        <v>0</v>
      </c>
      <c r="BD25" s="18">
        <f t="shared" si="44"/>
        <v>0</v>
      </c>
      <c r="BE25" s="18">
        <f t="shared" si="45"/>
        <v>14.380000000000003</v>
      </c>
      <c r="BF25" s="18">
        <f t="shared" si="65"/>
        <v>14.380000000000003</v>
      </c>
      <c r="BG25" s="18">
        <f t="shared" si="84"/>
        <v>11.786388077367938</v>
      </c>
      <c r="BH25" s="18">
        <f t="shared" si="46"/>
        <v>0</v>
      </c>
      <c r="BI25" s="18">
        <f t="shared" si="47"/>
        <v>0</v>
      </c>
      <c r="BJ25" s="18">
        <f t="shared" si="48"/>
        <v>0</v>
      </c>
      <c r="BK25" s="18">
        <f t="shared" si="66"/>
        <v>11.786388077367938</v>
      </c>
    </row>
    <row r="26" spans="1:63" ht="15.75" customHeight="1" x14ac:dyDescent="0.25">
      <c r="A26" s="36"/>
      <c r="B26" s="37" t="s">
        <v>57</v>
      </c>
      <c r="C26" s="54">
        <v>197.03377272294659</v>
      </c>
      <c r="D26" s="18">
        <f t="shared" si="78"/>
        <v>63.637856199522304</v>
      </c>
      <c r="E26" s="18">
        <f t="shared" si="13"/>
        <v>70.600464583433947</v>
      </c>
      <c r="F26" s="18">
        <f t="shared" si="14"/>
        <v>0</v>
      </c>
      <c r="G26" s="18">
        <f t="shared" si="15"/>
        <v>160.79260000000008</v>
      </c>
      <c r="H26" s="18">
        <f t="shared" si="55"/>
        <v>295.03092078295629</v>
      </c>
      <c r="I26" s="18">
        <f t="shared" si="79"/>
        <v>0</v>
      </c>
      <c r="J26" s="18">
        <f t="shared" si="16"/>
        <v>63.637856199522304</v>
      </c>
      <c r="K26" s="18">
        <f t="shared" si="17"/>
        <v>70.600464583433947</v>
      </c>
      <c r="L26" s="18">
        <f t="shared" si="18"/>
        <v>0</v>
      </c>
      <c r="M26" s="18">
        <f t="shared" si="56"/>
        <v>134.23832078295624</v>
      </c>
      <c r="N26" s="18">
        <f t="shared" si="80"/>
        <v>0</v>
      </c>
      <c r="O26" s="18">
        <f t="shared" si="19"/>
        <v>0</v>
      </c>
      <c r="P26" s="18">
        <f t="shared" si="20"/>
        <v>63.637856199522304</v>
      </c>
      <c r="Q26" s="18">
        <f t="shared" si="21"/>
        <v>70.600464583433947</v>
      </c>
      <c r="R26" s="18">
        <f t="shared" si="57"/>
        <v>134.23832078295624</v>
      </c>
      <c r="S26" s="55">
        <f t="shared" si="81"/>
        <v>0</v>
      </c>
      <c r="T26" s="18">
        <f t="shared" si="22"/>
        <v>0</v>
      </c>
      <c r="U26" s="18">
        <f t="shared" si="23"/>
        <v>0</v>
      </c>
      <c r="V26" s="18">
        <f t="shared" si="24"/>
        <v>63.637856199522304</v>
      </c>
      <c r="W26" s="18">
        <f t="shared" si="58"/>
        <v>63.637856199522304</v>
      </c>
      <c r="X26" s="18">
        <f t="shared" si="82"/>
        <v>0.23203766030618933</v>
      </c>
      <c r="Y26" s="18">
        <f t="shared" si="25"/>
        <v>0</v>
      </c>
      <c r="Z26" s="18">
        <f t="shared" si="26"/>
        <v>0</v>
      </c>
      <c r="AA26" s="18">
        <f t="shared" si="27"/>
        <v>0</v>
      </c>
      <c r="AB26" s="18">
        <f t="shared" si="59"/>
        <v>0.23203766030618933</v>
      </c>
      <c r="AC26" s="18">
        <f t="shared" si="83"/>
        <v>11.369845355003276</v>
      </c>
      <c r="AD26" s="18">
        <f t="shared" si="28"/>
        <v>0.23203766030618933</v>
      </c>
      <c r="AE26" s="18">
        <f t="shared" si="29"/>
        <v>0</v>
      </c>
      <c r="AF26" s="18">
        <f t="shared" si="30"/>
        <v>0</v>
      </c>
      <c r="AG26" s="18">
        <f t="shared" si="60"/>
        <v>11.601883015309465</v>
      </c>
      <c r="AH26" s="18">
        <v>7</v>
      </c>
      <c r="AI26" s="18">
        <f t="shared" si="31"/>
        <v>11.369845355003276</v>
      </c>
      <c r="AJ26" s="18">
        <f t="shared" si="32"/>
        <v>0.23203766030618933</v>
      </c>
      <c r="AK26" s="18">
        <f t="shared" si="33"/>
        <v>0</v>
      </c>
      <c r="AL26" s="18">
        <f t="shared" si="61"/>
        <v>18.601883015309468</v>
      </c>
      <c r="AM26" s="18">
        <v>146.09260000000012</v>
      </c>
      <c r="AN26" s="18">
        <f t="shared" si="34"/>
        <v>7</v>
      </c>
      <c r="AO26" s="18">
        <f t="shared" si="35"/>
        <v>11.369845355003276</v>
      </c>
      <c r="AP26" s="18">
        <f t="shared" si="36"/>
        <v>0.23203766030618933</v>
      </c>
      <c r="AQ26" s="18">
        <f t="shared" si="62"/>
        <v>164.69448301530957</v>
      </c>
      <c r="AR26" s="18">
        <v>0</v>
      </c>
      <c r="AS26" s="18">
        <f t="shared" si="37"/>
        <v>146.09260000000012</v>
      </c>
      <c r="AT26" s="18">
        <f t="shared" si="38"/>
        <v>7</v>
      </c>
      <c r="AU26" s="18">
        <f t="shared" si="39"/>
        <v>11.369845355003276</v>
      </c>
      <c r="AV26" s="18">
        <f t="shared" si="63"/>
        <v>164.46244535500338</v>
      </c>
      <c r="AW26" s="18">
        <v>160.79260000000008</v>
      </c>
      <c r="AX26" s="18">
        <f t="shared" si="40"/>
        <v>0</v>
      </c>
      <c r="AY26" s="18">
        <f t="shared" si="41"/>
        <v>146.09260000000012</v>
      </c>
      <c r="AZ26" s="18">
        <f t="shared" si="42"/>
        <v>7</v>
      </c>
      <c r="BA26" s="18">
        <f t="shared" si="64"/>
        <v>313.88520000000017</v>
      </c>
      <c r="BB26" s="18"/>
      <c r="BC26" s="18">
        <f t="shared" si="43"/>
        <v>160.79260000000008</v>
      </c>
      <c r="BD26" s="18">
        <f t="shared" si="44"/>
        <v>0</v>
      </c>
      <c r="BE26" s="18">
        <f t="shared" si="45"/>
        <v>146.09260000000012</v>
      </c>
      <c r="BF26" s="18">
        <f t="shared" si="65"/>
        <v>306.88520000000017</v>
      </c>
      <c r="BG26" s="18">
        <f t="shared" si="84"/>
        <v>70.600464583433947</v>
      </c>
      <c r="BH26" s="18">
        <f t="shared" si="46"/>
        <v>0</v>
      </c>
      <c r="BI26" s="18">
        <f t="shared" si="47"/>
        <v>160.79260000000008</v>
      </c>
      <c r="BJ26" s="18">
        <f t="shared" si="48"/>
        <v>0</v>
      </c>
      <c r="BK26" s="18">
        <f t="shared" si="66"/>
        <v>231.39306458343401</v>
      </c>
    </row>
    <row r="27" spans="1:63" ht="15.75" customHeight="1" x14ac:dyDescent="0.25">
      <c r="A27" s="36"/>
      <c r="B27" s="37" t="s">
        <v>58</v>
      </c>
      <c r="C27" s="54">
        <v>2768.5602455505855</v>
      </c>
      <c r="D27" s="18">
        <f t="shared" si="78"/>
        <v>894.18801838505203</v>
      </c>
      <c r="E27" s="18">
        <f t="shared" si="13"/>
        <v>992.02099651180163</v>
      </c>
      <c r="F27" s="18">
        <f t="shared" si="14"/>
        <v>0</v>
      </c>
      <c r="G27" s="18">
        <f t="shared" si="15"/>
        <v>0</v>
      </c>
      <c r="H27" s="18">
        <f t="shared" si="55"/>
        <v>1886.2090148968537</v>
      </c>
      <c r="I27" s="18">
        <f t="shared" si="79"/>
        <v>0</v>
      </c>
      <c r="J27" s="18">
        <f t="shared" si="16"/>
        <v>894.18801838505203</v>
      </c>
      <c r="K27" s="18">
        <f t="shared" si="17"/>
        <v>992.02099651180163</v>
      </c>
      <c r="L27" s="18">
        <f t="shared" si="18"/>
        <v>0</v>
      </c>
      <c r="M27" s="18">
        <f t="shared" si="56"/>
        <v>1886.2090148968537</v>
      </c>
      <c r="N27" s="18">
        <f t="shared" si="80"/>
        <v>0</v>
      </c>
      <c r="O27" s="18">
        <f t="shared" si="19"/>
        <v>0</v>
      </c>
      <c r="P27" s="18">
        <f t="shared" si="20"/>
        <v>894.18801838505203</v>
      </c>
      <c r="Q27" s="18">
        <f t="shared" si="21"/>
        <v>992.02099651180163</v>
      </c>
      <c r="R27" s="18">
        <f t="shared" si="57"/>
        <v>1886.2090148968537</v>
      </c>
      <c r="S27" s="55">
        <f t="shared" si="81"/>
        <v>0</v>
      </c>
      <c r="T27" s="18">
        <f t="shared" si="22"/>
        <v>0</v>
      </c>
      <c r="U27" s="18">
        <f t="shared" si="23"/>
        <v>0</v>
      </c>
      <c r="V27" s="18">
        <f t="shared" si="24"/>
        <v>894.18801838505203</v>
      </c>
      <c r="W27" s="18">
        <f t="shared" si="58"/>
        <v>894.18801838505203</v>
      </c>
      <c r="X27" s="18">
        <f t="shared" si="82"/>
        <v>3.2604067460942021</v>
      </c>
      <c r="Y27" s="18">
        <f t="shared" si="25"/>
        <v>0</v>
      </c>
      <c r="Z27" s="18">
        <f t="shared" si="26"/>
        <v>0</v>
      </c>
      <c r="AA27" s="18">
        <f t="shared" si="27"/>
        <v>0</v>
      </c>
      <c r="AB27" s="18">
        <f t="shared" si="59"/>
        <v>3.2604067460942021</v>
      </c>
      <c r="AC27" s="18">
        <f t="shared" si="83"/>
        <v>159.75993055861591</v>
      </c>
      <c r="AD27" s="18">
        <f t="shared" si="28"/>
        <v>3.2604067460942021</v>
      </c>
      <c r="AE27" s="18">
        <f t="shared" si="29"/>
        <v>0</v>
      </c>
      <c r="AF27" s="18">
        <f t="shared" si="30"/>
        <v>0</v>
      </c>
      <c r="AG27" s="18">
        <f t="shared" si="60"/>
        <v>163.0203373047101</v>
      </c>
      <c r="AH27" s="18">
        <v>0</v>
      </c>
      <c r="AI27" s="18">
        <f t="shared" si="31"/>
        <v>159.75993055861591</v>
      </c>
      <c r="AJ27" s="18">
        <f t="shared" si="32"/>
        <v>3.2604067460942021</v>
      </c>
      <c r="AK27" s="18">
        <f t="shared" si="33"/>
        <v>0</v>
      </c>
      <c r="AL27" s="18">
        <f t="shared" si="61"/>
        <v>163.0203373047101</v>
      </c>
      <c r="AM27" s="18">
        <v>1301.6199999999999</v>
      </c>
      <c r="AN27" s="18">
        <f t="shared" si="34"/>
        <v>0</v>
      </c>
      <c r="AO27" s="18">
        <f t="shared" si="35"/>
        <v>159.75993055861591</v>
      </c>
      <c r="AP27" s="18">
        <f t="shared" si="36"/>
        <v>3.2604067460942021</v>
      </c>
      <c r="AQ27" s="18">
        <f t="shared" si="62"/>
        <v>1464.6403373047101</v>
      </c>
      <c r="AR27" s="18">
        <v>0</v>
      </c>
      <c r="AS27" s="18">
        <f t="shared" si="37"/>
        <v>1301.6199999999999</v>
      </c>
      <c r="AT27" s="18">
        <f t="shared" si="38"/>
        <v>0</v>
      </c>
      <c r="AU27" s="18">
        <f t="shared" si="39"/>
        <v>159.75993055861591</v>
      </c>
      <c r="AV27" s="18">
        <f t="shared" si="63"/>
        <v>1461.3799305586158</v>
      </c>
      <c r="AW27" s="18">
        <v>0</v>
      </c>
      <c r="AX27" s="18">
        <f t="shared" si="40"/>
        <v>0</v>
      </c>
      <c r="AY27" s="18">
        <f t="shared" si="41"/>
        <v>1301.6199999999999</v>
      </c>
      <c r="AZ27" s="18">
        <f t="shared" si="42"/>
        <v>0</v>
      </c>
      <c r="BA27" s="18">
        <f t="shared" si="64"/>
        <v>1301.6199999999999</v>
      </c>
      <c r="BB27" s="18"/>
      <c r="BC27" s="18">
        <f t="shared" si="43"/>
        <v>0</v>
      </c>
      <c r="BD27" s="18">
        <f t="shared" si="44"/>
        <v>0</v>
      </c>
      <c r="BE27" s="18">
        <f t="shared" si="45"/>
        <v>1301.6199999999999</v>
      </c>
      <c r="BF27" s="18">
        <f t="shared" si="65"/>
        <v>1301.6199999999999</v>
      </c>
      <c r="BG27" s="18">
        <f t="shared" si="84"/>
        <v>992.02099651180163</v>
      </c>
      <c r="BH27" s="18">
        <f t="shared" si="46"/>
        <v>0</v>
      </c>
      <c r="BI27" s="18">
        <f t="shared" si="47"/>
        <v>0</v>
      </c>
      <c r="BJ27" s="18">
        <f t="shared" si="48"/>
        <v>0</v>
      </c>
      <c r="BK27" s="18">
        <f t="shared" si="66"/>
        <v>992.02099651180163</v>
      </c>
    </row>
    <row r="28" spans="1:63" ht="15.75" customHeight="1" x14ac:dyDescent="0.25">
      <c r="A28" s="36"/>
      <c r="B28" s="37" t="s">
        <v>59</v>
      </c>
      <c r="C28" s="54">
        <v>99.448876939183407</v>
      </c>
      <c r="D28" s="18">
        <f t="shared" si="78"/>
        <v>32.119941888128402</v>
      </c>
      <c r="E28" s="18">
        <f t="shared" si="13"/>
        <v>35.634179953909076</v>
      </c>
      <c r="F28" s="18">
        <f t="shared" si="14"/>
        <v>0</v>
      </c>
      <c r="G28" s="18">
        <f t="shared" si="15"/>
        <v>0</v>
      </c>
      <c r="H28" s="18">
        <f t="shared" si="55"/>
        <v>67.754121842037478</v>
      </c>
      <c r="I28" s="18">
        <f t="shared" si="79"/>
        <v>0</v>
      </c>
      <c r="J28" s="18">
        <f t="shared" si="16"/>
        <v>32.119941888128402</v>
      </c>
      <c r="K28" s="18">
        <f t="shared" si="17"/>
        <v>35.634179953909076</v>
      </c>
      <c r="L28" s="18">
        <f t="shared" si="18"/>
        <v>0</v>
      </c>
      <c r="M28" s="18">
        <f t="shared" si="56"/>
        <v>67.754121842037478</v>
      </c>
      <c r="N28" s="18">
        <f t="shared" si="80"/>
        <v>0</v>
      </c>
      <c r="O28" s="18">
        <f t="shared" si="19"/>
        <v>0</v>
      </c>
      <c r="P28" s="18">
        <f t="shared" si="20"/>
        <v>32.119941888128402</v>
      </c>
      <c r="Q28" s="18">
        <f t="shared" si="21"/>
        <v>35.634179953909076</v>
      </c>
      <c r="R28" s="18">
        <f t="shared" si="57"/>
        <v>67.754121842037478</v>
      </c>
      <c r="S28" s="55">
        <f t="shared" si="81"/>
        <v>0</v>
      </c>
      <c r="T28" s="18">
        <f t="shared" si="22"/>
        <v>0</v>
      </c>
      <c r="U28" s="18">
        <f t="shared" si="23"/>
        <v>0</v>
      </c>
      <c r="V28" s="18">
        <f t="shared" si="24"/>
        <v>32.119941888128402</v>
      </c>
      <c r="W28" s="18">
        <f t="shared" si="58"/>
        <v>32.119941888128402</v>
      </c>
      <c r="X28" s="18">
        <f t="shared" si="82"/>
        <v>0.11711639282009668</v>
      </c>
      <c r="Y28" s="18">
        <f t="shared" si="25"/>
        <v>0</v>
      </c>
      <c r="Z28" s="18">
        <f t="shared" si="26"/>
        <v>0</v>
      </c>
      <c r="AA28" s="18">
        <f t="shared" si="27"/>
        <v>0</v>
      </c>
      <c r="AB28" s="18">
        <f t="shared" si="59"/>
        <v>0.11711639282009668</v>
      </c>
      <c r="AC28" s="18">
        <f t="shared" si="83"/>
        <v>5.7387032481847369</v>
      </c>
      <c r="AD28" s="18">
        <f t="shared" si="28"/>
        <v>0.11711639282009668</v>
      </c>
      <c r="AE28" s="18">
        <f t="shared" si="29"/>
        <v>0</v>
      </c>
      <c r="AF28" s="18">
        <f t="shared" si="30"/>
        <v>0</v>
      </c>
      <c r="AG28" s="18">
        <f t="shared" si="60"/>
        <v>5.8558196410048335</v>
      </c>
      <c r="AH28" s="18">
        <v>0</v>
      </c>
      <c r="AI28" s="18">
        <f t="shared" si="31"/>
        <v>5.7387032481847369</v>
      </c>
      <c r="AJ28" s="18">
        <f t="shared" si="32"/>
        <v>0.11711639282009668</v>
      </c>
      <c r="AK28" s="18">
        <f t="shared" si="33"/>
        <v>0</v>
      </c>
      <c r="AL28" s="18">
        <f t="shared" si="61"/>
        <v>5.8558196410048335</v>
      </c>
      <c r="AM28" s="18">
        <v>196.3000000000001</v>
      </c>
      <c r="AN28" s="18">
        <f t="shared" si="34"/>
        <v>0</v>
      </c>
      <c r="AO28" s="18">
        <f t="shared" si="35"/>
        <v>5.7387032481847369</v>
      </c>
      <c r="AP28" s="18">
        <f t="shared" si="36"/>
        <v>0.11711639282009668</v>
      </c>
      <c r="AQ28" s="18">
        <f t="shared" si="62"/>
        <v>202.15581964100494</v>
      </c>
      <c r="AR28" s="18">
        <v>65.499999999999915</v>
      </c>
      <c r="AS28" s="18">
        <f t="shared" si="37"/>
        <v>196.3000000000001</v>
      </c>
      <c r="AT28" s="18">
        <f t="shared" si="38"/>
        <v>0</v>
      </c>
      <c r="AU28" s="18">
        <f t="shared" si="39"/>
        <v>5.7387032481847369</v>
      </c>
      <c r="AV28" s="18">
        <f t="shared" si="63"/>
        <v>267.53870324818473</v>
      </c>
      <c r="AW28" s="18">
        <v>0</v>
      </c>
      <c r="AX28" s="18">
        <f t="shared" si="40"/>
        <v>65.499999999999915</v>
      </c>
      <c r="AY28" s="18">
        <f t="shared" si="41"/>
        <v>196.3000000000001</v>
      </c>
      <c r="AZ28" s="18">
        <f t="shared" si="42"/>
        <v>0</v>
      </c>
      <c r="BA28" s="18">
        <f t="shared" si="64"/>
        <v>261.8</v>
      </c>
      <c r="BB28" s="18"/>
      <c r="BC28" s="18">
        <f t="shared" si="43"/>
        <v>0</v>
      </c>
      <c r="BD28" s="18">
        <f t="shared" si="44"/>
        <v>65.499999999999915</v>
      </c>
      <c r="BE28" s="18">
        <f t="shared" si="45"/>
        <v>196.3000000000001</v>
      </c>
      <c r="BF28" s="18">
        <f t="shared" si="65"/>
        <v>261.8</v>
      </c>
      <c r="BG28" s="18">
        <f t="shared" si="84"/>
        <v>35.634179953909076</v>
      </c>
      <c r="BH28" s="18">
        <f t="shared" si="46"/>
        <v>0</v>
      </c>
      <c r="BI28" s="18">
        <f t="shared" si="47"/>
        <v>0</v>
      </c>
      <c r="BJ28" s="18">
        <f t="shared" si="48"/>
        <v>65.499999999999915</v>
      </c>
      <c r="BK28" s="18">
        <f t="shared" si="66"/>
        <v>101.13417995390898</v>
      </c>
    </row>
    <row r="29" spans="1:63" ht="15.75" customHeight="1" x14ac:dyDescent="0.25">
      <c r="A29" s="36"/>
      <c r="B29" s="37" t="s">
        <v>60</v>
      </c>
      <c r="C29" s="54">
        <v>15.898662796231084</v>
      </c>
      <c r="D29" s="18">
        <f t="shared" si="78"/>
        <v>5.1349410956765356</v>
      </c>
      <c r="E29" s="18">
        <f t="shared" si="13"/>
        <v>5.6967542373945044</v>
      </c>
      <c r="F29" s="18">
        <f t="shared" si="14"/>
        <v>0</v>
      </c>
      <c r="G29" s="18">
        <f t="shared" si="15"/>
        <v>0</v>
      </c>
      <c r="H29" s="18">
        <f t="shared" si="55"/>
        <v>10.831695333071039</v>
      </c>
      <c r="I29" s="18">
        <f t="shared" si="79"/>
        <v>0</v>
      </c>
      <c r="J29" s="18">
        <f t="shared" si="16"/>
        <v>5.1349410956765356</v>
      </c>
      <c r="K29" s="18">
        <f t="shared" si="17"/>
        <v>5.6967542373945044</v>
      </c>
      <c r="L29" s="18">
        <f t="shared" si="18"/>
        <v>0</v>
      </c>
      <c r="M29" s="18">
        <f t="shared" si="56"/>
        <v>10.831695333071039</v>
      </c>
      <c r="N29" s="18">
        <f t="shared" si="80"/>
        <v>0</v>
      </c>
      <c r="O29" s="18">
        <f t="shared" si="19"/>
        <v>0</v>
      </c>
      <c r="P29" s="18">
        <f t="shared" si="20"/>
        <v>5.1349410956765356</v>
      </c>
      <c r="Q29" s="18">
        <f t="shared" si="21"/>
        <v>5.6967542373945044</v>
      </c>
      <c r="R29" s="18">
        <f t="shared" si="57"/>
        <v>10.831695333071039</v>
      </c>
      <c r="S29" s="55">
        <f t="shared" si="81"/>
        <v>0</v>
      </c>
      <c r="T29" s="18">
        <f t="shared" si="22"/>
        <v>0</v>
      </c>
      <c r="U29" s="18">
        <f t="shared" si="23"/>
        <v>0</v>
      </c>
      <c r="V29" s="18">
        <f t="shared" si="24"/>
        <v>5.1349410956765356</v>
      </c>
      <c r="W29" s="18">
        <f t="shared" si="58"/>
        <v>5.1349410956765356</v>
      </c>
      <c r="X29" s="18">
        <f t="shared" si="82"/>
        <v>1.8723127848857796E-2</v>
      </c>
      <c r="Y29" s="18">
        <f t="shared" si="25"/>
        <v>0</v>
      </c>
      <c r="Z29" s="18">
        <f t="shared" si="26"/>
        <v>0</v>
      </c>
      <c r="AA29" s="18">
        <f t="shared" si="27"/>
        <v>0</v>
      </c>
      <c r="AB29" s="18">
        <f t="shared" si="59"/>
        <v>1.8723127848857796E-2</v>
      </c>
      <c r="AC29" s="18">
        <f t="shared" si="83"/>
        <v>0.91743326459403196</v>
      </c>
      <c r="AD29" s="18">
        <f t="shared" si="28"/>
        <v>1.8723127848857796E-2</v>
      </c>
      <c r="AE29" s="18">
        <f t="shared" si="29"/>
        <v>0</v>
      </c>
      <c r="AF29" s="18">
        <f t="shared" si="30"/>
        <v>0</v>
      </c>
      <c r="AG29" s="18">
        <f t="shared" si="60"/>
        <v>0.93615639244288973</v>
      </c>
      <c r="AH29" s="18">
        <v>0</v>
      </c>
      <c r="AI29" s="18">
        <f t="shared" si="31"/>
        <v>0.91743326459403196</v>
      </c>
      <c r="AJ29" s="18">
        <f t="shared" si="32"/>
        <v>1.8723127848857796E-2</v>
      </c>
      <c r="AK29" s="18">
        <f t="shared" si="33"/>
        <v>0</v>
      </c>
      <c r="AL29" s="18">
        <f t="shared" si="61"/>
        <v>0.93615639244288973</v>
      </c>
      <c r="AM29" s="18">
        <v>0</v>
      </c>
      <c r="AN29" s="18">
        <f t="shared" si="34"/>
        <v>0</v>
      </c>
      <c r="AO29" s="18">
        <f t="shared" si="35"/>
        <v>0.91743326459403196</v>
      </c>
      <c r="AP29" s="18">
        <f t="shared" si="36"/>
        <v>1.8723127848857796E-2</v>
      </c>
      <c r="AQ29" s="18">
        <f t="shared" si="62"/>
        <v>0.93615639244288973</v>
      </c>
      <c r="AR29" s="18">
        <v>0</v>
      </c>
      <c r="AS29" s="18">
        <f t="shared" si="37"/>
        <v>0</v>
      </c>
      <c r="AT29" s="18">
        <f t="shared" si="38"/>
        <v>0</v>
      </c>
      <c r="AU29" s="18">
        <f t="shared" si="39"/>
        <v>0.91743326459403196</v>
      </c>
      <c r="AV29" s="18">
        <f t="shared" si="63"/>
        <v>0.91743326459403196</v>
      </c>
      <c r="AW29" s="18">
        <v>0</v>
      </c>
      <c r="AX29" s="18">
        <f t="shared" si="40"/>
        <v>0</v>
      </c>
      <c r="AY29" s="18">
        <f t="shared" si="41"/>
        <v>0</v>
      </c>
      <c r="AZ29" s="18">
        <f t="shared" si="42"/>
        <v>0</v>
      </c>
      <c r="BA29" s="18">
        <f t="shared" si="64"/>
        <v>0</v>
      </c>
      <c r="BB29" s="18"/>
      <c r="BC29" s="18">
        <f t="shared" si="43"/>
        <v>0</v>
      </c>
      <c r="BD29" s="18">
        <f t="shared" si="44"/>
        <v>0</v>
      </c>
      <c r="BE29" s="18">
        <f t="shared" si="45"/>
        <v>0</v>
      </c>
      <c r="BF29" s="18">
        <f t="shared" si="65"/>
        <v>0</v>
      </c>
      <c r="BG29" s="18">
        <f t="shared" si="84"/>
        <v>5.6967542373945044</v>
      </c>
      <c r="BH29" s="18">
        <f t="shared" si="46"/>
        <v>0</v>
      </c>
      <c r="BI29" s="18">
        <f t="shared" si="47"/>
        <v>0</v>
      </c>
      <c r="BJ29" s="18">
        <f t="shared" si="48"/>
        <v>0</v>
      </c>
      <c r="BK29" s="18">
        <f t="shared" si="66"/>
        <v>5.6967542373945044</v>
      </c>
    </row>
    <row r="30" spans="1:63" ht="15.75" customHeight="1" x14ac:dyDescent="0.25">
      <c r="A30" s="36"/>
      <c r="B30" s="37" t="s">
        <v>61</v>
      </c>
      <c r="C30" s="54">
        <v>196.26625107071476</v>
      </c>
      <c r="D30" s="18">
        <f t="shared" si="78"/>
        <v>63.389962491455165</v>
      </c>
      <c r="E30" s="18">
        <f t="shared" si="13"/>
        <v>70.325448861628701</v>
      </c>
      <c r="F30" s="18">
        <f t="shared" si="14"/>
        <v>0</v>
      </c>
      <c r="G30" s="18">
        <f t="shared" si="15"/>
        <v>0</v>
      </c>
      <c r="H30" s="18">
        <f t="shared" si="55"/>
        <v>133.71541135308388</v>
      </c>
      <c r="I30" s="18">
        <f t="shared" si="79"/>
        <v>0</v>
      </c>
      <c r="J30" s="18">
        <f t="shared" si="16"/>
        <v>63.389962491455165</v>
      </c>
      <c r="K30" s="18">
        <f t="shared" si="17"/>
        <v>70.325448861628701</v>
      </c>
      <c r="L30" s="18">
        <f t="shared" si="18"/>
        <v>0</v>
      </c>
      <c r="M30" s="18">
        <f t="shared" si="56"/>
        <v>133.71541135308388</v>
      </c>
      <c r="N30" s="18">
        <f t="shared" si="80"/>
        <v>0</v>
      </c>
      <c r="O30" s="18">
        <f t="shared" si="19"/>
        <v>0</v>
      </c>
      <c r="P30" s="18">
        <f t="shared" si="20"/>
        <v>63.389962491455165</v>
      </c>
      <c r="Q30" s="18">
        <f t="shared" si="21"/>
        <v>70.325448861628701</v>
      </c>
      <c r="R30" s="18">
        <f t="shared" si="57"/>
        <v>133.71541135308388</v>
      </c>
      <c r="S30" s="55">
        <f t="shared" si="81"/>
        <v>0</v>
      </c>
      <c r="T30" s="18">
        <f t="shared" si="22"/>
        <v>0</v>
      </c>
      <c r="U30" s="18">
        <f t="shared" si="23"/>
        <v>0</v>
      </c>
      <c r="V30" s="18">
        <f t="shared" si="24"/>
        <v>63.389962491455165</v>
      </c>
      <c r="W30" s="18">
        <f t="shared" si="58"/>
        <v>63.389962491455165</v>
      </c>
      <c r="X30" s="18">
        <f t="shared" si="82"/>
        <v>0.23113378516865826</v>
      </c>
      <c r="Y30" s="18">
        <f t="shared" si="25"/>
        <v>0</v>
      </c>
      <c r="Z30" s="18">
        <f t="shared" si="26"/>
        <v>0</v>
      </c>
      <c r="AA30" s="18">
        <f t="shared" si="27"/>
        <v>0</v>
      </c>
      <c r="AB30" s="18">
        <f t="shared" si="59"/>
        <v>0.23113378516865826</v>
      </c>
      <c r="AC30" s="18">
        <f t="shared" si="83"/>
        <v>11.325555473264256</v>
      </c>
      <c r="AD30" s="18">
        <f t="shared" si="28"/>
        <v>0.23113378516865826</v>
      </c>
      <c r="AE30" s="18">
        <f t="shared" si="29"/>
        <v>0</v>
      </c>
      <c r="AF30" s="18">
        <f t="shared" si="30"/>
        <v>0</v>
      </c>
      <c r="AG30" s="18">
        <f t="shared" si="60"/>
        <v>11.556689258432915</v>
      </c>
      <c r="AH30" s="18">
        <v>27</v>
      </c>
      <c r="AI30" s="18">
        <f t="shared" si="31"/>
        <v>11.325555473264256</v>
      </c>
      <c r="AJ30" s="18">
        <f t="shared" si="32"/>
        <v>0.23113378516865826</v>
      </c>
      <c r="AK30" s="18">
        <f t="shared" si="33"/>
        <v>0</v>
      </c>
      <c r="AL30" s="18">
        <f t="shared" si="61"/>
        <v>38.556689258432918</v>
      </c>
      <c r="AM30" s="18">
        <v>107</v>
      </c>
      <c r="AN30" s="18">
        <f t="shared" si="34"/>
        <v>27</v>
      </c>
      <c r="AO30" s="18">
        <f t="shared" si="35"/>
        <v>11.325555473264256</v>
      </c>
      <c r="AP30" s="18">
        <f t="shared" si="36"/>
        <v>0.23113378516865826</v>
      </c>
      <c r="AQ30" s="18">
        <f t="shared" si="62"/>
        <v>145.5566892584329</v>
      </c>
      <c r="AR30" s="18">
        <v>0</v>
      </c>
      <c r="AS30" s="18">
        <f t="shared" si="37"/>
        <v>107</v>
      </c>
      <c r="AT30" s="18">
        <f t="shared" si="38"/>
        <v>27</v>
      </c>
      <c r="AU30" s="18">
        <f t="shared" si="39"/>
        <v>11.325555473264256</v>
      </c>
      <c r="AV30" s="18">
        <f t="shared" si="63"/>
        <v>145.32555547326425</v>
      </c>
      <c r="AW30" s="18">
        <v>0</v>
      </c>
      <c r="AX30" s="18">
        <f t="shared" si="40"/>
        <v>0</v>
      </c>
      <c r="AY30" s="18">
        <f t="shared" si="41"/>
        <v>107</v>
      </c>
      <c r="AZ30" s="18">
        <f t="shared" si="42"/>
        <v>27</v>
      </c>
      <c r="BA30" s="18">
        <f t="shared" si="64"/>
        <v>134</v>
      </c>
      <c r="BB30" s="18"/>
      <c r="BC30" s="18">
        <f t="shared" si="43"/>
        <v>0</v>
      </c>
      <c r="BD30" s="18">
        <f t="shared" si="44"/>
        <v>0</v>
      </c>
      <c r="BE30" s="18">
        <f t="shared" si="45"/>
        <v>107</v>
      </c>
      <c r="BF30" s="18">
        <f t="shared" si="65"/>
        <v>107</v>
      </c>
      <c r="BG30" s="18">
        <f t="shared" si="84"/>
        <v>70.325448861628701</v>
      </c>
      <c r="BH30" s="18">
        <f t="shared" si="46"/>
        <v>0</v>
      </c>
      <c r="BI30" s="18">
        <f t="shared" si="47"/>
        <v>0</v>
      </c>
      <c r="BJ30" s="18">
        <f t="shared" si="48"/>
        <v>0</v>
      </c>
      <c r="BK30" s="18">
        <f t="shared" si="66"/>
        <v>70.325448861628701</v>
      </c>
    </row>
    <row r="31" spans="1:63" ht="15.75" customHeight="1" x14ac:dyDescent="0.25">
      <c r="A31" s="36"/>
      <c r="B31" s="37" t="s">
        <v>62</v>
      </c>
      <c r="C31" s="54">
        <v>0</v>
      </c>
      <c r="D31" s="18">
        <f t="shared" si="78"/>
        <v>0</v>
      </c>
      <c r="E31" s="18">
        <f t="shared" si="13"/>
        <v>0</v>
      </c>
      <c r="F31" s="18">
        <f t="shared" si="14"/>
        <v>0</v>
      </c>
      <c r="G31" s="18">
        <f t="shared" si="15"/>
        <v>0</v>
      </c>
      <c r="H31" s="18">
        <f t="shared" si="55"/>
        <v>0</v>
      </c>
      <c r="I31" s="18">
        <f t="shared" si="79"/>
        <v>0</v>
      </c>
      <c r="J31" s="18">
        <f t="shared" si="16"/>
        <v>0</v>
      </c>
      <c r="K31" s="18">
        <f t="shared" si="17"/>
        <v>0</v>
      </c>
      <c r="L31" s="18">
        <f t="shared" si="18"/>
        <v>0</v>
      </c>
      <c r="M31" s="18">
        <f t="shared" si="56"/>
        <v>0</v>
      </c>
      <c r="N31" s="18">
        <f t="shared" si="80"/>
        <v>0</v>
      </c>
      <c r="O31" s="18">
        <f t="shared" si="19"/>
        <v>0</v>
      </c>
      <c r="P31" s="18">
        <f t="shared" si="20"/>
        <v>0</v>
      </c>
      <c r="Q31" s="18">
        <f t="shared" si="21"/>
        <v>0</v>
      </c>
      <c r="R31" s="18">
        <f t="shared" si="57"/>
        <v>0</v>
      </c>
      <c r="S31" s="55">
        <f t="shared" si="81"/>
        <v>0</v>
      </c>
      <c r="T31" s="18">
        <f t="shared" si="22"/>
        <v>0</v>
      </c>
      <c r="U31" s="18">
        <f t="shared" si="23"/>
        <v>0</v>
      </c>
      <c r="V31" s="18">
        <f t="shared" si="24"/>
        <v>0</v>
      </c>
      <c r="W31" s="18">
        <f t="shared" si="58"/>
        <v>0</v>
      </c>
      <c r="X31" s="18">
        <f t="shared" si="82"/>
        <v>0</v>
      </c>
      <c r="Y31" s="18">
        <f t="shared" si="25"/>
        <v>0</v>
      </c>
      <c r="Z31" s="18">
        <f t="shared" si="26"/>
        <v>0</v>
      </c>
      <c r="AA31" s="18">
        <f t="shared" si="27"/>
        <v>0</v>
      </c>
      <c r="AB31" s="18">
        <f t="shared" si="59"/>
        <v>0</v>
      </c>
      <c r="AC31" s="18">
        <f t="shared" si="83"/>
        <v>0</v>
      </c>
      <c r="AD31" s="18">
        <f t="shared" si="28"/>
        <v>0</v>
      </c>
      <c r="AE31" s="18">
        <f t="shared" si="29"/>
        <v>0</v>
      </c>
      <c r="AF31" s="18">
        <f t="shared" si="30"/>
        <v>0</v>
      </c>
      <c r="AG31" s="18">
        <f t="shared" si="60"/>
        <v>0</v>
      </c>
      <c r="AH31" s="18">
        <v>0</v>
      </c>
      <c r="AI31" s="18">
        <f t="shared" si="31"/>
        <v>0</v>
      </c>
      <c r="AJ31" s="18">
        <f t="shared" si="32"/>
        <v>0</v>
      </c>
      <c r="AK31" s="18">
        <f t="shared" si="33"/>
        <v>0</v>
      </c>
      <c r="AL31" s="18">
        <f t="shared" si="61"/>
        <v>0</v>
      </c>
      <c r="AM31" s="18">
        <v>0</v>
      </c>
      <c r="AN31" s="18">
        <f t="shared" si="34"/>
        <v>0</v>
      </c>
      <c r="AO31" s="18">
        <f t="shared" si="35"/>
        <v>0</v>
      </c>
      <c r="AP31" s="18">
        <f t="shared" si="36"/>
        <v>0</v>
      </c>
      <c r="AQ31" s="18">
        <f t="shared" si="62"/>
        <v>0</v>
      </c>
      <c r="AR31" s="18">
        <v>0</v>
      </c>
      <c r="AS31" s="18">
        <f t="shared" si="37"/>
        <v>0</v>
      </c>
      <c r="AT31" s="18">
        <f t="shared" si="38"/>
        <v>0</v>
      </c>
      <c r="AU31" s="18">
        <f t="shared" si="39"/>
        <v>0</v>
      </c>
      <c r="AV31" s="18">
        <f t="shared" si="63"/>
        <v>0</v>
      </c>
      <c r="AW31" s="18">
        <v>0</v>
      </c>
      <c r="AX31" s="18">
        <f t="shared" si="40"/>
        <v>0</v>
      </c>
      <c r="AY31" s="18">
        <f t="shared" si="41"/>
        <v>0</v>
      </c>
      <c r="AZ31" s="18">
        <f t="shared" si="42"/>
        <v>0</v>
      </c>
      <c r="BA31" s="18">
        <f t="shared" si="64"/>
        <v>0</v>
      </c>
      <c r="BB31" s="18"/>
      <c r="BC31" s="18">
        <f t="shared" si="43"/>
        <v>0</v>
      </c>
      <c r="BD31" s="18">
        <f t="shared" si="44"/>
        <v>0</v>
      </c>
      <c r="BE31" s="18">
        <f t="shared" si="45"/>
        <v>0</v>
      </c>
      <c r="BF31" s="18">
        <f t="shared" si="65"/>
        <v>0</v>
      </c>
      <c r="BG31" s="18">
        <f t="shared" si="84"/>
        <v>0</v>
      </c>
      <c r="BH31" s="18">
        <f t="shared" si="46"/>
        <v>0</v>
      </c>
      <c r="BI31" s="18">
        <f t="shared" si="47"/>
        <v>0</v>
      </c>
      <c r="BJ31" s="18">
        <f t="shared" si="48"/>
        <v>0</v>
      </c>
      <c r="BK31" s="18">
        <f t="shared" si="66"/>
        <v>0</v>
      </c>
    </row>
    <row r="32" spans="1:63" ht="15.75" customHeight="1" x14ac:dyDescent="0.25">
      <c r="A32" s="36"/>
      <c r="B32" s="37" t="s">
        <v>63</v>
      </c>
      <c r="C32" s="54">
        <v>188.59103454839629</v>
      </c>
      <c r="D32" s="18">
        <f t="shared" si="78"/>
        <v>60.911025410783729</v>
      </c>
      <c r="E32" s="18">
        <f t="shared" si="13"/>
        <v>67.575291643576179</v>
      </c>
      <c r="F32" s="18">
        <f t="shared" si="14"/>
        <v>0</v>
      </c>
      <c r="G32" s="18">
        <f t="shared" si="15"/>
        <v>0</v>
      </c>
      <c r="H32" s="18">
        <f t="shared" si="55"/>
        <v>128.48631705435992</v>
      </c>
      <c r="I32" s="18">
        <f t="shared" si="79"/>
        <v>0</v>
      </c>
      <c r="J32" s="18">
        <f t="shared" si="16"/>
        <v>60.911025410783729</v>
      </c>
      <c r="K32" s="18">
        <f t="shared" si="17"/>
        <v>67.575291643576179</v>
      </c>
      <c r="L32" s="18">
        <f t="shared" si="18"/>
        <v>0</v>
      </c>
      <c r="M32" s="18">
        <f t="shared" si="56"/>
        <v>128.48631705435992</v>
      </c>
      <c r="N32" s="18">
        <f t="shared" si="80"/>
        <v>0</v>
      </c>
      <c r="O32" s="18">
        <f t="shared" si="19"/>
        <v>0</v>
      </c>
      <c r="P32" s="18">
        <f t="shared" si="20"/>
        <v>60.911025410783729</v>
      </c>
      <c r="Q32" s="18">
        <f t="shared" si="21"/>
        <v>67.575291643576179</v>
      </c>
      <c r="R32" s="18">
        <f t="shared" si="57"/>
        <v>128.48631705435992</v>
      </c>
      <c r="S32" s="55">
        <f t="shared" si="81"/>
        <v>0</v>
      </c>
      <c r="T32" s="18">
        <f t="shared" si="22"/>
        <v>0</v>
      </c>
      <c r="U32" s="18">
        <f t="shared" si="23"/>
        <v>0</v>
      </c>
      <c r="V32" s="18">
        <f t="shared" si="24"/>
        <v>60.911025410783729</v>
      </c>
      <c r="W32" s="18">
        <f t="shared" si="58"/>
        <v>60.911025410783729</v>
      </c>
      <c r="X32" s="18">
        <f t="shared" si="82"/>
        <v>0.22209503379334763</v>
      </c>
      <c r="Y32" s="18">
        <f t="shared" si="25"/>
        <v>0</v>
      </c>
      <c r="Z32" s="18">
        <f t="shared" si="26"/>
        <v>0</v>
      </c>
      <c r="AA32" s="18">
        <f t="shared" si="27"/>
        <v>0</v>
      </c>
      <c r="AB32" s="18">
        <f t="shared" si="59"/>
        <v>0.22209503379334763</v>
      </c>
      <c r="AC32" s="18">
        <f t="shared" si="83"/>
        <v>10.882656655874031</v>
      </c>
      <c r="AD32" s="18">
        <f t="shared" si="28"/>
        <v>0.22209503379334763</v>
      </c>
      <c r="AE32" s="18">
        <f t="shared" si="29"/>
        <v>0</v>
      </c>
      <c r="AF32" s="18">
        <f t="shared" si="30"/>
        <v>0</v>
      </c>
      <c r="AG32" s="18">
        <f t="shared" si="60"/>
        <v>11.104751689667379</v>
      </c>
      <c r="AH32" s="18">
        <v>0</v>
      </c>
      <c r="AI32" s="18">
        <f t="shared" si="31"/>
        <v>10.882656655874031</v>
      </c>
      <c r="AJ32" s="18">
        <f t="shared" si="32"/>
        <v>0.22209503379334763</v>
      </c>
      <c r="AK32" s="18">
        <f t="shared" si="33"/>
        <v>0</v>
      </c>
      <c r="AL32" s="18">
        <f t="shared" si="61"/>
        <v>11.104751689667379</v>
      </c>
      <c r="AM32" s="18">
        <v>75</v>
      </c>
      <c r="AN32" s="18">
        <f t="shared" si="34"/>
        <v>0</v>
      </c>
      <c r="AO32" s="18">
        <f t="shared" si="35"/>
        <v>10.882656655874031</v>
      </c>
      <c r="AP32" s="18">
        <f t="shared" si="36"/>
        <v>0.22209503379334763</v>
      </c>
      <c r="AQ32" s="18">
        <f t="shared" si="62"/>
        <v>86.104751689667381</v>
      </c>
      <c r="AR32" s="18">
        <v>0</v>
      </c>
      <c r="AS32" s="18">
        <f t="shared" si="37"/>
        <v>75</v>
      </c>
      <c r="AT32" s="18">
        <f t="shared" si="38"/>
        <v>0</v>
      </c>
      <c r="AU32" s="18">
        <f t="shared" si="39"/>
        <v>10.882656655874031</v>
      </c>
      <c r="AV32" s="18">
        <f t="shared" si="63"/>
        <v>85.88265665587403</v>
      </c>
      <c r="AW32" s="18">
        <v>0</v>
      </c>
      <c r="AX32" s="18">
        <f t="shared" si="40"/>
        <v>0</v>
      </c>
      <c r="AY32" s="18">
        <f t="shared" si="41"/>
        <v>75</v>
      </c>
      <c r="AZ32" s="18">
        <f t="shared" si="42"/>
        <v>0</v>
      </c>
      <c r="BA32" s="18">
        <f t="shared" si="64"/>
        <v>75</v>
      </c>
      <c r="BB32" s="18"/>
      <c r="BC32" s="18">
        <f t="shared" si="43"/>
        <v>0</v>
      </c>
      <c r="BD32" s="18">
        <f t="shared" si="44"/>
        <v>0</v>
      </c>
      <c r="BE32" s="18">
        <f t="shared" si="45"/>
        <v>75</v>
      </c>
      <c r="BF32" s="18">
        <f t="shared" si="65"/>
        <v>75</v>
      </c>
      <c r="BG32" s="18">
        <f t="shared" si="84"/>
        <v>67.575291643576179</v>
      </c>
      <c r="BH32" s="18">
        <f t="shared" si="46"/>
        <v>0</v>
      </c>
      <c r="BI32" s="18">
        <f t="shared" si="47"/>
        <v>0</v>
      </c>
      <c r="BJ32" s="18">
        <f t="shared" si="48"/>
        <v>0</v>
      </c>
      <c r="BK32" s="18">
        <f t="shared" si="66"/>
        <v>67.575291643576179</v>
      </c>
    </row>
    <row r="33" spans="1:63" ht="15.75" customHeight="1" x14ac:dyDescent="0.25">
      <c r="A33" s="36"/>
      <c r="B33" s="37" t="s">
        <v>64</v>
      </c>
      <c r="C33" s="54">
        <v>29.056176834491293</v>
      </c>
      <c r="D33" s="18">
        <f t="shared" si="78"/>
        <v>9.3845475196847037</v>
      </c>
      <c r="E33" s="18">
        <f t="shared" si="13"/>
        <v>10.411309468341678</v>
      </c>
      <c r="F33" s="18">
        <f t="shared" si="14"/>
        <v>0</v>
      </c>
      <c r="G33" s="18">
        <f t="shared" si="15"/>
        <v>0</v>
      </c>
      <c r="H33" s="18">
        <f t="shared" si="55"/>
        <v>19.795856988026379</v>
      </c>
      <c r="I33" s="18">
        <f t="shared" si="79"/>
        <v>0</v>
      </c>
      <c r="J33" s="18">
        <f t="shared" si="16"/>
        <v>9.3845475196847037</v>
      </c>
      <c r="K33" s="18">
        <f t="shared" si="17"/>
        <v>10.411309468341678</v>
      </c>
      <c r="L33" s="18">
        <f t="shared" si="18"/>
        <v>0</v>
      </c>
      <c r="M33" s="18">
        <f t="shared" si="56"/>
        <v>19.795856988026379</v>
      </c>
      <c r="N33" s="18">
        <f t="shared" si="80"/>
        <v>0</v>
      </c>
      <c r="O33" s="18">
        <f t="shared" si="19"/>
        <v>0</v>
      </c>
      <c r="P33" s="18">
        <f t="shared" si="20"/>
        <v>9.3845475196847037</v>
      </c>
      <c r="Q33" s="18">
        <f t="shared" si="21"/>
        <v>10.411309468341678</v>
      </c>
      <c r="R33" s="18">
        <f t="shared" si="57"/>
        <v>19.795856988026379</v>
      </c>
      <c r="S33" s="55">
        <f t="shared" si="81"/>
        <v>0</v>
      </c>
      <c r="T33" s="18">
        <f t="shared" si="22"/>
        <v>0</v>
      </c>
      <c r="U33" s="18">
        <f t="shared" si="23"/>
        <v>0</v>
      </c>
      <c r="V33" s="18">
        <f t="shared" si="24"/>
        <v>9.3845475196847037</v>
      </c>
      <c r="W33" s="18">
        <f t="shared" si="58"/>
        <v>9.3845475196847037</v>
      </c>
      <c r="X33" s="18">
        <f t="shared" si="82"/>
        <v>3.4218130206533214E-2</v>
      </c>
      <c r="Y33" s="18">
        <f t="shared" si="25"/>
        <v>0</v>
      </c>
      <c r="Z33" s="18">
        <f t="shared" si="26"/>
        <v>0</v>
      </c>
      <c r="AA33" s="18">
        <f t="shared" si="27"/>
        <v>0</v>
      </c>
      <c r="AB33" s="18">
        <f t="shared" si="59"/>
        <v>3.4218130206533214E-2</v>
      </c>
      <c r="AC33" s="18">
        <f t="shared" si="83"/>
        <v>1.6766883801201271</v>
      </c>
      <c r="AD33" s="18">
        <f t="shared" si="28"/>
        <v>3.4218130206533214E-2</v>
      </c>
      <c r="AE33" s="18">
        <f t="shared" si="29"/>
        <v>0</v>
      </c>
      <c r="AF33" s="18">
        <f t="shared" si="30"/>
        <v>0</v>
      </c>
      <c r="AG33" s="18">
        <f t="shared" si="60"/>
        <v>1.7109065103266603</v>
      </c>
      <c r="AH33" s="18">
        <v>0</v>
      </c>
      <c r="AI33" s="18">
        <f t="shared" si="31"/>
        <v>1.6766883801201271</v>
      </c>
      <c r="AJ33" s="18">
        <f t="shared" si="32"/>
        <v>3.4218130206533214E-2</v>
      </c>
      <c r="AK33" s="18">
        <f t="shared" si="33"/>
        <v>0</v>
      </c>
      <c r="AL33" s="18">
        <f t="shared" si="61"/>
        <v>1.7109065103266603</v>
      </c>
      <c r="AM33" s="18">
        <v>0</v>
      </c>
      <c r="AN33" s="18">
        <f t="shared" si="34"/>
        <v>0</v>
      </c>
      <c r="AO33" s="18">
        <f t="shared" si="35"/>
        <v>1.6766883801201271</v>
      </c>
      <c r="AP33" s="18">
        <f t="shared" si="36"/>
        <v>3.4218130206533214E-2</v>
      </c>
      <c r="AQ33" s="18">
        <f t="shared" si="62"/>
        <v>1.7109065103266603</v>
      </c>
      <c r="AR33" s="18">
        <v>0</v>
      </c>
      <c r="AS33" s="18">
        <f t="shared" si="37"/>
        <v>0</v>
      </c>
      <c r="AT33" s="18">
        <f t="shared" si="38"/>
        <v>0</v>
      </c>
      <c r="AU33" s="18">
        <f t="shared" si="39"/>
        <v>1.6766883801201271</v>
      </c>
      <c r="AV33" s="18">
        <f t="shared" si="63"/>
        <v>1.6766883801201271</v>
      </c>
      <c r="AW33" s="18">
        <v>0</v>
      </c>
      <c r="AX33" s="18">
        <f t="shared" si="40"/>
        <v>0</v>
      </c>
      <c r="AY33" s="18">
        <f t="shared" si="41"/>
        <v>0</v>
      </c>
      <c r="AZ33" s="18">
        <f t="shared" si="42"/>
        <v>0</v>
      </c>
      <c r="BA33" s="18">
        <f t="shared" si="64"/>
        <v>0</v>
      </c>
      <c r="BB33" s="18"/>
      <c r="BC33" s="18">
        <f t="shared" si="43"/>
        <v>0</v>
      </c>
      <c r="BD33" s="18">
        <f t="shared" si="44"/>
        <v>0</v>
      </c>
      <c r="BE33" s="18">
        <f t="shared" si="45"/>
        <v>0</v>
      </c>
      <c r="BF33" s="18">
        <f t="shared" si="65"/>
        <v>0</v>
      </c>
      <c r="BG33" s="18">
        <f t="shared" si="84"/>
        <v>10.411309468341678</v>
      </c>
      <c r="BH33" s="18">
        <f t="shared" si="46"/>
        <v>0</v>
      </c>
      <c r="BI33" s="18">
        <f t="shared" si="47"/>
        <v>0</v>
      </c>
      <c r="BJ33" s="18">
        <f t="shared" si="48"/>
        <v>0</v>
      </c>
      <c r="BK33" s="18">
        <f t="shared" si="66"/>
        <v>10.411309468341678</v>
      </c>
    </row>
    <row r="34" spans="1:63" ht="15.75" customHeight="1" x14ac:dyDescent="0.25">
      <c r="A34" s="36"/>
      <c r="B34" s="37" t="s">
        <v>65</v>
      </c>
      <c r="C34" s="54">
        <v>1741.1776910631008</v>
      </c>
      <c r="D34" s="18">
        <f t="shared" si="78"/>
        <v>562.36458344374751</v>
      </c>
      <c r="E34" s="18">
        <f t="shared" si="13"/>
        <v>623.89280889534291</v>
      </c>
      <c r="F34" s="18">
        <f t="shared" si="14"/>
        <v>0</v>
      </c>
      <c r="G34" s="18">
        <f t="shared" si="15"/>
        <v>0</v>
      </c>
      <c r="H34" s="18">
        <f t="shared" si="55"/>
        <v>1186.2573923390905</v>
      </c>
      <c r="I34" s="18">
        <f t="shared" si="79"/>
        <v>0</v>
      </c>
      <c r="J34" s="18">
        <f t="shared" si="16"/>
        <v>562.36458344374751</v>
      </c>
      <c r="K34" s="18">
        <f t="shared" si="17"/>
        <v>623.89280889534291</v>
      </c>
      <c r="L34" s="18">
        <f t="shared" si="18"/>
        <v>0</v>
      </c>
      <c r="M34" s="18">
        <f t="shared" si="56"/>
        <v>1186.2573923390905</v>
      </c>
      <c r="N34" s="18">
        <f t="shared" si="80"/>
        <v>0</v>
      </c>
      <c r="O34" s="18">
        <f t="shared" si="19"/>
        <v>0</v>
      </c>
      <c r="P34" s="18">
        <f t="shared" si="20"/>
        <v>562.36458344374751</v>
      </c>
      <c r="Q34" s="18">
        <f t="shared" si="21"/>
        <v>623.89280889534291</v>
      </c>
      <c r="R34" s="18">
        <f t="shared" si="57"/>
        <v>1186.2573923390905</v>
      </c>
      <c r="S34" s="55">
        <f t="shared" si="81"/>
        <v>0</v>
      </c>
      <c r="T34" s="18">
        <f t="shared" si="22"/>
        <v>0</v>
      </c>
      <c r="U34" s="18">
        <f t="shared" si="23"/>
        <v>0</v>
      </c>
      <c r="V34" s="18">
        <f t="shared" si="24"/>
        <v>562.36458344374751</v>
      </c>
      <c r="W34" s="18">
        <f t="shared" si="58"/>
        <v>562.36458344374751</v>
      </c>
      <c r="X34" s="18">
        <f t="shared" si="82"/>
        <v>2.0505053119990468</v>
      </c>
      <c r="Y34" s="18">
        <f t="shared" si="25"/>
        <v>0</v>
      </c>
      <c r="Z34" s="18">
        <f t="shared" si="26"/>
        <v>0</v>
      </c>
      <c r="AA34" s="18">
        <f t="shared" si="27"/>
        <v>0</v>
      </c>
      <c r="AB34" s="18">
        <f t="shared" si="59"/>
        <v>2.0505053119990468</v>
      </c>
      <c r="AC34" s="18">
        <f t="shared" si="83"/>
        <v>100.47476028795327</v>
      </c>
      <c r="AD34" s="18">
        <f t="shared" si="28"/>
        <v>2.0505053119990468</v>
      </c>
      <c r="AE34" s="18">
        <f t="shared" si="29"/>
        <v>0</v>
      </c>
      <c r="AF34" s="18">
        <f t="shared" si="30"/>
        <v>0</v>
      </c>
      <c r="AG34" s="18">
        <f t="shared" si="60"/>
        <v>102.52526559995232</v>
      </c>
      <c r="AH34" s="18">
        <v>0</v>
      </c>
      <c r="AI34" s="18">
        <f t="shared" si="31"/>
        <v>100.47476028795327</v>
      </c>
      <c r="AJ34" s="18">
        <f t="shared" si="32"/>
        <v>2.0505053119990468</v>
      </c>
      <c r="AK34" s="18">
        <f t="shared" si="33"/>
        <v>0</v>
      </c>
      <c r="AL34" s="18">
        <f t="shared" si="61"/>
        <v>102.52526559995232</v>
      </c>
      <c r="AM34" s="18">
        <v>630</v>
      </c>
      <c r="AN34" s="18">
        <f t="shared" si="34"/>
        <v>0</v>
      </c>
      <c r="AO34" s="18">
        <f t="shared" si="35"/>
        <v>100.47476028795327</v>
      </c>
      <c r="AP34" s="18">
        <f t="shared" si="36"/>
        <v>2.0505053119990468</v>
      </c>
      <c r="AQ34" s="18">
        <f t="shared" si="62"/>
        <v>732.52526559995226</v>
      </c>
      <c r="AR34" s="18">
        <v>284</v>
      </c>
      <c r="AS34" s="18">
        <f t="shared" si="37"/>
        <v>630</v>
      </c>
      <c r="AT34" s="18">
        <f t="shared" si="38"/>
        <v>0</v>
      </c>
      <c r="AU34" s="18">
        <f t="shared" si="39"/>
        <v>100.47476028795327</v>
      </c>
      <c r="AV34" s="18">
        <f t="shared" si="63"/>
        <v>1014.4747602879532</v>
      </c>
      <c r="AW34" s="18">
        <v>0</v>
      </c>
      <c r="AX34" s="18">
        <f t="shared" si="40"/>
        <v>284</v>
      </c>
      <c r="AY34" s="18">
        <f t="shared" si="41"/>
        <v>630</v>
      </c>
      <c r="AZ34" s="18">
        <f t="shared" si="42"/>
        <v>0</v>
      </c>
      <c r="BA34" s="18">
        <f t="shared" si="64"/>
        <v>914</v>
      </c>
      <c r="BB34" s="18"/>
      <c r="BC34" s="18">
        <f t="shared" si="43"/>
        <v>0</v>
      </c>
      <c r="BD34" s="18">
        <f t="shared" si="44"/>
        <v>284</v>
      </c>
      <c r="BE34" s="18">
        <f t="shared" si="45"/>
        <v>630</v>
      </c>
      <c r="BF34" s="18">
        <f t="shared" si="65"/>
        <v>914</v>
      </c>
      <c r="BG34" s="18">
        <f t="shared" si="84"/>
        <v>623.89280889534291</v>
      </c>
      <c r="BH34" s="18">
        <f t="shared" si="46"/>
        <v>0</v>
      </c>
      <c r="BI34" s="18">
        <f t="shared" si="47"/>
        <v>0</v>
      </c>
      <c r="BJ34" s="18">
        <f t="shared" si="48"/>
        <v>284</v>
      </c>
      <c r="BK34" s="18">
        <f t="shared" si="66"/>
        <v>907.89280889534291</v>
      </c>
    </row>
    <row r="35" spans="1:63" ht="15.75" customHeight="1" x14ac:dyDescent="0.25">
      <c r="A35" s="36"/>
      <c r="B35" s="37" t="s">
        <v>66</v>
      </c>
      <c r="C35" s="54">
        <v>286.72416008375365</v>
      </c>
      <c r="D35" s="18">
        <f t="shared" si="78"/>
        <v>92.606006656511283</v>
      </c>
      <c r="E35" s="18">
        <f t="shared" si="13"/>
        <v>102.73801607439053</v>
      </c>
      <c r="F35" s="18">
        <f t="shared" si="14"/>
        <v>0</v>
      </c>
      <c r="G35" s="18">
        <f t="shared" si="15"/>
        <v>0</v>
      </c>
      <c r="H35" s="18">
        <f t="shared" si="55"/>
        <v>195.34402273090183</v>
      </c>
      <c r="I35" s="18">
        <f t="shared" si="79"/>
        <v>0</v>
      </c>
      <c r="J35" s="18">
        <f t="shared" si="16"/>
        <v>92.606006656511283</v>
      </c>
      <c r="K35" s="18">
        <f t="shared" si="17"/>
        <v>102.73801607439053</v>
      </c>
      <c r="L35" s="18">
        <f t="shared" si="18"/>
        <v>0</v>
      </c>
      <c r="M35" s="18">
        <f t="shared" si="56"/>
        <v>195.34402273090183</v>
      </c>
      <c r="N35" s="18">
        <f t="shared" si="80"/>
        <v>0</v>
      </c>
      <c r="O35" s="18">
        <f t="shared" si="19"/>
        <v>0</v>
      </c>
      <c r="P35" s="18">
        <f t="shared" si="20"/>
        <v>92.606006656511283</v>
      </c>
      <c r="Q35" s="18">
        <f t="shared" si="21"/>
        <v>102.73801607439053</v>
      </c>
      <c r="R35" s="18">
        <f t="shared" si="57"/>
        <v>195.34402273090183</v>
      </c>
      <c r="S35" s="55">
        <f t="shared" si="81"/>
        <v>0</v>
      </c>
      <c r="T35" s="18">
        <f t="shared" si="22"/>
        <v>0</v>
      </c>
      <c r="U35" s="18">
        <f t="shared" si="23"/>
        <v>0</v>
      </c>
      <c r="V35" s="18">
        <f t="shared" si="24"/>
        <v>92.606006656511283</v>
      </c>
      <c r="W35" s="18">
        <f t="shared" si="58"/>
        <v>92.606006656511283</v>
      </c>
      <c r="X35" s="18">
        <f t="shared" si="82"/>
        <v>0.33766192637767667</v>
      </c>
      <c r="Y35" s="18">
        <f t="shared" si="25"/>
        <v>0</v>
      </c>
      <c r="Z35" s="18">
        <f t="shared" si="26"/>
        <v>0</v>
      </c>
      <c r="AA35" s="18">
        <f t="shared" si="27"/>
        <v>0</v>
      </c>
      <c r="AB35" s="18">
        <f t="shared" si="59"/>
        <v>0.33766192637767667</v>
      </c>
      <c r="AC35" s="18">
        <f t="shared" si="83"/>
        <v>16.545434392506156</v>
      </c>
      <c r="AD35" s="18">
        <f t="shared" si="28"/>
        <v>0.33766192637767667</v>
      </c>
      <c r="AE35" s="18">
        <f t="shared" si="29"/>
        <v>0</v>
      </c>
      <c r="AF35" s="18">
        <f t="shared" si="30"/>
        <v>0</v>
      </c>
      <c r="AG35" s="18">
        <f t="shared" si="60"/>
        <v>16.883096318883833</v>
      </c>
      <c r="AH35" s="18">
        <v>0</v>
      </c>
      <c r="AI35" s="18">
        <f t="shared" si="31"/>
        <v>16.545434392506156</v>
      </c>
      <c r="AJ35" s="18">
        <f t="shared" si="32"/>
        <v>0.33766192637767667</v>
      </c>
      <c r="AK35" s="18">
        <f t="shared" si="33"/>
        <v>0</v>
      </c>
      <c r="AL35" s="18">
        <f t="shared" si="61"/>
        <v>16.883096318883833</v>
      </c>
      <c r="AM35" s="18">
        <v>596</v>
      </c>
      <c r="AN35" s="18">
        <f t="shared" si="34"/>
        <v>0</v>
      </c>
      <c r="AO35" s="18">
        <f t="shared" si="35"/>
        <v>16.545434392506156</v>
      </c>
      <c r="AP35" s="18">
        <f t="shared" si="36"/>
        <v>0.33766192637767667</v>
      </c>
      <c r="AQ35" s="18">
        <f t="shared" si="62"/>
        <v>612.88309631888387</v>
      </c>
      <c r="AR35" s="18">
        <v>50</v>
      </c>
      <c r="AS35" s="18">
        <f t="shared" si="37"/>
        <v>596</v>
      </c>
      <c r="AT35" s="18">
        <f t="shared" si="38"/>
        <v>0</v>
      </c>
      <c r="AU35" s="18">
        <f t="shared" si="39"/>
        <v>16.545434392506156</v>
      </c>
      <c r="AV35" s="18">
        <f t="shared" si="63"/>
        <v>662.54543439250619</v>
      </c>
      <c r="AW35" s="18">
        <v>0</v>
      </c>
      <c r="AX35" s="18">
        <f t="shared" si="40"/>
        <v>50</v>
      </c>
      <c r="AY35" s="18">
        <f t="shared" si="41"/>
        <v>596</v>
      </c>
      <c r="AZ35" s="18">
        <f t="shared" si="42"/>
        <v>0</v>
      </c>
      <c r="BA35" s="18">
        <f t="shared" si="64"/>
        <v>646</v>
      </c>
      <c r="BB35" s="18"/>
      <c r="BC35" s="18">
        <f t="shared" si="43"/>
        <v>0</v>
      </c>
      <c r="BD35" s="18">
        <f t="shared" si="44"/>
        <v>50</v>
      </c>
      <c r="BE35" s="18">
        <f t="shared" si="45"/>
        <v>596</v>
      </c>
      <c r="BF35" s="18">
        <f t="shared" si="65"/>
        <v>646</v>
      </c>
      <c r="BG35" s="18">
        <f t="shared" si="84"/>
        <v>102.73801607439053</v>
      </c>
      <c r="BH35" s="18">
        <f t="shared" si="46"/>
        <v>0</v>
      </c>
      <c r="BI35" s="18">
        <f t="shared" si="47"/>
        <v>0</v>
      </c>
      <c r="BJ35" s="18">
        <f t="shared" si="48"/>
        <v>50</v>
      </c>
      <c r="BK35" s="18">
        <f t="shared" si="66"/>
        <v>152.73801607439054</v>
      </c>
    </row>
    <row r="36" spans="1:63" ht="15.75" customHeight="1" x14ac:dyDescent="0.25">
      <c r="A36" s="36"/>
      <c r="B36" s="37" t="s">
        <v>67</v>
      </c>
      <c r="C36" s="54">
        <v>590.44344246692674</v>
      </c>
      <c r="D36" s="18">
        <f t="shared" si="78"/>
        <v>190.70108827736649</v>
      </c>
      <c r="E36" s="18">
        <f t="shared" si="13"/>
        <v>211.56566598875449</v>
      </c>
      <c r="F36" s="18">
        <f t="shared" si="14"/>
        <v>0</v>
      </c>
      <c r="G36" s="18">
        <f t="shared" si="15"/>
        <v>0</v>
      </c>
      <c r="H36" s="18">
        <f t="shared" si="55"/>
        <v>402.26675426612098</v>
      </c>
      <c r="I36" s="18">
        <f t="shared" si="79"/>
        <v>0</v>
      </c>
      <c r="J36" s="18">
        <f t="shared" si="16"/>
        <v>190.70108827736649</v>
      </c>
      <c r="K36" s="18">
        <f t="shared" si="17"/>
        <v>211.56566598875449</v>
      </c>
      <c r="L36" s="18">
        <f t="shared" si="18"/>
        <v>0</v>
      </c>
      <c r="M36" s="18">
        <f t="shared" si="56"/>
        <v>402.26675426612098</v>
      </c>
      <c r="N36" s="18">
        <f t="shared" si="80"/>
        <v>0</v>
      </c>
      <c r="O36" s="18">
        <f t="shared" si="19"/>
        <v>0</v>
      </c>
      <c r="P36" s="18">
        <f t="shared" si="20"/>
        <v>190.70108827736649</v>
      </c>
      <c r="Q36" s="18">
        <f t="shared" si="21"/>
        <v>211.56566598875449</v>
      </c>
      <c r="R36" s="18">
        <f t="shared" si="57"/>
        <v>402.26675426612098</v>
      </c>
      <c r="S36" s="55">
        <f t="shared" si="81"/>
        <v>0</v>
      </c>
      <c r="T36" s="18">
        <f t="shared" si="22"/>
        <v>0</v>
      </c>
      <c r="U36" s="18">
        <f t="shared" si="23"/>
        <v>0</v>
      </c>
      <c r="V36" s="18">
        <f t="shared" si="24"/>
        <v>190.70108827736649</v>
      </c>
      <c r="W36" s="18">
        <f t="shared" si="58"/>
        <v>190.70108827736649</v>
      </c>
      <c r="X36" s="18">
        <f t="shared" si="82"/>
        <v>0.69533823080068413</v>
      </c>
      <c r="Y36" s="18">
        <f t="shared" si="25"/>
        <v>0</v>
      </c>
      <c r="Z36" s="18">
        <f t="shared" si="26"/>
        <v>0</v>
      </c>
      <c r="AA36" s="18">
        <f t="shared" si="27"/>
        <v>0</v>
      </c>
      <c r="AB36" s="18">
        <f t="shared" si="59"/>
        <v>0.69533823080068413</v>
      </c>
      <c r="AC36" s="18">
        <f t="shared" si="83"/>
        <v>34.071573309233528</v>
      </c>
      <c r="AD36" s="18">
        <f t="shared" si="28"/>
        <v>0.69533823080068413</v>
      </c>
      <c r="AE36" s="18">
        <f t="shared" si="29"/>
        <v>0</v>
      </c>
      <c r="AF36" s="18">
        <f t="shared" si="30"/>
        <v>0</v>
      </c>
      <c r="AG36" s="18">
        <f t="shared" si="60"/>
        <v>34.766911540034215</v>
      </c>
      <c r="AH36" s="18">
        <v>0</v>
      </c>
      <c r="AI36" s="18">
        <f t="shared" si="31"/>
        <v>34.071573309233528</v>
      </c>
      <c r="AJ36" s="18">
        <f t="shared" si="32"/>
        <v>0.69533823080068413</v>
      </c>
      <c r="AK36" s="18">
        <f t="shared" si="33"/>
        <v>0</v>
      </c>
      <c r="AL36" s="18">
        <f t="shared" si="61"/>
        <v>34.766911540034215</v>
      </c>
      <c r="AM36" s="18">
        <v>36</v>
      </c>
      <c r="AN36" s="18">
        <f t="shared" si="34"/>
        <v>0</v>
      </c>
      <c r="AO36" s="18">
        <f t="shared" si="35"/>
        <v>34.071573309233528</v>
      </c>
      <c r="AP36" s="18">
        <f t="shared" si="36"/>
        <v>0.69533823080068413</v>
      </c>
      <c r="AQ36" s="18">
        <f t="shared" si="62"/>
        <v>70.766911540034215</v>
      </c>
      <c r="AR36" s="18">
        <v>0</v>
      </c>
      <c r="AS36" s="18">
        <f t="shared" si="37"/>
        <v>36</v>
      </c>
      <c r="AT36" s="18">
        <f t="shared" si="38"/>
        <v>0</v>
      </c>
      <c r="AU36" s="18">
        <f t="shared" si="39"/>
        <v>34.071573309233528</v>
      </c>
      <c r="AV36" s="18">
        <f t="shared" si="63"/>
        <v>70.071573309233528</v>
      </c>
      <c r="AW36" s="18">
        <v>0</v>
      </c>
      <c r="AX36" s="18">
        <f t="shared" si="40"/>
        <v>0</v>
      </c>
      <c r="AY36" s="18">
        <f t="shared" si="41"/>
        <v>36</v>
      </c>
      <c r="AZ36" s="18">
        <f t="shared" si="42"/>
        <v>0</v>
      </c>
      <c r="BA36" s="18">
        <f t="shared" si="64"/>
        <v>36</v>
      </c>
      <c r="BB36" s="18"/>
      <c r="BC36" s="18">
        <f t="shared" si="43"/>
        <v>0</v>
      </c>
      <c r="BD36" s="18">
        <f t="shared" si="44"/>
        <v>0</v>
      </c>
      <c r="BE36" s="18">
        <f t="shared" si="45"/>
        <v>36</v>
      </c>
      <c r="BF36" s="18">
        <f t="shared" si="65"/>
        <v>36</v>
      </c>
      <c r="BG36" s="18">
        <f t="shared" si="84"/>
        <v>211.56566598875449</v>
      </c>
      <c r="BH36" s="18">
        <f t="shared" si="46"/>
        <v>0</v>
      </c>
      <c r="BI36" s="18">
        <f t="shared" si="47"/>
        <v>0</v>
      </c>
      <c r="BJ36" s="18">
        <f t="shared" si="48"/>
        <v>0</v>
      </c>
      <c r="BK36" s="18">
        <f t="shared" si="66"/>
        <v>211.56566598875449</v>
      </c>
    </row>
    <row r="37" spans="1:63" ht="15.75" customHeight="1" x14ac:dyDescent="0.25">
      <c r="A37" s="36"/>
      <c r="B37" s="37" t="s">
        <v>68</v>
      </c>
      <c r="C37" s="54">
        <v>4536.0529646902069</v>
      </c>
      <c r="D37" s="18">
        <f t="shared" si="78"/>
        <v>1465.0518146768156</v>
      </c>
      <c r="E37" s="18">
        <f t="shared" si="13"/>
        <v>1625.3429158690387</v>
      </c>
      <c r="F37" s="18">
        <f t="shared" si="14"/>
        <v>0</v>
      </c>
      <c r="G37" s="18">
        <f t="shared" si="15"/>
        <v>0</v>
      </c>
      <c r="H37" s="18">
        <f t="shared" si="55"/>
        <v>3090.3947305458541</v>
      </c>
      <c r="I37" s="18">
        <f t="shared" si="79"/>
        <v>0</v>
      </c>
      <c r="J37" s="18">
        <f t="shared" si="16"/>
        <v>1465.0518146768156</v>
      </c>
      <c r="K37" s="18">
        <f t="shared" si="17"/>
        <v>1625.3429158690387</v>
      </c>
      <c r="L37" s="18">
        <f t="shared" si="18"/>
        <v>0</v>
      </c>
      <c r="M37" s="18">
        <f t="shared" si="56"/>
        <v>3090.3947305458541</v>
      </c>
      <c r="N37" s="18">
        <f t="shared" si="80"/>
        <v>0</v>
      </c>
      <c r="O37" s="18">
        <f t="shared" si="19"/>
        <v>0</v>
      </c>
      <c r="P37" s="18">
        <f t="shared" si="20"/>
        <v>1465.0518146768156</v>
      </c>
      <c r="Q37" s="18">
        <f t="shared" si="21"/>
        <v>1625.3429158690387</v>
      </c>
      <c r="R37" s="18">
        <f t="shared" si="57"/>
        <v>3090.3947305458541</v>
      </c>
      <c r="S37" s="55">
        <f t="shared" si="81"/>
        <v>0</v>
      </c>
      <c r="T37" s="18">
        <f t="shared" si="22"/>
        <v>0</v>
      </c>
      <c r="U37" s="18">
        <f t="shared" si="23"/>
        <v>0</v>
      </c>
      <c r="V37" s="18">
        <f t="shared" si="24"/>
        <v>1465.0518146768156</v>
      </c>
      <c r="W37" s="18">
        <f t="shared" si="58"/>
        <v>1465.0518146768156</v>
      </c>
      <c r="X37" s="18">
        <f t="shared" si="82"/>
        <v>5.3419020628085994</v>
      </c>
      <c r="Y37" s="18">
        <f t="shared" si="25"/>
        <v>0</v>
      </c>
      <c r="Z37" s="18">
        <f t="shared" si="26"/>
        <v>0</v>
      </c>
      <c r="AA37" s="18">
        <f t="shared" si="27"/>
        <v>0</v>
      </c>
      <c r="AB37" s="18">
        <f t="shared" si="59"/>
        <v>5.3419020628085994</v>
      </c>
      <c r="AC37" s="18">
        <f t="shared" si="83"/>
        <v>261.75320107762138</v>
      </c>
      <c r="AD37" s="18">
        <f t="shared" si="28"/>
        <v>5.3419020628085994</v>
      </c>
      <c r="AE37" s="18">
        <f t="shared" si="29"/>
        <v>0</v>
      </c>
      <c r="AF37" s="18">
        <f t="shared" si="30"/>
        <v>0</v>
      </c>
      <c r="AG37" s="18">
        <f t="shared" si="60"/>
        <v>267.09510314042996</v>
      </c>
      <c r="AH37" s="18">
        <v>34</v>
      </c>
      <c r="AI37" s="18">
        <f t="shared" si="31"/>
        <v>261.75320107762138</v>
      </c>
      <c r="AJ37" s="18">
        <f t="shared" si="32"/>
        <v>5.3419020628085994</v>
      </c>
      <c r="AK37" s="18">
        <f t="shared" si="33"/>
        <v>0</v>
      </c>
      <c r="AL37" s="18">
        <f t="shared" si="61"/>
        <v>301.09510314042996</v>
      </c>
      <c r="AM37" s="18">
        <v>270.72469999999998</v>
      </c>
      <c r="AN37" s="18">
        <f t="shared" si="34"/>
        <v>34</v>
      </c>
      <c r="AO37" s="18">
        <f t="shared" si="35"/>
        <v>261.75320107762138</v>
      </c>
      <c r="AP37" s="18">
        <f t="shared" si="36"/>
        <v>5.3419020628085994</v>
      </c>
      <c r="AQ37" s="18">
        <f t="shared" si="62"/>
        <v>571.81980314042994</v>
      </c>
      <c r="AR37" s="18">
        <v>0</v>
      </c>
      <c r="AS37" s="18">
        <f t="shared" si="37"/>
        <v>270.72469999999998</v>
      </c>
      <c r="AT37" s="18">
        <f t="shared" si="38"/>
        <v>34</v>
      </c>
      <c r="AU37" s="18">
        <f t="shared" si="39"/>
        <v>261.75320107762138</v>
      </c>
      <c r="AV37" s="18">
        <f t="shared" si="63"/>
        <v>566.47790107762137</v>
      </c>
      <c r="AW37" s="18">
        <v>0</v>
      </c>
      <c r="AX37" s="18">
        <f t="shared" si="40"/>
        <v>0</v>
      </c>
      <c r="AY37" s="18">
        <f t="shared" si="41"/>
        <v>270.72469999999998</v>
      </c>
      <c r="AZ37" s="18">
        <f t="shared" si="42"/>
        <v>34</v>
      </c>
      <c r="BA37" s="18">
        <f t="shared" si="64"/>
        <v>304.72469999999998</v>
      </c>
      <c r="BB37" s="18"/>
      <c r="BC37" s="18">
        <f t="shared" si="43"/>
        <v>0</v>
      </c>
      <c r="BD37" s="18">
        <f t="shared" si="44"/>
        <v>0</v>
      </c>
      <c r="BE37" s="18">
        <f t="shared" si="45"/>
        <v>270.72469999999998</v>
      </c>
      <c r="BF37" s="18">
        <f t="shared" si="65"/>
        <v>270.72469999999998</v>
      </c>
      <c r="BG37" s="18">
        <f t="shared" si="84"/>
        <v>1625.3429158690387</v>
      </c>
      <c r="BH37" s="18">
        <f t="shared" si="46"/>
        <v>0</v>
      </c>
      <c r="BI37" s="18">
        <f t="shared" si="47"/>
        <v>0</v>
      </c>
      <c r="BJ37" s="18">
        <f t="shared" si="48"/>
        <v>0</v>
      </c>
      <c r="BK37" s="18">
        <f t="shared" si="66"/>
        <v>1625.3429158690387</v>
      </c>
    </row>
    <row r="38" spans="1:63" s="61" customFormat="1" ht="15.75" customHeight="1" x14ac:dyDescent="0.25">
      <c r="A38" s="56" t="s">
        <v>17</v>
      </c>
      <c r="B38" s="57"/>
      <c r="C38" s="58">
        <f>SUM(C24:C37)</f>
        <v>10693.111658894071</v>
      </c>
      <c r="D38" s="59">
        <f t="shared" ref="D38" si="85">SUM(D24:D37)</f>
        <v>3453.6551407914376</v>
      </c>
      <c r="E38" s="59">
        <f t="shared" si="13"/>
        <v>3831.5190361907698</v>
      </c>
      <c r="F38" s="59">
        <f t="shared" si="14"/>
        <v>0</v>
      </c>
      <c r="G38" s="59">
        <f t="shared" si="15"/>
        <v>0</v>
      </c>
      <c r="H38" s="59">
        <f t="shared" si="55"/>
        <v>7285.1741769822074</v>
      </c>
      <c r="I38" s="59">
        <f t="shared" ref="I38" si="86">SUM(I24:I37)</f>
        <v>0</v>
      </c>
      <c r="J38" s="59">
        <f t="shared" si="16"/>
        <v>3453.6551407914376</v>
      </c>
      <c r="K38" s="59">
        <f t="shared" si="17"/>
        <v>3831.5190361907698</v>
      </c>
      <c r="L38" s="59">
        <f t="shared" si="18"/>
        <v>0</v>
      </c>
      <c r="M38" s="59">
        <f t="shared" si="56"/>
        <v>7285.1741769822074</v>
      </c>
      <c r="N38" s="59">
        <f t="shared" ref="N38" si="87">SUM(N24:N37)</f>
        <v>0</v>
      </c>
      <c r="O38" s="59">
        <f t="shared" si="19"/>
        <v>0</v>
      </c>
      <c r="P38" s="59">
        <f t="shared" si="20"/>
        <v>3453.6551407914376</v>
      </c>
      <c r="Q38" s="59">
        <f t="shared" si="21"/>
        <v>3831.5190361907698</v>
      </c>
      <c r="R38" s="59">
        <f t="shared" si="57"/>
        <v>7285.1741769822074</v>
      </c>
      <c r="S38" s="60">
        <f t="shared" ref="S38" si="88">SUM(S24:S37)</f>
        <v>0</v>
      </c>
      <c r="T38" s="59">
        <f t="shared" si="22"/>
        <v>0</v>
      </c>
      <c r="U38" s="59">
        <f t="shared" si="23"/>
        <v>0</v>
      </c>
      <c r="V38" s="59">
        <f t="shared" si="24"/>
        <v>3453.6551407914376</v>
      </c>
      <c r="W38" s="59">
        <f t="shared" si="58"/>
        <v>3453.6551407914376</v>
      </c>
      <c r="X38" s="59">
        <f t="shared" ref="X38" si="89">SUM(X24:X37)</f>
        <v>12.592788416082811</v>
      </c>
      <c r="Y38" s="59">
        <f t="shared" si="25"/>
        <v>0</v>
      </c>
      <c r="Z38" s="59">
        <f t="shared" si="26"/>
        <v>0</v>
      </c>
      <c r="AA38" s="59">
        <f t="shared" si="27"/>
        <v>0</v>
      </c>
      <c r="AB38" s="59">
        <f t="shared" si="59"/>
        <v>12.592788416082811</v>
      </c>
      <c r="AC38" s="59">
        <f t="shared" ref="AC38" si="90">SUM(AC24:AC37)</f>
        <v>617.04663238805767</v>
      </c>
      <c r="AD38" s="59">
        <f t="shared" si="28"/>
        <v>12.592788416082811</v>
      </c>
      <c r="AE38" s="59">
        <f t="shared" si="29"/>
        <v>0</v>
      </c>
      <c r="AF38" s="59">
        <f t="shared" si="30"/>
        <v>0</v>
      </c>
      <c r="AG38" s="59">
        <f t="shared" si="60"/>
        <v>629.63942080414051</v>
      </c>
      <c r="AH38" s="59">
        <f t="shared" ref="AH38" si="91">SUM(AH24:AH37)</f>
        <v>96</v>
      </c>
      <c r="AI38" s="59">
        <f t="shared" si="31"/>
        <v>617.04663238805767</v>
      </c>
      <c r="AJ38" s="59">
        <f t="shared" si="32"/>
        <v>12.592788416082811</v>
      </c>
      <c r="AK38" s="59">
        <f t="shared" si="33"/>
        <v>0</v>
      </c>
      <c r="AL38" s="59">
        <f t="shared" si="61"/>
        <v>725.63942080414051</v>
      </c>
      <c r="AM38" s="59">
        <f t="shared" ref="AM38" si="92">SUM(AM24:AM37)</f>
        <v>3373.1172999999999</v>
      </c>
      <c r="AN38" s="59">
        <f t="shared" si="34"/>
        <v>96</v>
      </c>
      <c r="AO38" s="59">
        <f t="shared" si="35"/>
        <v>617.04663238805767</v>
      </c>
      <c r="AP38" s="59">
        <f t="shared" si="36"/>
        <v>12.592788416082811</v>
      </c>
      <c r="AQ38" s="59">
        <f t="shared" si="62"/>
        <v>4098.7567208041401</v>
      </c>
      <c r="AR38" s="59">
        <f t="shared" ref="AR38" si="93">SUM(AR24:AR37)</f>
        <v>399.49999999999989</v>
      </c>
      <c r="AS38" s="59">
        <f t="shared" si="37"/>
        <v>3373.1172999999999</v>
      </c>
      <c r="AT38" s="59">
        <f t="shared" si="38"/>
        <v>96</v>
      </c>
      <c r="AU38" s="59">
        <f t="shared" si="39"/>
        <v>617.04663238805767</v>
      </c>
      <c r="AV38" s="59">
        <f t="shared" si="63"/>
        <v>4485.6639323880572</v>
      </c>
      <c r="AW38" s="59">
        <v>0</v>
      </c>
      <c r="AX38" s="59">
        <f t="shared" si="40"/>
        <v>399.49999999999989</v>
      </c>
      <c r="AY38" s="59">
        <f t="shared" si="41"/>
        <v>3373.1172999999999</v>
      </c>
      <c r="AZ38" s="59">
        <f t="shared" si="42"/>
        <v>96</v>
      </c>
      <c r="BA38" s="59">
        <f t="shared" si="64"/>
        <v>3868.6172999999999</v>
      </c>
      <c r="BB38" s="59">
        <f t="shared" ref="BB38" si="94">SUM(BB24:BB37)</f>
        <v>0</v>
      </c>
      <c r="BC38" s="59">
        <f t="shared" si="43"/>
        <v>0</v>
      </c>
      <c r="BD38" s="59">
        <f t="shared" si="44"/>
        <v>399.49999999999989</v>
      </c>
      <c r="BE38" s="59">
        <f t="shared" si="45"/>
        <v>3373.1172999999999</v>
      </c>
      <c r="BF38" s="59">
        <f t="shared" si="65"/>
        <v>3772.6172999999999</v>
      </c>
      <c r="BG38" s="59">
        <f t="shared" ref="BG38" si="95">SUM(BG24:BG37)</f>
        <v>3831.5190361907698</v>
      </c>
      <c r="BH38" s="59">
        <f t="shared" si="46"/>
        <v>0</v>
      </c>
      <c r="BI38" s="59">
        <f t="shared" si="47"/>
        <v>0</v>
      </c>
      <c r="BJ38" s="59">
        <f t="shared" si="48"/>
        <v>399.49999999999989</v>
      </c>
      <c r="BK38" s="59">
        <f t="shared" si="66"/>
        <v>4231.0190361907698</v>
      </c>
    </row>
    <row r="39" spans="1:63" ht="15.75" customHeight="1" x14ac:dyDescent="0.25">
      <c r="A39" s="34" t="s">
        <v>18</v>
      </c>
      <c r="B39" s="35" t="s">
        <v>36</v>
      </c>
      <c r="C39" s="52">
        <v>1436.3619491767392</v>
      </c>
      <c r="D39" s="17">
        <f t="shared" ref="D39:D57" si="96">($C39*$H$1)*D$10/100</f>
        <v>463.91536795422485</v>
      </c>
      <c r="E39" s="17">
        <f t="shared" si="13"/>
        <v>514.67227937839994</v>
      </c>
      <c r="F39" s="17">
        <f t="shared" si="14"/>
        <v>0</v>
      </c>
      <c r="G39" s="17">
        <f t="shared" si="15"/>
        <v>0</v>
      </c>
      <c r="H39" s="17">
        <f t="shared" si="55"/>
        <v>978.58764733262478</v>
      </c>
      <c r="I39" s="17">
        <f t="shared" ref="I39:I57" si="97">($C39*$H$1)*I$10/100</f>
        <v>0</v>
      </c>
      <c r="J39" s="17">
        <f t="shared" si="16"/>
        <v>463.91536795422485</v>
      </c>
      <c r="K39" s="17">
        <f t="shared" si="17"/>
        <v>514.67227937839994</v>
      </c>
      <c r="L39" s="17">
        <f t="shared" si="18"/>
        <v>0</v>
      </c>
      <c r="M39" s="17">
        <f t="shared" si="56"/>
        <v>978.58764733262478</v>
      </c>
      <c r="N39" s="17">
        <f t="shared" ref="N39:N57" si="98">($C39*$H$1)*N$10/100</f>
        <v>0</v>
      </c>
      <c r="O39" s="17">
        <f t="shared" si="19"/>
        <v>0</v>
      </c>
      <c r="P39" s="17">
        <f t="shared" si="20"/>
        <v>463.91536795422485</v>
      </c>
      <c r="Q39" s="17">
        <f t="shared" si="21"/>
        <v>514.67227937839994</v>
      </c>
      <c r="R39" s="17">
        <f t="shared" si="57"/>
        <v>978.58764733262478</v>
      </c>
      <c r="S39" s="53">
        <f t="shared" ref="S39:S57" si="99">($C39*$H$1)*S$10/100</f>
        <v>0</v>
      </c>
      <c r="T39" s="17">
        <f t="shared" si="22"/>
        <v>0</v>
      </c>
      <c r="U39" s="17">
        <f t="shared" si="23"/>
        <v>0</v>
      </c>
      <c r="V39" s="17">
        <f t="shared" si="24"/>
        <v>463.91536795422485</v>
      </c>
      <c r="W39" s="17">
        <f t="shared" si="58"/>
        <v>463.91536795422485</v>
      </c>
      <c r="X39" s="17">
        <f t="shared" ref="X39:X57" si="100">($C39*$H$1)*X$10/100</f>
        <v>1.691537757379566</v>
      </c>
      <c r="Y39" s="17">
        <f t="shared" si="25"/>
        <v>0</v>
      </c>
      <c r="Z39" s="17">
        <f t="shared" si="26"/>
        <v>0</v>
      </c>
      <c r="AA39" s="17">
        <f t="shared" si="27"/>
        <v>0</v>
      </c>
      <c r="AB39" s="17">
        <f t="shared" si="59"/>
        <v>1.691537757379566</v>
      </c>
      <c r="AC39" s="17">
        <f t="shared" ref="AC39:AC57" si="101">($C39*$H$1)*AC$10/100</f>
        <v>82.885350111598726</v>
      </c>
      <c r="AD39" s="17">
        <f t="shared" si="28"/>
        <v>1.691537757379566</v>
      </c>
      <c r="AE39" s="17">
        <f t="shared" si="29"/>
        <v>0</v>
      </c>
      <c r="AF39" s="17">
        <f t="shared" si="30"/>
        <v>0</v>
      </c>
      <c r="AG39" s="17">
        <f t="shared" si="60"/>
        <v>84.576887868978289</v>
      </c>
      <c r="AH39" s="17">
        <v>0</v>
      </c>
      <c r="AI39" s="17">
        <f t="shared" si="31"/>
        <v>82.885350111598726</v>
      </c>
      <c r="AJ39" s="17">
        <f t="shared" si="32"/>
        <v>1.691537757379566</v>
      </c>
      <c r="AK39" s="17">
        <f t="shared" si="33"/>
        <v>0</v>
      </c>
      <c r="AL39" s="17">
        <f t="shared" si="61"/>
        <v>84.576887868978289</v>
      </c>
      <c r="AM39" s="17">
        <v>183</v>
      </c>
      <c r="AN39" s="17">
        <f t="shared" si="34"/>
        <v>0</v>
      </c>
      <c r="AO39" s="17">
        <f t="shared" si="35"/>
        <v>82.885350111598726</v>
      </c>
      <c r="AP39" s="17">
        <f t="shared" si="36"/>
        <v>1.691537757379566</v>
      </c>
      <c r="AQ39" s="17">
        <f t="shared" si="62"/>
        <v>267.5768878689783</v>
      </c>
      <c r="AR39" s="17">
        <v>11</v>
      </c>
      <c r="AS39" s="17">
        <f t="shared" si="37"/>
        <v>183</v>
      </c>
      <c r="AT39" s="17">
        <f t="shared" si="38"/>
        <v>0</v>
      </c>
      <c r="AU39" s="17">
        <f t="shared" si="39"/>
        <v>82.885350111598726</v>
      </c>
      <c r="AV39" s="17">
        <f t="shared" si="63"/>
        <v>276.88535011159871</v>
      </c>
      <c r="AW39" s="17">
        <v>0</v>
      </c>
      <c r="AX39" s="17">
        <f t="shared" si="40"/>
        <v>11</v>
      </c>
      <c r="AY39" s="17">
        <f t="shared" si="41"/>
        <v>183</v>
      </c>
      <c r="AZ39" s="17">
        <f t="shared" si="42"/>
        <v>0</v>
      </c>
      <c r="BA39" s="17">
        <f t="shared" si="64"/>
        <v>194</v>
      </c>
      <c r="BB39" s="17"/>
      <c r="BC39" s="17">
        <f t="shared" si="43"/>
        <v>0</v>
      </c>
      <c r="BD39" s="17">
        <f t="shared" si="44"/>
        <v>11</v>
      </c>
      <c r="BE39" s="17">
        <f t="shared" si="45"/>
        <v>183</v>
      </c>
      <c r="BF39" s="17">
        <f t="shared" si="65"/>
        <v>194</v>
      </c>
      <c r="BG39" s="17">
        <f t="shared" ref="BG39:BG57" si="102">($C39*$H$1)*BG$10/100</f>
        <v>514.67227937839994</v>
      </c>
      <c r="BH39" s="17">
        <f t="shared" si="46"/>
        <v>0</v>
      </c>
      <c r="BI39" s="17">
        <f t="shared" si="47"/>
        <v>0</v>
      </c>
      <c r="BJ39" s="17">
        <f t="shared" si="48"/>
        <v>11</v>
      </c>
      <c r="BK39" s="17">
        <f t="shared" si="66"/>
        <v>525.67227937839994</v>
      </c>
    </row>
    <row r="40" spans="1:63" ht="15.75" customHeight="1" x14ac:dyDescent="0.25">
      <c r="A40" s="36"/>
      <c r="B40" s="37" t="s">
        <v>37</v>
      </c>
      <c r="C40" s="54">
        <v>21.929190063767013</v>
      </c>
      <c r="D40" s="18">
        <f t="shared" si="96"/>
        <v>7.0826773733469448</v>
      </c>
      <c r="E40" s="18">
        <f t="shared" si="13"/>
        <v>7.8575920515786262</v>
      </c>
      <c r="F40" s="18">
        <f t="shared" si="14"/>
        <v>0</v>
      </c>
      <c r="G40" s="18">
        <f t="shared" si="15"/>
        <v>0</v>
      </c>
      <c r="H40" s="18">
        <f t="shared" si="55"/>
        <v>14.940269424925571</v>
      </c>
      <c r="I40" s="18">
        <f t="shared" si="97"/>
        <v>0</v>
      </c>
      <c r="J40" s="18">
        <f t="shared" si="16"/>
        <v>7.0826773733469448</v>
      </c>
      <c r="K40" s="18">
        <f t="shared" si="17"/>
        <v>7.8575920515786262</v>
      </c>
      <c r="L40" s="18">
        <f t="shared" si="18"/>
        <v>0</v>
      </c>
      <c r="M40" s="18">
        <f t="shared" si="56"/>
        <v>14.940269424925571</v>
      </c>
      <c r="N40" s="18">
        <f t="shared" si="98"/>
        <v>0</v>
      </c>
      <c r="O40" s="18">
        <f t="shared" si="19"/>
        <v>0</v>
      </c>
      <c r="P40" s="18">
        <f t="shared" si="20"/>
        <v>7.0826773733469448</v>
      </c>
      <c r="Q40" s="18">
        <f t="shared" si="21"/>
        <v>7.8575920515786262</v>
      </c>
      <c r="R40" s="18">
        <f t="shared" si="57"/>
        <v>14.940269424925571</v>
      </c>
      <c r="S40" s="55">
        <f t="shared" si="99"/>
        <v>0</v>
      </c>
      <c r="T40" s="18">
        <f t="shared" si="22"/>
        <v>0</v>
      </c>
      <c r="U40" s="18">
        <f t="shared" si="23"/>
        <v>0</v>
      </c>
      <c r="V40" s="18">
        <f t="shared" si="24"/>
        <v>7.0826773733469448</v>
      </c>
      <c r="W40" s="18">
        <f t="shared" si="58"/>
        <v>7.0826773733469448</v>
      </c>
      <c r="X40" s="18">
        <f t="shared" si="100"/>
        <v>2.5825003929459026E-2</v>
      </c>
      <c r="Y40" s="18">
        <f t="shared" si="25"/>
        <v>0</v>
      </c>
      <c r="Z40" s="18">
        <f t="shared" si="26"/>
        <v>0</v>
      </c>
      <c r="AA40" s="18">
        <f t="shared" si="27"/>
        <v>0</v>
      </c>
      <c r="AB40" s="18">
        <f t="shared" si="59"/>
        <v>2.5825003929459026E-2</v>
      </c>
      <c r="AC40" s="18">
        <f t="shared" si="101"/>
        <v>1.2654251925434921</v>
      </c>
      <c r="AD40" s="18">
        <f t="shared" si="28"/>
        <v>2.5825003929459026E-2</v>
      </c>
      <c r="AE40" s="18">
        <f t="shared" si="29"/>
        <v>0</v>
      </c>
      <c r="AF40" s="18">
        <f t="shared" si="30"/>
        <v>0</v>
      </c>
      <c r="AG40" s="18">
        <f t="shared" si="60"/>
        <v>1.291250196472951</v>
      </c>
      <c r="AH40" s="18">
        <v>0</v>
      </c>
      <c r="AI40" s="18">
        <f t="shared" si="31"/>
        <v>1.2654251925434921</v>
      </c>
      <c r="AJ40" s="18">
        <f t="shared" si="32"/>
        <v>2.5825003929459026E-2</v>
      </c>
      <c r="AK40" s="18">
        <f t="shared" si="33"/>
        <v>0</v>
      </c>
      <c r="AL40" s="18">
        <f t="shared" si="61"/>
        <v>1.291250196472951</v>
      </c>
      <c r="AM40" s="18">
        <v>6.25</v>
      </c>
      <c r="AN40" s="18">
        <f t="shared" si="34"/>
        <v>0</v>
      </c>
      <c r="AO40" s="18">
        <f t="shared" si="35"/>
        <v>1.2654251925434921</v>
      </c>
      <c r="AP40" s="18">
        <f t="shared" si="36"/>
        <v>2.5825003929459026E-2</v>
      </c>
      <c r="AQ40" s="18">
        <f t="shared" si="62"/>
        <v>7.5412501964729506</v>
      </c>
      <c r="AR40" s="18">
        <v>0</v>
      </c>
      <c r="AS40" s="18">
        <f t="shared" si="37"/>
        <v>6.25</v>
      </c>
      <c r="AT40" s="18">
        <f t="shared" si="38"/>
        <v>0</v>
      </c>
      <c r="AU40" s="18">
        <f t="shared" si="39"/>
        <v>1.2654251925434921</v>
      </c>
      <c r="AV40" s="18">
        <f t="shared" si="63"/>
        <v>7.5154251925434918</v>
      </c>
      <c r="AW40" s="18">
        <v>0</v>
      </c>
      <c r="AX40" s="18">
        <f t="shared" si="40"/>
        <v>0</v>
      </c>
      <c r="AY40" s="18">
        <f t="shared" si="41"/>
        <v>6.25</v>
      </c>
      <c r="AZ40" s="18">
        <f t="shared" si="42"/>
        <v>0</v>
      </c>
      <c r="BA40" s="18">
        <f t="shared" si="64"/>
        <v>6.25</v>
      </c>
      <c r="BB40" s="18"/>
      <c r="BC40" s="18">
        <f t="shared" si="43"/>
        <v>0</v>
      </c>
      <c r="BD40" s="18">
        <f t="shared" si="44"/>
        <v>0</v>
      </c>
      <c r="BE40" s="18">
        <f t="shared" si="45"/>
        <v>6.25</v>
      </c>
      <c r="BF40" s="18">
        <f t="shared" si="65"/>
        <v>6.25</v>
      </c>
      <c r="BG40" s="18">
        <f t="shared" si="102"/>
        <v>7.8575920515786262</v>
      </c>
      <c r="BH40" s="18">
        <f t="shared" si="46"/>
        <v>0</v>
      </c>
      <c r="BI40" s="18">
        <f t="shared" si="47"/>
        <v>0</v>
      </c>
      <c r="BJ40" s="18">
        <f t="shared" si="48"/>
        <v>0</v>
      </c>
      <c r="BK40" s="18">
        <f t="shared" si="66"/>
        <v>7.8575920515786262</v>
      </c>
    </row>
    <row r="41" spans="1:63" ht="15.75" customHeight="1" x14ac:dyDescent="0.25">
      <c r="A41" s="36"/>
      <c r="B41" s="37" t="s">
        <v>38</v>
      </c>
      <c r="C41" s="54">
        <v>165.56538498144096</v>
      </c>
      <c r="D41" s="18">
        <f t="shared" si="96"/>
        <v>53.47421416876945</v>
      </c>
      <c r="E41" s="18">
        <f t="shared" si="13"/>
        <v>59.324819989418636</v>
      </c>
      <c r="F41" s="18">
        <f t="shared" si="14"/>
        <v>0</v>
      </c>
      <c r="G41" s="18">
        <f t="shared" si="15"/>
        <v>0</v>
      </c>
      <c r="H41" s="18">
        <f t="shared" si="55"/>
        <v>112.79903415818808</v>
      </c>
      <c r="I41" s="18">
        <f t="shared" si="97"/>
        <v>0</v>
      </c>
      <c r="J41" s="18">
        <f t="shared" si="16"/>
        <v>53.47421416876945</v>
      </c>
      <c r="K41" s="18">
        <f t="shared" si="17"/>
        <v>59.324819989418636</v>
      </c>
      <c r="L41" s="18">
        <f t="shared" si="18"/>
        <v>0</v>
      </c>
      <c r="M41" s="18">
        <f t="shared" si="56"/>
        <v>112.79903415818808</v>
      </c>
      <c r="N41" s="18">
        <f t="shared" si="98"/>
        <v>0</v>
      </c>
      <c r="O41" s="18">
        <f t="shared" si="19"/>
        <v>0</v>
      </c>
      <c r="P41" s="18">
        <f t="shared" si="20"/>
        <v>53.47421416876945</v>
      </c>
      <c r="Q41" s="18">
        <f t="shared" si="21"/>
        <v>59.324819989418636</v>
      </c>
      <c r="R41" s="18">
        <f t="shared" si="57"/>
        <v>112.79903415818808</v>
      </c>
      <c r="S41" s="55">
        <f t="shared" si="99"/>
        <v>0</v>
      </c>
      <c r="T41" s="18">
        <f t="shared" si="22"/>
        <v>0</v>
      </c>
      <c r="U41" s="18">
        <f t="shared" si="23"/>
        <v>0</v>
      </c>
      <c r="V41" s="18">
        <f t="shared" si="24"/>
        <v>53.47421416876945</v>
      </c>
      <c r="W41" s="18">
        <f t="shared" si="58"/>
        <v>53.47421416876945</v>
      </c>
      <c r="X41" s="18">
        <f t="shared" si="100"/>
        <v>0.19497877966741567</v>
      </c>
      <c r="Y41" s="18">
        <f t="shared" si="25"/>
        <v>0</v>
      </c>
      <c r="Z41" s="18">
        <f t="shared" si="26"/>
        <v>0</v>
      </c>
      <c r="AA41" s="18">
        <f t="shared" si="27"/>
        <v>0</v>
      </c>
      <c r="AB41" s="18">
        <f t="shared" si="59"/>
        <v>0.19497877966741567</v>
      </c>
      <c r="AC41" s="18">
        <f t="shared" si="101"/>
        <v>9.5539602037033671</v>
      </c>
      <c r="AD41" s="18">
        <f t="shared" si="28"/>
        <v>0.19497877966741567</v>
      </c>
      <c r="AE41" s="18">
        <f t="shared" si="29"/>
        <v>0</v>
      </c>
      <c r="AF41" s="18">
        <f t="shared" si="30"/>
        <v>0</v>
      </c>
      <c r="AG41" s="18">
        <f t="shared" si="60"/>
        <v>9.7489389833707829</v>
      </c>
      <c r="AH41" s="18">
        <v>288</v>
      </c>
      <c r="AI41" s="18">
        <f t="shared" si="31"/>
        <v>9.5539602037033671</v>
      </c>
      <c r="AJ41" s="18">
        <f t="shared" si="32"/>
        <v>0.19497877966741567</v>
      </c>
      <c r="AK41" s="18">
        <f t="shared" si="33"/>
        <v>0</v>
      </c>
      <c r="AL41" s="18">
        <f t="shared" si="61"/>
        <v>297.74893898337075</v>
      </c>
      <c r="AM41" s="18">
        <v>30</v>
      </c>
      <c r="AN41" s="18">
        <f t="shared" si="34"/>
        <v>288</v>
      </c>
      <c r="AO41" s="18">
        <f t="shared" si="35"/>
        <v>9.5539602037033671</v>
      </c>
      <c r="AP41" s="18">
        <f t="shared" si="36"/>
        <v>0.19497877966741567</v>
      </c>
      <c r="AQ41" s="18">
        <f t="shared" si="62"/>
        <v>327.74893898337075</v>
      </c>
      <c r="AR41" s="18">
        <v>0</v>
      </c>
      <c r="AS41" s="18">
        <f t="shared" si="37"/>
        <v>30</v>
      </c>
      <c r="AT41" s="18">
        <f t="shared" si="38"/>
        <v>288</v>
      </c>
      <c r="AU41" s="18">
        <f t="shared" si="39"/>
        <v>9.5539602037033671</v>
      </c>
      <c r="AV41" s="18">
        <f t="shared" si="63"/>
        <v>327.55396020370335</v>
      </c>
      <c r="AW41" s="18">
        <v>0</v>
      </c>
      <c r="AX41" s="18">
        <f t="shared" si="40"/>
        <v>0</v>
      </c>
      <c r="AY41" s="18">
        <f t="shared" si="41"/>
        <v>30</v>
      </c>
      <c r="AZ41" s="18">
        <f t="shared" si="42"/>
        <v>288</v>
      </c>
      <c r="BA41" s="18">
        <f t="shared" si="64"/>
        <v>318</v>
      </c>
      <c r="BB41" s="18"/>
      <c r="BC41" s="18">
        <f t="shared" si="43"/>
        <v>0</v>
      </c>
      <c r="BD41" s="18">
        <f t="shared" si="44"/>
        <v>0</v>
      </c>
      <c r="BE41" s="18">
        <f t="shared" si="45"/>
        <v>30</v>
      </c>
      <c r="BF41" s="18">
        <f t="shared" si="65"/>
        <v>30</v>
      </c>
      <c r="BG41" s="18">
        <f t="shared" si="102"/>
        <v>59.324819989418636</v>
      </c>
      <c r="BH41" s="18">
        <f t="shared" si="46"/>
        <v>0</v>
      </c>
      <c r="BI41" s="18">
        <f t="shared" si="47"/>
        <v>0</v>
      </c>
      <c r="BJ41" s="18">
        <f t="shared" si="48"/>
        <v>0</v>
      </c>
      <c r="BK41" s="18">
        <f t="shared" si="66"/>
        <v>59.324819989418636</v>
      </c>
    </row>
    <row r="42" spans="1:63" ht="15.75" customHeight="1" x14ac:dyDescent="0.25">
      <c r="A42" s="36"/>
      <c r="B42" s="37" t="s">
        <v>39</v>
      </c>
      <c r="C42" s="54">
        <v>811.92826211097361</v>
      </c>
      <c r="D42" s="18">
        <f t="shared" si="96"/>
        <v>262.23612974817064</v>
      </c>
      <c r="E42" s="18">
        <f t="shared" si="13"/>
        <v>290.92734570969861</v>
      </c>
      <c r="F42" s="18">
        <f t="shared" si="14"/>
        <v>0</v>
      </c>
      <c r="G42" s="18">
        <f t="shared" si="15"/>
        <v>0</v>
      </c>
      <c r="H42" s="18">
        <f t="shared" si="55"/>
        <v>553.16347545786925</v>
      </c>
      <c r="I42" s="18">
        <f t="shared" si="97"/>
        <v>0</v>
      </c>
      <c r="J42" s="18">
        <f t="shared" si="16"/>
        <v>262.23612974817064</v>
      </c>
      <c r="K42" s="18">
        <f t="shared" si="17"/>
        <v>290.92734570969861</v>
      </c>
      <c r="L42" s="18">
        <f t="shared" si="18"/>
        <v>0</v>
      </c>
      <c r="M42" s="18">
        <f t="shared" si="56"/>
        <v>553.16347545786925</v>
      </c>
      <c r="N42" s="18">
        <f t="shared" si="98"/>
        <v>0</v>
      </c>
      <c r="O42" s="18">
        <f t="shared" si="19"/>
        <v>0</v>
      </c>
      <c r="P42" s="18">
        <f t="shared" si="20"/>
        <v>262.23612974817064</v>
      </c>
      <c r="Q42" s="18">
        <f t="shared" si="21"/>
        <v>290.92734570969861</v>
      </c>
      <c r="R42" s="18">
        <f t="shared" si="57"/>
        <v>553.16347545786925</v>
      </c>
      <c r="S42" s="55">
        <f t="shared" si="99"/>
        <v>0</v>
      </c>
      <c r="T42" s="18">
        <f t="shared" si="22"/>
        <v>0</v>
      </c>
      <c r="U42" s="18">
        <f t="shared" si="23"/>
        <v>0</v>
      </c>
      <c r="V42" s="18">
        <f t="shared" si="24"/>
        <v>262.23612974817064</v>
      </c>
      <c r="W42" s="18">
        <f t="shared" si="58"/>
        <v>262.23612974817064</v>
      </c>
      <c r="X42" s="18">
        <f t="shared" si="100"/>
        <v>0.95617077048822041</v>
      </c>
      <c r="Y42" s="18">
        <f t="shared" si="25"/>
        <v>0</v>
      </c>
      <c r="Z42" s="18">
        <f t="shared" si="26"/>
        <v>0</v>
      </c>
      <c r="AA42" s="18">
        <f t="shared" si="27"/>
        <v>0</v>
      </c>
      <c r="AB42" s="18">
        <f t="shared" si="59"/>
        <v>0.95617077048822041</v>
      </c>
      <c r="AC42" s="18">
        <f t="shared" si="101"/>
        <v>46.852367753922799</v>
      </c>
      <c r="AD42" s="18">
        <f t="shared" si="28"/>
        <v>0.95617077048822041</v>
      </c>
      <c r="AE42" s="18">
        <f t="shared" si="29"/>
        <v>0</v>
      </c>
      <c r="AF42" s="18">
        <f t="shared" si="30"/>
        <v>0</v>
      </c>
      <c r="AG42" s="18">
        <f t="shared" si="60"/>
        <v>47.80853852441102</v>
      </c>
      <c r="AH42" s="18">
        <v>552</v>
      </c>
      <c r="AI42" s="18">
        <f t="shared" si="31"/>
        <v>46.852367753922799</v>
      </c>
      <c r="AJ42" s="18">
        <f t="shared" si="32"/>
        <v>0.95617077048822041</v>
      </c>
      <c r="AK42" s="18">
        <f t="shared" si="33"/>
        <v>0</v>
      </c>
      <c r="AL42" s="18">
        <f t="shared" si="61"/>
        <v>599.80853852441101</v>
      </c>
      <c r="AM42" s="18">
        <v>280.28000000000009</v>
      </c>
      <c r="AN42" s="18">
        <f t="shared" si="34"/>
        <v>552</v>
      </c>
      <c r="AO42" s="18">
        <f t="shared" si="35"/>
        <v>46.852367753922799</v>
      </c>
      <c r="AP42" s="18">
        <f t="shared" si="36"/>
        <v>0.95617077048822041</v>
      </c>
      <c r="AQ42" s="18">
        <f t="shared" si="62"/>
        <v>880.08853852441109</v>
      </c>
      <c r="AR42" s="18">
        <v>0</v>
      </c>
      <c r="AS42" s="18">
        <f t="shared" si="37"/>
        <v>280.28000000000009</v>
      </c>
      <c r="AT42" s="18">
        <f t="shared" si="38"/>
        <v>552</v>
      </c>
      <c r="AU42" s="18">
        <f t="shared" si="39"/>
        <v>46.852367753922799</v>
      </c>
      <c r="AV42" s="18">
        <f t="shared" si="63"/>
        <v>879.13236775392284</v>
      </c>
      <c r="AW42" s="18">
        <v>0</v>
      </c>
      <c r="AX42" s="18">
        <f t="shared" si="40"/>
        <v>0</v>
      </c>
      <c r="AY42" s="18">
        <f t="shared" si="41"/>
        <v>280.28000000000009</v>
      </c>
      <c r="AZ42" s="18">
        <f t="shared" si="42"/>
        <v>552</v>
      </c>
      <c r="BA42" s="18">
        <f t="shared" si="64"/>
        <v>832.28000000000009</v>
      </c>
      <c r="BB42" s="18"/>
      <c r="BC42" s="18">
        <f t="shared" si="43"/>
        <v>0</v>
      </c>
      <c r="BD42" s="18">
        <f t="shared" si="44"/>
        <v>0</v>
      </c>
      <c r="BE42" s="18">
        <f t="shared" si="45"/>
        <v>280.28000000000009</v>
      </c>
      <c r="BF42" s="18">
        <f t="shared" si="65"/>
        <v>280.28000000000009</v>
      </c>
      <c r="BG42" s="18">
        <f t="shared" si="102"/>
        <v>290.92734570969861</v>
      </c>
      <c r="BH42" s="18">
        <f t="shared" si="46"/>
        <v>0</v>
      </c>
      <c r="BI42" s="18">
        <f t="shared" si="47"/>
        <v>0</v>
      </c>
      <c r="BJ42" s="18">
        <f t="shared" si="48"/>
        <v>0</v>
      </c>
      <c r="BK42" s="18">
        <f t="shared" si="66"/>
        <v>290.92734570969861</v>
      </c>
    </row>
    <row r="43" spans="1:63" ht="15.75" customHeight="1" x14ac:dyDescent="0.25">
      <c r="A43" s="36"/>
      <c r="B43" s="37" t="s">
        <v>40</v>
      </c>
      <c r="C43" s="54">
        <v>1485.7026268202151</v>
      </c>
      <c r="D43" s="18">
        <f t="shared" si="96"/>
        <v>479.85139204425553</v>
      </c>
      <c r="E43" s="18">
        <f t="shared" si="13"/>
        <v>532.3518614944519</v>
      </c>
      <c r="F43" s="18">
        <f t="shared" si="14"/>
        <v>0</v>
      </c>
      <c r="G43" s="18">
        <f t="shared" si="15"/>
        <v>0</v>
      </c>
      <c r="H43" s="18">
        <f t="shared" si="55"/>
        <v>1012.2032535387075</v>
      </c>
      <c r="I43" s="18">
        <f t="shared" si="97"/>
        <v>0</v>
      </c>
      <c r="J43" s="18">
        <f t="shared" si="16"/>
        <v>479.85139204425553</v>
      </c>
      <c r="K43" s="18">
        <f t="shared" si="17"/>
        <v>532.3518614944519</v>
      </c>
      <c r="L43" s="18">
        <f t="shared" si="18"/>
        <v>0</v>
      </c>
      <c r="M43" s="18">
        <f t="shared" si="56"/>
        <v>1012.2032535387075</v>
      </c>
      <c r="N43" s="18">
        <f t="shared" si="98"/>
        <v>0</v>
      </c>
      <c r="O43" s="18">
        <f t="shared" si="19"/>
        <v>0</v>
      </c>
      <c r="P43" s="18">
        <f t="shared" si="20"/>
        <v>479.85139204425553</v>
      </c>
      <c r="Q43" s="18">
        <f t="shared" si="21"/>
        <v>532.3518614944519</v>
      </c>
      <c r="R43" s="18">
        <f t="shared" si="57"/>
        <v>1012.2032535387075</v>
      </c>
      <c r="S43" s="55">
        <f t="shared" si="99"/>
        <v>0</v>
      </c>
      <c r="T43" s="18">
        <f t="shared" si="22"/>
        <v>0</v>
      </c>
      <c r="U43" s="18">
        <f t="shared" si="23"/>
        <v>0</v>
      </c>
      <c r="V43" s="18">
        <f t="shared" si="24"/>
        <v>479.85139204425553</v>
      </c>
      <c r="W43" s="18">
        <f t="shared" si="58"/>
        <v>479.85139204425553</v>
      </c>
      <c r="X43" s="18">
        <f t="shared" si="100"/>
        <v>1.7496440162208489</v>
      </c>
      <c r="Y43" s="18">
        <f t="shared" si="25"/>
        <v>0</v>
      </c>
      <c r="Z43" s="18">
        <f t="shared" si="26"/>
        <v>0</v>
      </c>
      <c r="AA43" s="18">
        <f t="shared" si="27"/>
        <v>0</v>
      </c>
      <c r="AB43" s="18">
        <f t="shared" si="59"/>
        <v>1.7496440162208489</v>
      </c>
      <c r="AC43" s="18">
        <f t="shared" si="101"/>
        <v>85.732556794821591</v>
      </c>
      <c r="AD43" s="18">
        <f t="shared" si="28"/>
        <v>1.7496440162208489</v>
      </c>
      <c r="AE43" s="18">
        <f t="shared" si="29"/>
        <v>0</v>
      </c>
      <c r="AF43" s="18">
        <f t="shared" si="30"/>
        <v>0</v>
      </c>
      <c r="AG43" s="18">
        <f t="shared" si="60"/>
        <v>87.482200811042446</v>
      </c>
      <c r="AH43" s="18">
        <v>103</v>
      </c>
      <c r="AI43" s="18">
        <f t="shared" si="31"/>
        <v>85.732556794821591</v>
      </c>
      <c r="AJ43" s="18">
        <f t="shared" si="32"/>
        <v>1.7496440162208489</v>
      </c>
      <c r="AK43" s="18">
        <f t="shared" si="33"/>
        <v>0</v>
      </c>
      <c r="AL43" s="18">
        <f t="shared" si="61"/>
        <v>190.48220081104245</v>
      </c>
      <c r="AM43" s="18">
        <v>337.32000000000028</v>
      </c>
      <c r="AN43" s="18">
        <f t="shared" si="34"/>
        <v>103</v>
      </c>
      <c r="AO43" s="18">
        <f t="shared" si="35"/>
        <v>85.732556794821591</v>
      </c>
      <c r="AP43" s="18">
        <f t="shared" si="36"/>
        <v>1.7496440162208489</v>
      </c>
      <c r="AQ43" s="18">
        <f t="shared" si="62"/>
        <v>527.80220081104267</v>
      </c>
      <c r="AR43" s="18">
        <v>8.9999999999997158</v>
      </c>
      <c r="AS43" s="18">
        <f t="shared" si="37"/>
        <v>337.32000000000028</v>
      </c>
      <c r="AT43" s="18">
        <f t="shared" si="38"/>
        <v>103</v>
      </c>
      <c r="AU43" s="18">
        <f t="shared" si="39"/>
        <v>85.732556794821591</v>
      </c>
      <c r="AV43" s="18">
        <f t="shared" si="63"/>
        <v>535.05255679482161</v>
      </c>
      <c r="AW43" s="18">
        <v>0</v>
      </c>
      <c r="AX43" s="18">
        <f t="shared" si="40"/>
        <v>8.9999999999997158</v>
      </c>
      <c r="AY43" s="18">
        <f t="shared" si="41"/>
        <v>337.32000000000028</v>
      </c>
      <c r="AZ43" s="18">
        <f t="shared" si="42"/>
        <v>103</v>
      </c>
      <c r="BA43" s="18">
        <f t="shared" si="64"/>
        <v>449.32</v>
      </c>
      <c r="BB43" s="18"/>
      <c r="BC43" s="18">
        <f t="shared" si="43"/>
        <v>0</v>
      </c>
      <c r="BD43" s="18">
        <f t="shared" si="44"/>
        <v>8.9999999999997158</v>
      </c>
      <c r="BE43" s="18">
        <f t="shared" si="45"/>
        <v>337.32000000000028</v>
      </c>
      <c r="BF43" s="18">
        <f t="shared" si="65"/>
        <v>346.32</v>
      </c>
      <c r="BG43" s="18">
        <f t="shared" si="102"/>
        <v>532.3518614944519</v>
      </c>
      <c r="BH43" s="18">
        <f t="shared" si="46"/>
        <v>0</v>
      </c>
      <c r="BI43" s="18">
        <f t="shared" si="47"/>
        <v>0</v>
      </c>
      <c r="BJ43" s="18">
        <f t="shared" si="48"/>
        <v>8.9999999999997158</v>
      </c>
      <c r="BK43" s="18">
        <f t="shared" si="66"/>
        <v>541.35186149445167</v>
      </c>
    </row>
    <row r="44" spans="1:63" ht="15.75" customHeight="1" x14ac:dyDescent="0.25">
      <c r="A44" s="36"/>
      <c r="B44" s="37" t="s">
        <v>41</v>
      </c>
      <c r="C44" s="54">
        <v>803.70481583706101</v>
      </c>
      <c r="D44" s="18">
        <f t="shared" si="96"/>
        <v>259.58012573316557</v>
      </c>
      <c r="E44" s="18">
        <f t="shared" si="13"/>
        <v>287.98074869035662</v>
      </c>
      <c r="F44" s="18">
        <f t="shared" si="14"/>
        <v>0</v>
      </c>
      <c r="G44" s="18">
        <f t="shared" si="15"/>
        <v>0</v>
      </c>
      <c r="H44" s="18">
        <f t="shared" si="55"/>
        <v>547.56087442352214</v>
      </c>
      <c r="I44" s="18">
        <f t="shared" si="97"/>
        <v>0</v>
      </c>
      <c r="J44" s="18">
        <f t="shared" si="16"/>
        <v>259.58012573316557</v>
      </c>
      <c r="K44" s="18">
        <f t="shared" si="17"/>
        <v>287.98074869035662</v>
      </c>
      <c r="L44" s="18">
        <f t="shared" si="18"/>
        <v>0</v>
      </c>
      <c r="M44" s="18">
        <f t="shared" si="56"/>
        <v>547.56087442352214</v>
      </c>
      <c r="N44" s="18">
        <f t="shared" si="98"/>
        <v>0</v>
      </c>
      <c r="O44" s="18">
        <f t="shared" si="19"/>
        <v>0</v>
      </c>
      <c r="P44" s="18">
        <f t="shared" si="20"/>
        <v>259.58012573316557</v>
      </c>
      <c r="Q44" s="18">
        <f t="shared" si="21"/>
        <v>287.98074869035662</v>
      </c>
      <c r="R44" s="18">
        <f t="shared" si="57"/>
        <v>547.56087442352214</v>
      </c>
      <c r="S44" s="55">
        <f t="shared" si="99"/>
        <v>0</v>
      </c>
      <c r="T44" s="18">
        <f t="shared" si="22"/>
        <v>0</v>
      </c>
      <c r="U44" s="18">
        <f t="shared" si="23"/>
        <v>0</v>
      </c>
      <c r="V44" s="18">
        <f t="shared" si="24"/>
        <v>259.58012573316557</v>
      </c>
      <c r="W44" s="18">
        <f t="shared" si="58"/>
        <v>259.58012573316557</v>
      </c>
      <c r="X44" s="18">
        <f t="shared" si="100"/>
        <v>0.94648639401467316</v>
      </c>
      <c r="Y44" s="18">
        <f t="shared" si="25"/>
        <v>0</v>
      </c>
      <c r="Z44" s="18">
        <f t="shared" si="26"/>
        <v>0</v>
      </c>
      <c r="AA44" s="18">
        <f t="shared" si="27"/>
        <v>0</v>
      </c>
      <c r="AB44" s="18">
        <f t="shared" si="59"/>
        <v>0.94648639401467316</v>
      </c>
      <c r="AC44" s="18">
        <f t="shared" si="101"/>
        <v>46.377833306718983</v>
      </c>
      <c r="AD44" s="18">
        <f t="shared" si="28"/>
        <v>0.94648639401467316</v>
      </c>
      <c r="AE44" s="18">
        <f t="shared" si="29"/>
        <v>0</v>
      </c>
      <c r="AF44" s="18">
        <f t="shared" si="30"/>
        <v>0</v>
      </c>
      <c r="AG44" s="18">
        <f t="shared" si="60"/>
        <v>47.324319700733653</v>
      </c>
      <c r="AH44" s="18">
        <v>1102</v>
      </c>
      <c r="AI44" s="18">
        <f t="shared" si="31"/>
        <v>46.377833306718983</v>
      </c>
      <c r="AJ44" s="18">
        <f t="shared" si="32"/>
        <v>0.94648639401467316</v>
      </c>
      <c r="AK44" s="18">
        <f t="shared" si="33"/>
        <v>0</v>
      </c>
      <c r="AL44" s="18">
        <f t="shared" si="61"/>
        <v>1149.3243197007337</v>
      </c>
      <c r="AM44" s="18">
        <v>694</v>
      </c>
      <c r="AN44" s="18">
        <f t="shared" si="34"/>
        <v>1102</v>
      </c>
      <c r="AO44" s="18">
        <f t="shared" si="35"/>
        <v>46.377833306718983</v>
      </c>
      <c r="AP44" s="18">
        <f t="shared" si="36"/>
        <v>0.94648639401467316</v>
      </c>
      <c r="AQ44" s="18">
        <f t="shared" si="62"/>
        <v>1843.3243197007337</v>
      </c>
      <c r="AR44" s="18">
        <v>0</v>
      </c>
      <c r="AS44" s="18">
        <f t="shared" si="37"/>
        <v>694</v>
      </c>
      <c r="AT44" s="18">
        <f t="shared" si="38"/>
        <v>1102</v>
      </c>
      <c r="AU44" s="18">
        <f t="shared" si="39"/>
        <v>46.377833306718983</v>
      </c>
      <c r="AV44" s="18">
        <f t="shared" si="63"/>
        <v>1842.3778333067189</v>
      </c>
      <c r="AW44" s="18">
        <v>0</v>
      </c>
      <c r="AX44" s="18">
        <f t="shared" si="40"/>
        <v>0</v>
      </c>
      <c r="AY44" s="18">
        <f t="shared" si="41"/>
        <v>694</v>
      </c>
      <c r="AZ44" s="18">
        <f t="shared" si="42"/>
        <v>1102</v>
      </c>
      <c r="BA44" s="18">
        <f t="shared" si="64"/>
        <v>1796</v>
      </c>
      <c r="BB44" s="18"/>
      <c r="BC44" s="18">
        <f t="shared" si="43"/>
        <v>0</v>
      </c>
      <c r="BD44" s="18">
        <f t="shared" si="44"/>
        <v>0</v>
      </c>
      <c r="BE44" s="18">
        <f t="shared" si="45"/>
        <v>694</v>
      </c>
      <c r="BF44" s="18">
        <f t="shared" si="65"/>
        <v>694</v>
      </c>
      <c r="BG44" s="18">
        <f t="shared" si="102"/>
        <v>287.98074869035662</v>
      </c>
      <c r="BH44" s="18">
        <f t="shared" si="46"/>
        <v>0</v>
      </c>
      <c r="BI44" s="18">
        <f t="shared" si="47"/>
        <v>0</v>
      </c>
      <c r="BJ44" s="18">
        <f t="shared" si="48"/>
        <v>0</v>
      </c>
      <c r="BK44" s="18">
        <f t="shared" si="66"/>
        <v>287.98074869035662</v>
      </c>
    </row>
    <row r="45" spans="1:63" ht="15.75" customHeight="1" x14ac:dyDescent="0.25">
      <c r="A45" s="36"/>
      <c r="B45" s="37" t="s">
        <v>42</v>
      </c>
      <c r="C45" s="54">
        <v>200.65208908346816</v>
      </c>
      <c r="D45" s="18">
        <f t="shared" si="96"/>
        <v>64.806497966124539</v>
      </c>
      <c r="E45" s="18">
        <f t="shared" si="13"/>
        <v>71.896967271944419</v>
      </c>
      <c r="F45" s="18">
        <f t="shared" si="14"/>
        <v>0</v>
      </c>
      <c r="G45" s="18">
        <f t="shared" si="15"/>
        <v>0</v>
      </c>
      <c r="H45" s="18">
        <f t="shared" si="55"/>
        <v>136.70346523806896</v>
      </c>
      <c r="I45" s="18">
        <f t="shared" si="97"/>
        <v>0</v>
      </c>
      <c r="J45" s="18">
        <f t="shared" si="16"/>
        <v>64.806497966124539</v>
      </c>
      <c r="K45" s="18">
        <f t="shared" si="17"/>
        <v>71.896967271944419</v>
      </c>
      <c r="L45" s="18">
        <f t="shared" si="18"/>
        <v>0</v>
      </c>
      <c r="M45" s="18">
        <f t="shared" si="56"/>
        <v>136.70346523806896</v>
      </c>
      <c r="N45" s="18">
        <f t="shared" si="98"/>
        <v>0</v>
      </c>
      <c r="O45" s="18">
        <f t="shared" si="19"/>
        <v>0</v>
      </c>
      <c r="P45" s="18">
        <f t="shared" si="20"/>
        <v>64.806497966124539</v>
      </c>
      <c r="Q45" s="18">
        <f t="shared" si="21"/>
        <v>71.896967271944419</v>
      </c>
      <c r="R45" s="18">
        <f t="shared" si="57"/>
        <v>136.70346523806896</v>
      </c>
      <c r="S45" s="55">
        <f t="shared" si="99"/>
        <v>0</v>
      </c>
      <c r="T45" s="18">
        <f t="shared" si="22"/>
        <v>0</v>
      </c>
      <c r="U45" s="18">
        <f t="shared" si="23"/>
        <v>0</v>
      </c>
      <c r="V45" s="18">
        <f t="shared" si="24"/>
        <v>64.806497966124539</v>
      </c>
      <c r="W45" s="18">
        <f t="shared" si="58"/>
        <v>64.806497966124539</v>
      </c>
      <c r="X45" s="18">
        <f t="shared" si="100"/>
        <v>0.23629878595455009</v>
      </c>
      <c r="Y45" s="18">
        <f t="shared" si="25"/>
        <v>0</v>
      </c>
      <c r="Z45" s="18">
        <f t="shared" si="26"/>
        <v>0</v>
      </c>
      <c r="AA45" s="18">
        <f t="shared" si="27"/>
        <v>0</v>
      </c>
      <c r="AB45" s="18">
        <f t="shared" si="59"/>
        <v>0.23629878595455009</v>
      </c>
      <c r="AC45" s="18">
        <f t="shared" si="101"/>
        <v>11.578640511772953</v>
      </c>
      <c r="AD45" s="18">
        <f t="shared" si="28"/>
        <v>0.23629878595455009</v>
      </c>
      <c r="AE45" s="18">
        <f t="shared" si="29"/>
        <v>0</v>
      </c>
      <c r="AF45" s="18">
        <f t="shared" si="30"/>
        <v>0</v>
      </c>
      <c r="AG45" s="18">
        <f t="shared" si="60"/>
        <v>11.814939297727504</v>
      </c>
      <c r="AH45" s="18">
        <v>0</v>
      </c>
      <c r="AI45" s="18">
        <f t="shared" si="31"/>
        <v>11.578640511772953</v>
      </c>
      <c r="AJ45" s="18">
        <f t="shared" si="32"/>
        <v>0.23629878595455009</v>
      </c>
      <c r="AK45" s="18">
        <f t="shared" si="33"/>
        <v>0</v>
      </c>
      <c r="AL45" s="18">
        <f t="shared" si="61"/>
        <v>11.814939297727504</v>
      </c>
      <c r="AM45" s="18">
        <v>57</v>
      </c>
      <c r="AN45" s="18">
        <f t="shared" si="34"/>
        <v>0</v>
      </c>
      <c r="AO45" s="18">
        <f t="shared" si="35"/>
        <v>11.578640511772953</v>
      </c>
      <c r="AP45" s="18">
        <f t="shared" si="36"/>
        <v>0.23629878595455009</v>
      </c>
      <c r="AQ45" s="18">
        <f t="shared" si="62"/>
        <v>68.814939297727506</v>
      </c>
      <c r="AR45" s="18">
        <v>0</v>
      </c>
      <c r="AS45" s="18">
        <f t="shared" si="37"/>
        <v>57</v>
      </c>
      <c r="AT45" s="18">
        <f t="shared" si="38"/>
        <v>0</v>
      </c>
      <c r="AU45" s="18">
        <f t="shared" si="39"/>
        <v>11.578640511772953</v>
      </c>
      <c r="AV45" s="18">
        <f t="shared" si="63"/>
        <v>68.57864051177296</v>
      </c>
      <c r="AW45" s="18">
        <v>0</v>
      </c>
      <c r="AX45" s="18">
        <f t="shared" si="40"/>
        <v>0</v>
      </c>
      <c r="AY45" s="18">
        <f t="shared" si="41"/>
        <v>57</v>
      </c>
      <c r="AZ45" s="18">
        <f t="shared" si="42"/>
        <v>0</v>
      </c>
      <c r="BA45" s="18">
        <f t="shared" si="64"/>
        <v>57</v>
      </c>
      <c r="BB45" s="18"/>
      <c r="BC45" s="18">
        <f t="shared" si="43"/>
        <v>0</v>
      </c>
      <c r="BD45" s="18">
        <f t="shared" si="44"/>
        <v>0</v>
      </c>
      <c r="BE45" s="18">
        <f t="shared" si="45"/>
        <v>57</v>
      </c>
      <c r="BF45" s="18">
        <f t="shared" si="65"/>
        <v>57</v>
      </c>
      <c r="BG45" s="18">
        <f t="shared" si="102"/>
        <v>71.896967271944419</v>
      </c>
      <c r="BH45" s="18">
        <f t="shared" si="46"/>
        <v>0</v>
      </c>
      <c r="BI45" s="18">
        <f t="shared" si="47"/>
        <v>0</v>
      </c>
      <c r="BJ45" s="18">
        <f t="shared" si="48"/>
        <v>0</v>
      </c>
      <c r="BK45" s="18">
        <f t="shared" si="66"/>
        <v>71.896967271944419</v>
      </c>
    </row>
    <row r="46" spans="1:63" ht="15.75" customHeight="1" x14ac:dyDescent="0.25">
      <c r="A46" s="36"/>
      <c r="B46" s="37" t="s">
        <v>43</v>
      </c>
      <c r="C46" s="54">
        <v>581.12353668982587</v>
      </c>
      <c r="D46" s="18">
        <f t="shared" si="96"/>
        <v>187.69095039369407</v>
      </c>
      <c r="E46" s="18">
        <f t="shared" si="13"/>
        <v>208.22618936683361</v>
      </c>
      <c r="F46" s="18">
        <f t="shared" si="14"/>
        <v>0</v>
      </c>
      <c r="G46" s="18">
        <f t="shared" si="15"/>
        <v>0</v>
      </c>
      <c r="H46" s="18">
        <f t="shared" si="55"/>
        <v>395.91713976052768</v>
      </c>
      <c r="I46" s="18">
        <f t="shared" si="97"/>
        <v>0</v>
      </c>
      <c r="J46" s="18">
        <f t="shared" si="16"/>
        <v>187.69095039369407</v>
      </c>
      <c r="K46" s="18">
        <f t="shared" si="17"/>
        <v>208.22618936683361</v>
      </c>
      <c r="L46" s="18">
        <f t="shared" si="18"/>
        <v>0</v>
      </c>
      <c r="M46" s="18">
        <f t="shared" si="56"/>
        <v>395.91713976052768</v>
      </c>
      <c r="N46" s="18">
        <f t="shared" si="98"/>
        <v>0</v>
      </c>
      <c r="O46" s="18">
        <f t="shared" si="19"/>
        <v>0</v>
      </c>
      <c r="P46" s="18">
        <f t="shared" si="20"/>
        <v>187.69095039369407</v>
      </c>
      <c r="Q46" s="18">
        <f t="shared" si="21"/>
        <v>208.22618936683361</v>
      </c>
      <c r="R46" s="18">
        <f t="shared" si="57"/>
        <v>395.91713976052768</v>
      </c>
      <c r="S46" s="55">
        <f t="shared" si="99"/>
        <v>0</v>
      </c>
      <c r="T46" s="18">
        <f t="shared" si="22"/>
        <v>0</v>
      </c>
      <c r="U46" s="18">
        <f t="shared" si="23"/>
        <v>0</v>
      </c>
      <c r="V46" s="18">
        <f t="shared" si="24"/>
        <v>187.69095039369407</v>
      </c>
      <c r="W46" s="18">
        <f t="shared" si="58"/>
        <v>187.69095039369407</v>
      </c>
      <c r="X46" s="18">
        <f t="shared" si="100"/>
        <v>0.68436260413066419</v>
      </c>
      <c r="Y46" s="18">
        <f t="shared" si="25"/>
        <v>0</v>
      </c>
      <c r="Z46" s="18">
        <f t="shared" si="26"/>
        <v>0</v>
      </c>
      <c r="AA46" s="18">
        <f t="shared" si="27"/>
        <v>0</v>
      </c>
      <c r="AB46" s="18">
        <f t="shared" si="59"/>
        <v>0.68436260413066419</v>
      </c>
      <c r="AC46" s="18">
        <f t="shared" si="101"/>
        <v>33.533767602402548</v>
      </c>
      <c r="AD46" s="18">
        <f t="shared" si="28"/>
        <v>0.68436260413066419</v>
      </c>
      <c r="AE46" s="18">
        <f t="shared" si="29"/>
        <v>0</v>
      </c>
      <c r="AF46" s="18">
        <f t="shared" si="30"/>
        <v>0</v>
      </c>
      <c r="AG46" s="18">
        <f t="shared" si="60"/>
        <v>34.21813020653321</v>
      </c>
      <c r="AH46" s="18">
        <v>31</v>
      </c>
      <c r="AI46" s="18">
        <f t="shared" si="31"/>
        <v>33.533767602402548</v>
      </c>
      <c r="AJ46" s="18">
        <f t="shared" si="32"/>
        <v>0.68436260413066419</v>
      </c>
      <c r="AK46" s="18">
        <f t="shared" si="33"/>
        <v>0</v>
      </c>
      <c r="AL46" s="18">
        <f t="shared" si="61"/>
        <v>65.218130206533218</v>
      </c>
      <c r="AM46" s="18">
        <v>177.94546020000001</v>
      </c>
      <c r="AN46" s="18">
        <f t="shared" si="34"/>
        <v>31</v>
      </c>
      <c r="AO46" s="18">
        <f t="shared" si="35"/>
        <v>33.533767602402548</v>
      </c>
      <c r="AP46" s="18">
        <f t="shared" si="36"/>
        <v>0.68436260413066419</v>
      </c>
      <c r="AQ46" s="18">
        <f t="shared" si="62"/>
        <v>243.16359040653322</v>
      </c>
      <c r="AR46" s="18">
        <v>0</v>
      </c>
      <c r="AS46" s="18">
        <f t="shared" si="37"/>
        <v>177.94546020000001</v>
      </c>
      <c r="AT46" s="18">
        <f t="shared" si="38"/>
        <v>31</v>
      </c>
      <c r="AU46" s="18">
        <f t="shared" si="39"/>
        <v>33.533767602402548</v>
      </c>
      <c r="AV46" s="18">
        <f t="shared" si="63"/>
        <v>242.47922780240256</v>
      </c>
      <c r="AW46" s="18">
        <v>0</v>
      </c>
      <c r="AX46" s="18">
        <f t="shared" si="40"/>
        <v>0</v>
      </c>
      <c r="AY46" s="18">
        <f t="shared" si="41"/>
        <v>177.94546020000001</v>
      </c>
      <c r="AZ46" s="18">
        <f t="shared" si="42"/>
        <v>31</v>
      </c>
      <c r="BA46" s="18">
        <f t="shared" si="64"/>
        <v>208.94546020000001</v>
      </c>
      <c r="BB46" s="18"/>
      <c r="BC46" s="18">
        <f t="shared" si="43"/>
        <v>0</v>
      </c>
      <c r="BD46" s="18">
        <f t="shared" si="44"/>
        <v>0</v>
      </c>
      <c r="BE46" s="18">
        <f t="shared" si="45"/>
        <v>177.94546020000001</v>
      </c>
      <c r="BF46" s="18">
        <f t="shared" si="65"/>
        <v>177.94546020000001</v>
      </c>
      <c r="BG46" s="18">
        <f t="shared" si="102"/>
        <v>208.22618936683361</v>
      </c>
      <c r="BH46" s="18">
        <f t="shared" si="46"/>
        <v>0</v>
      </c>
      <c r="BI46" s="18">
        <f t="shared" si="47"/>
        <v>0</v>
      </c>
      <c r="BJ46" s="18">
        <f t="shared" si="48"/>
        <v>0</v>
      </c>
      <c r="BK46" s="18">
        <f t="shared" si="66"/>
        <v>208.22618936683361</v>
      </c>
    </row>
    <row r="47" spans="1:63" ht="15.75" customHeight="1" x14ac:dyDescent="0.25">
      <c r="A47" s="36"/>
      <c r="B47" s="37" t="s">
        <v>44</v>
      </c>
      <c r="C47" s="54">
        <v>578.38238793185496</v>
      </c>
      <c r="D47" s="18">
        <f t="shared" si="96"/>
        <v>186.80561572202569</v>
      </c>
      <c r="E47" s="18">
        <f t="shared" si="13"/>
        <v>207.24399036038628</v>
      </c>
      <c r="F47" s="18">
        <f t="shared" si="14"/>
        <v>0</v>
      </c>
      <c r="G47" s="18">
        <f t="shared" si="15"/>
        <v>0</v>
      </c>
      <c r="H47" s="18">
        <f t="shared" si="55"/>
        <v>394.04960608241197</v>
      </c>
      <c r="I47" s="18">
        <f t="shared" si="97"/>
        <v>0</v>
      </c>
      <c r="J47" s="18">
        <f t="shared" si="16"/>
        <v>186.80561572202569</v>
      </c>
      <c r="K47" s="18">
        <f t="shared" si="17"/>
        <v>207.24399036038628</v>
      </c>
      <c r="L47" s="18">
        <f t="shared" si="18"/>
        <v>0</v>
      </c>
      <c r="M47" s="18">
        <f t="shared" si="56"/>
        <v>394.04960608241197</v>
      </c>
      <c r="N47" s="18">
        <f t="shared" si="98"/>
        <v>0</v>
      </c>
      <c r="O47" s="18">
        <f t="shared" si="19"/>
        <v>0</v>
      </c>
      <c r="P47" s="18">
        <f t="shared" si="20"/>
        <v>186.80561572202569</v>
      </c>
      <c r="Q47" s="18">
        <f t="shared" si="21"/>
        <v>207.24399036038628</v>
      </c>
      <c r="R47" s="18">
        <f t="shared" si="57"/>
        <v>394.04960608241197</v>
      </c>
      <c r="S47" s="55">
        <f t="shared" si="99"/>
        <v>0</v>
      </c>
      <c r="T47" s="18">
        <f t="shared" si="22"/>
        <v>0</v>
      </c>
      <c r="U47" s="18">
        <f t="shared" si="23"/>
        <v>0</v>
      </c>
      <c r="V47" s="18">
        <f t="shared" si="24"/>
        <v>186.80561572202569</v>
      </c>
      <c r="W47" s="18">
        <f t="shared" si="58"/>
        <v>186.80561572202569</v>
      </c>
      <c r="X47" s="18">
        <f t="shared" si="100"/>
        <v>0.68113447863948184</v>
      </c>
      <c r="Y47" s="18">
        <f t="shared" si="25"/>
        <v>0</v>
      </c>
      <c r="Z47" s="18">
        <f t="shared" si="26"/>
        <v>0</v>
      </c>
      <c r="AA47" s="18">
        <f t="shared" si="27"/>
        <v>0</v>
      </c>
      <c r="AB47" s="18">
        <f t="shared" si="59"/>
        <v>0.68113447863948184</v>
      </c>
      <c r="AC47" s="18">
        <f t="shared" si="101"/>
        <v>33.375589453334605</v>
      </c>
      <c r="AD47" s="18">
        <f t="shared" si="28"/>
        <v>0.68113447863948184</v>
      </c>
      <c r="AE47" s="18">
        <f t="shared" si="29"/>
        <v>0</v>
      </c>
      <c r="AF47" s="18">
        <f t="shared" si="30"/>
        <v>0</v>
      </c>
      <c r="AG47" s="18">
        <f t="shared" si="60"/>
        <v>34.056723931974084</v>
      </c>
      <c r="AH47" s="18">
        <v>0</v>
      </c>
      <c r="AI47" s="18">
        <f t="shared" si="31"/>
        <v>33.375589453334605</v>
      </c>
      <c r="AJ47" s="18">
        <f t="shared" si="32"/>
        <v>0.68113447863948184</v>
      </c>
      <c r="AK47" s="18">
        <f t="shared" si="33"/>
        <v>0</v>
      </c>
      <c r="AL47" s="18">
        <f t="shared" si="61"/>
        <v>34.056723931974084</v>
      </c>
      <c r="AM47" s="18">
        <v>201</v>
      </c>
      <c r="AN47" s="18">
        <f t="shared" si="34"/>
        <v>0</v>
      </c>
      <c r="AO47" s="18">
        <f t="shared" si="35"/>
        <v>33.375589453334605</v>
      </c>
      <c r="AP47" s="18">
        <f t="shared" si="36"/>
        <v>0.68113447863948184</v>
      </c>
      <c r="AQ47" s="18">
        <f t="shared" si="62"/>
        <v>235.05672393197409</v>
      </c>
      <c r="AR47" s="18">
        <v>0</v>
      </c>
      <c r="AS47" s="18">
        <f t="shared" si="37"/>
        <v>201</v>
      </c>
      <c r="AT47" s="18">
        <f t="shared" si="38"/>
        <v>0</v>
      </c>
      <c r="AU47" s="18">
        <f t="shared" si="39"/>
        <v>33.375589453334605</v>
      </c>
      <c r="AV47" s="18">
        <f t="shared" si="63"/>
        <v>234.37558945333461</v>
      </c>
      <c r="AW47" s="18">
        <v>0</v>
      </c>
      <c r="AX47" s="18">
        <f t="shared" si="40"/>
        <v>0</v>
      </c>
      <c r="AY47" s="18">
        <f t="shared" si="41"/>
        <v>201</v>
      </c>
      <c r="AZ47" s="18">
        <f t="shared" si="42"/>
        <v>0</v>
      </c>
      <c r="BA47" s="18">
        <f t="shared" si="64"/>
        <v>201</v>
      </c>
      <c r="BB47" s="18"/>
      <c r="BC47" s="18">
        <f t="shared" si="43"/>
        <v>0</v>
      </c>
      <c r="BD47" s="18">
        <f t="shared" si="44"/>
        <v>0</v>
      </c>
      <c r="BE47" s="18">
        <f t="shared" si="45"/>
        <v>201</v>
      </c>
      <c r="BF47" s="18">
        <f t="shared" si="65"/>
        <v>201</v>
      </c>
      <c r="BG47" s="18">
        <f t="shared" si="102"/>
        <v>207.24399036038628</v>
      </c>
      <c r="BH47" s="18">
        <f t="shared" si="46"/>
        <v>0</v>
      </c>
      <c r="BI47" s="18">
        <f t="shared" si="47"/>
        <v>0</v>
      </c>
      <c r="BJ47" s="18">
        <f t="shared" si="48"/>
        <v>0</v>
      </c>
      <c r="BK47" s="18">
        <f t="shared" si="66"/>
        <v>207.24399036038628</v>
      </c>
    </row>
    <row r="48" spans="1:63" ht="15.75" customHeight="1" x14ac:dyDescent="0.25">
      <c r="A48" s="36"/>
      <c r="B48" s="37" t="s">
        <v>45</v>
      </c>
      <c r="C48" s="54">
        <v>329.48608070809939</v>
      </c>
      <c r="D48" s="18">
        <f t="shared" si="96"/>
        <v>106.41722753453787</v>
      </c>
      <c r="E48" s="18">
        <f t="shared" si="13"/>
        <v>118.06032057496887</v>
      </c>
      <c r="F48" s="18">
        <f t="shared" si="14"/>
        <v>0</v>
      </c>
      <c r="G48" s="18">
        <f t="shared" si="15"/>
        <v>0</v>
      </c>
      <c r="H48" s="18">
        <f t="shared" si="55"/>
        <v>224.47754810950676</v>
      </c>
      <c r="I48" s="18">
        <f t="shared" si="97"/>
        <v>0</v>
      </c>
      <c r="J48" s="18">
        <f t="shared" si="16"/>
        <v>106.41722753453787</v>
      </c>
      <c r="K48" s="18">
        <f t="shared" si="17"/>
        <v>118.06032057496887</v>
      </c>
      <c r="L48" s="18">
        <f t="shared" si="18"/>
        <v>0</v>
      </c>
      <c r="M48" s="18">
        <f t="shared" si="56"/>
        <v>224.47754810950676</v>
      </c>
      <c r="N48" s="18">
        <f t="shared" si="98"/>
        <v>0</v>
      </c>
      <c r="O48" s="18">
        <f t="shared" si="19"/>
        <v>0</v>
      </c>
      <c r="P48" s="18">
        <f t="shared" si="20"/>
        <v>106.41722753453787</v>
      </c>
      <c r="Q48" s="18">
        <f t="shared" si="21"/>
        <v>118.06032057496887</v>
      </c>
      <c r="R48" s="18">
        <f t="shared" si="57"/>
        <v>224.47754810950676</v>
      </c>
      <c r="S48" s="55">
        <f t="shared" si="99"/>
        <v>0</v>
      </c>
      <c r="T48" s="18">
        <f t="shared" si="22"/>
        <v>0</v>
      </c>
      <c r="U48" s="18">
        <f t="shared" si="23"/>
        <v>0</v>
      </c>
      <c r="V48" s="18">
        <f t="shared" si="24"/>
        <v>106.41722753453787</v>
      </c>
      <c r="W48" s="18">
        <f t="shared" si="58"/>
        <v>106.41722753453787</v>
      </c>
      <c r="X48" s="18">
        <f t="shared" si="100"/>
        <v>0.38802068404012191</v>
      </c>
      <c r="Y48" s="18">
        <f t="shared" si="25"/>
        <v>0</v>
      </c>
      <c r="Z48" s="18">
        <f t="shared" si="26"/>
        <v>0</v>
      </c>
      <c r="AA48" s="18">
        <f t="shared" si="27"/>
        <v>0</v>
      </c>
      <c r="AB48" s="18">
        <f t="shared" si="59"/>
        <v>0.38802068404012191</v>
      </c>
      <c r="AC48" s="18">
        <f t="shared" si="101"/>
        <v>19.013013517965973</v>
      </c>
      <c r="AD48" s="18">
        <f t="shared" si="28"/>
        <v>0.38802068404012191</v>
      </c>
      <c r="AE48" s="18">
        <f t="shared" si="29"/>
        <v>0</v>
      </c>
      <c r="AF48" s="18">
        <f t="shared" si="30"/>
        <v>0</v>
      </c>
      <c r="AG48" s="18">
        <f t="shared" si="60"/>
        <v>19.401034202006095</v>
      </c>
      <c r="AH48" s="18">
        <v>0</v>
      </c>
      <c r="AI48" s="18">
        <f t="shared" si="31"/>
        <v>19.013013517965973</v>
      </c>
      <c r="AJ48" s="18">
        <f t="shared" si="32"/>
        <v>0.38802068404012191</v>
      </c>
      <c r="AK48" s="18">
        <f t="shared" si="33"/>
        <v>0</v>
      </c>
      <c r="AL48" s="18">
        <f t="shared" si="61"/>
        <v>19.401034202006095</v>
      </c>
      <c r="AM48" s="18">
        <v>112.35</v>
      </c>
      <c r="AN48" s="18">
        <f t="shared" si="34"/>
        <v>0</v>
      </c>
      <c r="AO48" s="18">
        <f t="shared" si="35"/>
        <v>19.013013517965973</v>
      </c>
      <c r="AP48" s="18">
        <f t="shared" si="36"/>
        <v>0.38802068404012191</v>
      </c>
      <c r="AQ48" s="18">
        <f t="shared" si="62"/>
        <v>131.75103420200608</v>
      </c>
      <c r="AR48" s="18">
        <v>0</v>
      </c>
      <c r="AS48" s="18">
        <f t="shared" si="37"/>
        <v>112.35</v>
      </c>
      <c r="AT48" s="18">
        <f t="shared" si="38"/>
        <v>0</v>
      </c>
      <c r="AU48" s="18">
        <f t="shared" si="39"/>
        <v>19.013013517965973</v>
      </c>
      <c r="AV48" s="18">
        <f t="shared" si="63"/>
        <v>131.36301351796595</v>
      </c>
      <c r="AW48" s="18">
        <v>0</v>
      </c>
      <c r="AX48" s="18">
        <f t="shared" si="40"/>
        <v>0</v>
      </c>
      <c r="AY48" s="18">
        <f t="shared" si="41"/>
        <v>112.35</v>
      </c>
      <c r="AZ48" s="18">
        <f t="shared" si="42"/>
        <v>0</v>
      </c>
      <c r="BA48" s="18">
        <f t="shared" si="64"/>
        <v>112.35</v>
      </c>
      <c r="BB48" s="18"/>
      <c r="BC48" s="18">
        <f t="shared" si="43"/>
        <v>0</v>
      </c>
      <c r="BD48" s="18">
        <f t="shared" si="44"/>
        <v>0</v>
      </c>
      <c r="BE48" s="18">
        <f t="shared" si="45"/>
        <v>112.35</v>
      </c>
      <c r="BF48" s="18">
        <f t="shared" si="65"/>
        <v>112.35</v>
      </c>
      <c r="BG48" s="18">
        <f t="shared" si="102"/>
        <v>118.06032057496887</v>
      </c>
      <c r="BH48" s="18">
        <f t="shared" si="46"/>
        <v>0</v>
      </c>
      <c r="BI48" s="18">
        <f t="shared" si="47"/>
        <v>0</v>
      </c>
      <c r="BJ48" s="18">
        <f t="shared" si="48"/>
        <v>0</v>
      </c>
      <c r="BK48" s="18">
        <f t="shared" si="66"/>
        <v>118.06032057496887</v>
      </c>
    </row>
    <row r="49" spans="1:63" ht="15.75" customHeight="1" x14ac:dyDescent="0.25">
      <c r="A49" s="36"/>
      <c r="B49" s="37" t="s">
        <v>46</v>
      </c>
      <c r="C49" s="54">
        <v>393.08073189302371</v>
      </c>
      <c r="D49" s="18">
        <f t="shared" si="96"/>
        <v>126.956991917244</v>
      </c>
      <c r="E49" s="18">
        <f t="shared" si="13"/>
        <v>140.84733752454687</v>
      </c>
      <c r="F49" s="18">
        <f t="shared" si="14"/>
        <v>0</v>
      </c>
      <c r="G49" s="18">
        <f t="shared" si="15"/>
        <v>0</v>
      </c>
      <c r="H49" s="18">
        <f t="shared" si="55"/>
        <v>267.80432944179086</v>
      </c>
      <c r="I49" s="18">
        <f t="shared" si="97"/>
        <v>0</v>
      </c>
      <c r="J49" s="18">
        <f t="shared" si="16"/>
        <v>126.956991917244</v>
      </c>
      <c r="K49" s="18">
        <f t="shared" si="17"/>
        <v>140.84733752454687</v>
      </c>
      <c r="L49" s="18">
        <f t="shared" si="18"/>
        <v>0</v>
      </c>
      <c r="M49" s="18">
        <f t="shared" si="56"/>
        <v>267.80432944179086</v>
      </c>
      <c r="N49" s="18">
        <f t="shared" si="98"/>
        <v>0</v>
      </c>
      <c r="O49" s="18">
        <f t="shared" si="19"/>
        <v>0</v>
      </c>
      <c r="P49" s="18">
        <f t="shared" si="20"/>
        <v>126.956991917244</v>
      </c>
      <c r="Q49" s="18">
        <f t="shared" si="21"/>
        <v>140.84733752454687</v>
      </c>
      <c r="R49" s="18">
        <f t="shared" si="57"/>
        <v>267.80432944179086</v>
      </c>
      <c r="S49" s="55">
        <f t="shared" si="99"/>
        <v>0</v>
      </c>
      <c r="T49" s="18">
        <f t="shared" si="22"/>
        <v>0</v>
      </c>
      <c r="U49" s="18">
        <f t="shared" si="23"/>
        <v>0</v>
      </c>
      <c r="V49" s="18">
        <f t="shared" si="24"/>
        <v>126.956991917244</v>
      </c>
      <c r="W49" s="18">
        <f t="shared" si="58"/>
        <v>126.956991917244</v>
      </c>
      <c r="X49" s="18">
        <f t="shared" si="100"/>
        <v>0.46291319543555304</v>
      </c>
      <c r="Y49" s="18">
        <f t="shared" si="25"/>
        <v>0</v>
      </c>
      <c r="Z49" s="18">
        <f t="shared" si="26"/>
        <v>0</v>
      </c>
      <c r="AA49" s="18">
        <f t="shared" si="27"/>
        <v>0</v>
      </c>
      <c r="AB49" s="18">
        <f t="shared" si="59"/>
        <v>0.46291319543555304</v>
      </c>
      <c r="AC49" s="18">
        <f t="shared" si="101"/>
        <v>22.682746576342097</v>
      </c>
      <c r="AD49" s="18">
        <f t="shared" si="28"/>
        <v>0.46291319543555304</v>
      </c>
      <c r="AE49" s="18">
        <f t="shared" si="29"/>
        <v>0</v>
      </c>
      <c r="AF49" s="18">
        <f t="shared" si="30"/>
        <v>0</v>
      </c>
      <c r="AG49" s="18">
        <f t="shared" si="60"/>
        <v>23.145659771777652</v>
      </c>
      <c r="AH49" s="18">
        <v>0</v>
      </c>
      <c r="AI49" s="18">
        <f t="shared" si="31"/>
        <v>22.682746576342097</v>
      </c>
      <c r="AJ49" s="18">
        <f t="shared" si="32"/>
        <v>0.46291319543555304</v>
      </c>
      <c r="AK49" s="18">
        <f t="shared" si="33"/>
        <v>0</v>
      </c>
      <c r="AL49" s="18">
        <f t="shared" si="61"/>
        <v>23.145659771777652</v>
      </c>
      <c r="AM49" s="18">
        <v>261.98</v>
      </c>
      <c r="AN49" s="18">
        <f t="shared" si="34"/>
        <v>0</v>
      </c>
      <c r="AO49" s="18">
        <f t="shared" si="35"/>
        <v>22.682746576342097</v>
      </c>
      <c r="AP49" s="18">
        <f t="shared" si="36"/>
        <v>0.46291319543555304</v>
      </c>
      <c r="AQ49" s="18">
        <f t="shared" si="62"/>
        <v>285.12565977177763</v>
      </c>
      <c r="AR49" s="18">
        <v>57.649999999999977</v>
      </c>
      <c r="AS49" s="18">
        <f t="shared" si="37"/>
        <v>261.98</v>
      </c>
      <c r="AT49" s="18">
        <f t="shared" si="38"/>
        <v>0</v>
      </c>
      <c r="AU49" s="18">
        <f t="shared" si="39"/>
        <v>22.682746576342097</v>
      </c>
      <c r="AV49" s="18">
        <f t="shared" si="63"/>
        <v>342.31274657634208</v>
      </c>
      <c r="AW49" s="18">
        <v>0</v>
      </c>
      <c r="AX49" s="18">
        <f t="shared" si="40"/>
        <v>57.649999999999977</v>
      </c>
      <c r="AY49" s="18">
        <f t="shared" si="41"/>
        <v>261.98</v>
      </c>
      <c r="AZ49" s="18">
        <f t="shared" si="42"/>
        <v>0</v>
      </c>
      <c r="BA49" s="18">
        <f t="shared" si="64"/>
        <v>319.63</v>
      </c>
      <c r="BB49" s="18"/>
      <c r="BC49" s="18">
        <f t="shared" si="43"/>
        <v>0</v>
      </c>
      <c r="BD49" s="18">
        <f t="shared" si="44"/>
        <v>57.649999999999977</v>
      </c>
      <c r="BE49" s="18">
        <f t="shared" si="45"/>
        <v>261.98</v>
      </c>
      <c r="BF49" s="18">
        <f t="shared" si="65"/>
        <v>319.63</v>
      </c>
      <c r="BG49" s="18">
        <f t="shared" si="102"/>
        <v>140.84733752454687</v>
      </c>
      <c r="BH49" s="18">
        <f t="shared" si="46"/>
        <v>0</v>
      </c>
      <c r="BI49" s="18">
        <f t="shared" si="47"/>
        <v>0</v>
      </c>
      <c r="BJ49" s="18">
        <f t="shared" si="48"/>
        <v>57.649999999999977</v>
      </c>
      <c r="BK49" s="18">
        <f t="shared" si="66"/>
        <v>198.49733752454685</v>
      </c>
    </row>
    <row r="50" spans="1:63" ht="15.75" customHeight="1" x14ac:dyDescent="0.25">
      <c r="A50" s="36"/>
      <c r="B50" s="37" t="s">
        <v>47</v>
      </c>
      <c r="C50" s="54">
        <v>37.279623108403925</v>
      </c>
      <c r="D50" s="18">
        <f t="shared" si="96"/>
        <v>12.04055153468981</v>
      </c>
      <c r="E50" s="18">
        <f t="shared" si="13"/>
        <v>13.357906487683668</v>
      </c>
      <c r="F50" s="18">
        <f t="shared" si="14"/>
        <v>0</v>
      </c>
      <c r="G50" s="18">
        <f t="shared" si="15"/>
        <v>0</v>
      </c>
      <c r="H50" s="18">
        <f t="shared" si="55"/>
        <v>25.398458022373475</v>
      </c>
      <c r="I50" s="18">
        <f t="shared" si="97"/>
        <v>0</v>
      </c>
      <c r="J50" s="18">
        <f t="shared" si="16"/>
        <v>12.04055153468981</v>
      </c>
      <c r="K50" s="18">
        <f t="shared" si="17"/>
        <v>13.357906487683668</v>
      </c>
      <c r="L50" s="18">
        <f t="shared" si="18"/>
        <v>0</v>
      </c>
      <c r="M50" s="18">
        <f t="shared" si="56"/>
        <v>25.398458022373475</v>
      </c>
      <c r="N50" s="18">
        <f t="shared" si="98"/>
        <v>0</v>
      </c>
      <c r="O50" s="18">
        <f t="shared" si="19"/>
        <v>0</v>
      </c>
      <c r="P50" s="18">
        <f t="shared" si="20"/>
        <v>12.04055153468981</v>
      </c>
      <c r="Q50" s="18">
        <f t="shared" si="21"/>
        <v>13.357906487683668</v>
      </c>
      <c r="R50" s="18">
        <f t="shared" si="57"/>
        <v>25.398458022373475</v>
      </c>
      <c r="S50" s="55">
        <f t="shared" si="99"/>
        <v>0</v>
      </c>
      <c r="T50" s="18">
        <f t="shared" si="22"/>
        <v>0</v>
      </c>
      <c r="U50" s="18">
        <f t="shared" si="23"/>
        <v>0</v>
      </c>
      <c r="V50" s="18">
        <f t="shared" si="24"/>
        <v>12.04055153468981</v>
      </c>
      <c r="W50" s="18">
        <f t="shared" si="58"/>
        <v>12.04055153468981</v>
      </c>
      <c r="X50" s="18">
        <f t="shared" si="100"/>
        <v>4.3902506680080347E-2</v>
      </c>
      <c r="Y50" s="18">
        <f t="shared" si="25"/>
        <v>0</v>
      </c>
      <c r="Z50" s="18">
        <f t="shared" si="26"/>
        <v>0</v>
      </c>
      <c r="AA50" s="18">
        <f t="shared" si="27"/>
        <v>0</v>
      </c>
      <c r="AB50" s="18">
        <f t="shared" si="59"/>
        <v>4.3902506680080347E-2</v>
      </c>
      <c r="AC50" s="18">
        <f t="shared" si="101"/>
        <v>2.1512228273239371</v>
      </c>
      <c r="AD50" s="18">
        <f t="shared" si="28"/>
        <v>4.3902506680080347E-2</v>
      </c>
      <c r="AE50" s="18">
        <f t="shared" si="29"/>
        <v>0</v>
      </c>
      <c r="AF50" s="18">
        <f t="shared" si="30"/>
        <v>0</v>
      </c>
      <c r="AG50" s="18">
        <f t="shared" si="60"/>
        <v>2.1951253340040173</v>
      </c>
      <c r="AH50" s="18">
        <v>42</v>
      </c>
      <c r="AI50" s="18">
        <f t="shared" si="31"/>
        <v>2.1512228273239371</v>
      </c>
      <c r="AJ50" s="18">
        <f t="shared" si="32"/>
        <v>4.3902506680080347E-2</v>
      </c>
      <c r="AK50" s="18">
        <f t="shared" si="33"/>
        <v>0</v>
      </c>
      <c r="AL50" s="18">
        <f t="shared" si="61"/>
        <v>44.195125334004018</v>
      </c>
      <c r="AM50" s="18">
        <v>7</v>
      </c>
      <c r="AN50" s="18">
        <f t="shared" si="34"/>
        <v>42</v>
      </c>
      <c r="AO50" s="18">
        <f t="shared" si="35"/>
        <v>2.1512228273239371</v>
      </c>
      <c r="AP50" s="18">
        <f t="shared" si="36"/>
        <v>4.3902506680080347E-2</v>
      </c>
      <c r="AQ50" s="18">
        <f t="shared" si="62"/>
        <v>51.195125334004018</v>
      </c>
      <c r="AR50" s="18">
        <v>0</v>
      </c>
      <c r="AS50" s="18">
        <f t="shared" si="37"/>
        <v>7</v>
      </c>
      <c r="AT50" s="18">
        <f t="shared" si="38"/>
        <v>42</v>
      </c>
      <c r="AU50" s="18">
        <f t="shared" si="39"/>
        <v>2.1512228273239371</v>
      </c>
      <c r="AV50" s="18">
        <f t="shared" si="63"/>
        <v>51.151222827323934</v>
      </c>
      <c r="AW50" s="18">
        <v>0</v>
      </c>
      <c r="AX50" s="18">
        <f t="shared" si="40"/>
        <v>0</v>
      </c>
      <c r="AY50" s="18">
        <f t="shared" si="41"/>
        <v>7</v>
      </c>
      <c r="AZ50" s="18">
        <f t="shared" si="42"/>
        <v>42</v>
      </c>
      <c r="BA50" s="18">
        <f t="shared" si="64"/>
        <v>49</v>
      </c>
      <c r="BB50" s="18"/>
      <c r="BC50" s="18">
        <f t="shared" si="43"/>
        <v>0</v>
      </c>
      <c r="BD50" s="18">
        <f t="shared" si="44"/>
        <v>0</v>
      </c>
      <c r="BE50" s="18">
        <f t="shared" si="45"/>
        <v>7</v>
      </c>
      <c r="BF50" s="18">
        <f t="shared" si="65"/>
        <v>7</v>
      </c>
      <c r="BG50" s="18">
        <f t="shared" si="102"/>
        <v>13.357906487683668</v>
      </c>
      <c r="BH50" s="18">
        <f t="shared" si="46"/>
        <v>0</v>
      </c>
      <c r="BI50" s="18">
        <f t="shared" si="47"/>
        <v>0</v>
      </c>
      <c r="BJ50" s="18">
        <f t="shared" si="48"/>
        <v>0</v>
      </c>
      <c r="BK50" s="18">
        <f t="shared" si="66"/>
        <v>13.357906487683668</v>
      </c>
    </row>
    <row r="51" spans="1:63" ht="15.75" customHeight="1" x14ac:dyDescent="0.25">
      <c r="A51" s="36"/>
      <c r="B51" s="37" t="s">
        <v>48</v>
      </c>
      <c r="C51" s="54">
        <v>66.884029694489385</v>
      </c>
      <c r="D51" s="18">
        <f t="shared" si="96"/>
        <v>21.602165988708183</v>
      </c>
      <c r="E51" s="18">
        <f t="shared" si="13"/>
        <v>23.965655757314806</v>
      </c>
      <c r="F51" s="18">
        <f t="shared" si="14"/>
        <v>0</v>
      </c>
      <c r="G51" s="18">
        <f t="shared" si="15"/>
        <v>0</v>
      </c>
      <c r="H51" s="18">
        <f t="shared" si="55"/>
        <v>45.567821746022986</v>
      </c>
      <c r="I51" s="18">
        <f t="shared" si="97"/>
        <v>0</v>
      </c>
      <c r="J51" s="18">
        <f t="shared" si="16"/>
        <v>21.602165988708183</v>
      </c>
      <c r="K51" s="18">
        <f t="shared" si="17"/>
        <v>23.965655757314806</v>
      </c>
      <c r="L51" s="18">
        <f t="shared" si="18"/>
        <v>0</v>
      </c>
      <c r="M51" s="18">
        <f t="shared" si="56"/>
        <v>45.567821746022986</v>
      </c>
      <c r="N51" s="18">
        <f t="shared" si="98"/>
        <v>0</v>
      </c>
      <c r="O51" s="18">
        <f t="shared" si="19"/>
        <v>0</v>
      </c>
      <c r="P51" s="18">
        <f t="shared" si="20"/>
        <v>21.602165988708183</v>
      </c>
      <c r="Q51" s="18">
        <f t="shared" si="21"/>
        <v>23.965655757314806</v>
      </c>
      <c r="R51" s="18">
        <f t="shared" si="57"/>
        <v>45.567821746022986</v>
      </c>
      <c r="S51" s="55">
        <f t="shared" si="99"/>
        <v>0</v>
      </c>
      <c r="T51" s="18">
        <f t="shared" si="22"/>
        <v>0</v>
      </c>
      <c r="U51" s="18">
        <f t="shared" si="23"/>
        <v>0</v>
      </c>
      <c r="V51" s="18">
        <f t="shared" si="24"/>
        <v>21.602165988708183</v>
      </c>
      <c r="W51" s="18">
        <f t="shared" si="58"/>
        <v>21.602165988708183</v>
      </c>
      <c r="X51" s="18">
        <f t="shared" si="100"/>
        <v>7.8766261984850025E-2</v>
      </c>
      <c r="Y51" s="18">
        <f t="shared" si="25"/>
        <v>0</v>
      </c>
      <c r="Z51" s="18">
        <f t="shared" si="26"/>
        <v>0</v>
      </c>
      <c r="AA51" s="18">
        <f t="shared" si="27"/>
        <v>0</v>
      </c>
      <c r="AB51" s="18">
        <f t="shared" si="59"/>
        <v>7.8766261984850025E-2</v>
      </c>
      <c r="AC51" s="18">
        <f t="shared" si="101"/>
        <v>3.8595468372576511</v>
      </c>
      <c r="AD51" s="18">
        <f t="shared" si="28"/>
        <v>7.8766261984850025E-2</v>
      </c>
      <c r="AE51" s="18">
        <f t="shared" si="29"/>
        <v>0</v>
      </c>
      <c r="AF51" s="18">
        <f t="shared" si="30"/>
        <v>0</v>
      </c>
      <c r="AG51" s="18">
        <f t="shared" si="60"/>
        <v>3.9383130992425013</v>
      </c>
      <c r="AH51" s="18">
        <v>18</v>
      </c>
      <c r="AI51" s="18">
        <f t="shared" si="31"/>
        <v>3.8595468372576511</v>
      </c>
      <c r="AJ51" s="18">
        <f t="shared" si="32"/>
        <v>7.8766261984850025E-2</v>
      </c>
      <c r="AK51" s="18">
        <f t="shared" si="33"/>
        <v>0</v>
      </c>
      <c r="AL51" s="18">
        <f t="shared" si="61"/>
        <v>21.9383130992425</v>
      </c>
      <c r="AM51" s="18">
        <v>0.26999999999999957</v>
      </c>
      <c r="AN51" s="18">
        <f t="shared" si="34"/>
        <v>18</v>
      </c>
      <c r="AO51" s="18">
        <f t="shared" si="35"/>
        <v>3.8595468372576511</v>
      </c>
      <c r="AP51" s="18">
        <f t="shared" si="36"/>
        <v>7.8766261984850025E-2</v>
      </c>
      <c r="AQ51" s="18">
        <f t="shared" si="62"/>
        <v>22.208313099242499</v>
      </c>
      <c r="AR51" s="18">
        <v>0</v>
      </c>
      <c r="AS51" s="18">
        <f t="shared" si="37"/>
        <v>0.26999999999999957</v>
      </c>
      <c r="AT51" s="18">
        <f t="shared" si="38"/>
        <v>18</v>
      </c>
      <c r="AU51" s="18">
        <f t="shared" si="39"/>
        <v>3.8595468372576511</v>
      </c>
      <c r="AV51" s="18">
        <f t="shared" si="63"/>
        <v>22.129546837257649</v>
      </c>
      <c r="AW51" s="18">
        <v>0</v>
      </c>
      <c r="AX51" s="18">
        <f t="shared" si="40"/>
        <v>0</v>
      </c>
      <c r="AY51" s="18">
        <f t="shared" si="41"/>
        <v>0.26999999999999957</v>
      </c>
      <c r="AZ51" s="18">
        <f t="shared" si="42"/>
        <v>18</v>
      </c>
      <c r="BA51" s="18">
        <f t="shared" si="64"/>
        <v>18.27</v>
      </c>
      <c r="BB51" s="18"/>
      <c r="BC51" s="18">
        <f t="shared" si="43"/>
        <v>0</v>
      </c>
      <c r="BD51" s="18">
        <f t="shared" si="44"/>
        <v>0</v>
      </c>
      <c r="BE51" s="18">
        <f t="shared" si="45"/>
        <v>0.26999999999999957</v>
      </c>
      <c r="BF51" s="18">
        <f t="shared" si="65"/>
        <v>0.26999999999999957</v>
      </c>
      <c r="BG51" s="18">
        <f t="shared" si="102"/>
        <v>23.965655757314806</v>
      </c>
      <c r="BH51" s="18">
        <f t="shared" si="46"/>
        <v>0</v>
      </c>
      <c r="BI51" s="18">
        <f t="shared" si="47"/>
        <v>0</v>
      </c>
      <c r="BJ51" s="18">
        <f t="shared" si="48"/>
        <v>0</v>
      </c>
      <c r="BK51" s="18">
        <f t="shared" si="66"/>
        <v>23.965655757314806</v>
      </c>
    </row>
    <row r="52" spans="1:63" ht="15.75" customHeight="1" x14ac:dyDescent="0.25">
      <c r="A52" s="36"/>
      <c r="B52" s="37" t="s">
        <v>49</v>
      </c>
      <c r="C52" s="54">
        <v>131.57514038260206</v>
      </c>
      <c r="D52" s="18">
        <f t="shared" si="96"/>
        <v>42.496064240081665</v>
      </c>
      <c r="E52" s="18">
        <f t="shared" si="13"/>
        <v>47.145552309471753</v>
      </c>
      <c r="F52" s="18">
        <f t="shared" si="14"/>
        <v>0</v>
      </c>
      <c r="G52" s="18">
        <f t="shared" si="15"/>
        <v>0</v>
      </c>
      <c r="H52" s="18">
        <f t="shared" si="55"/>
        <v>89.641616549553419</v>
      </c>
      <c r="I52" s="18">
        <f t="shared" si="97"/>
        <v>0</v>
      </c>
      <c r="J52" s="18">
        <f t="shared" si="16"/>
        <v>42.496064240081665</v>
      </c>
      <c r="K52" s="18">
        <f t="shared" si="17"/>
        <v>47.145552309471753</v>
      </c>
      <c r="L52" s="18">
        <f t="shared" si="18"/>
        <v>0</v>
      </c>
      <c r="M52" s="18">
        <f t="shared" si="56"/>
        <v>89.641616549553419</v>
      </c>
      <c r="N52" s="18">
        <f t="shared" si="98"/>
        <v>0</v>
      </c>
      <c r="O52" s="18">
        <f t="shared" si="19"/>
        <v>0</v>
      </c>
      <c r="P52" s="18">
        <f t="shared" si="20"/>
        <v>42.496064240081665</v>
      </c>
      <c r="Q52" s="18">
        <f t="shared" si="21"/>
        <v>47.145552309471753</v>
      </c>
      <c r="R52" s="18">
        <f t="shared" si="57"/>
        <v>89.641616549553419</v>
      </c>
      <c r="S52" s="55">
        <f t="shared" si="99"/>
        <v>0</v>
      </c>
      <c r="T52" s="18">
        <f t="shared" si="22"/>
        <v>0</v>
      </c>
      <c r="U52" s="18">
        <f t="shared" si="23"/>
        <v>0</v>
      </c>
      <c r="V52" s="18">
        <f t="shared" si="24"/>
        <v>42.496064240081665</v>
      </c>
      <c r="W52" s="18">
        <f t="shared" si="58"/>
        <v>42.496064240081665</v>
      </c>
      <c r="X52" s="18">
        <f t="shared" si="100"/>
        <v>0.15495002357675414</v>
      </c>
      <c r="Y52" s="18">
        <f t="shared" si="25"/>
        <v>0</v>
      </c>
      <c r="Z52" s="18">
        <f t="shared" si="26"/>
        <v>0</v>
      </c>
      <c r="AA52" s="18">
        <f t="shared" si="27"/>
        <v>0</v>
      </c>
      <c r="AB52" s="18">
        <f t="shared" si="59"/>
        <v>0.15495002357675414</v>
      </c>
      <c r="AC52" s="18">
        <f t="shared" si="101"/>
        <v>7.5925511552609519</v>
      </c>
      <c r="AD52" s="18">
        <f t="shared" si="28"/>
        <v>0.15495002357675414</v>
      </c>
      <c r="AE52" s="18">
        <f t="shared" si="29"/>
        <v>0</v>
      </c>
      <c r="AF52" s="18">
        <f t="shared" si="30"/>
        <v>0</v>
      </c>
      <c r="AG52" s="18">
        <f t="shared" si="60"/>
        <v>7.7475011788377062</v>
      </c>
      <c r="AH52" s="18">
        <v>75</v>
      </c>
      <c r="AI52" s="18">
        <f t="shared" si="31"/>
        <v>7.5925511552609519</v>
      </c>
      <c r="AJ52" s="18">
        <f t="shared" si="32"/>
        <v>0.15495002357675414</v>
      </c>
      <c r="AK52" s="18">
        <f t="shared" si="33"/>
        <v>0</v>
      </c>
      <c r="AL52" s="18">
        <f t="shared" si="61"/>
        <v>82.747501178837709</v>
      </c>
      <c r="AM52" s="18">
        <v>27</v>
      </c>
      <c r="AN52" s="18">
        <f t="shared" si="34"/>
        <v>75</v>
      </c>
      <c r="AO52" s="18">
        <f t="shared" si="35"/>
        <v>7.5925511552609519</v>
      </c>
      <c r="AP52" s="18">
        <f t="shared" si="36"/>
        <v>0.15495002357675414</v>
      </c>
      <c r="AQ52" s="18">
        <f t="shared" si="62"/>
        <v>109.74750117883771</v>
      </c>
      <c r="AR52" s="18">
        <v>0</v>
      </c>
      <c r="AS52" s="18">
        <f t="shared" si="37"/>
        <v>27</v>
      </c>
      <c r="AT52" s="18">
        <f t="shared" si="38"/>
        <v>75</v>
      </c>
      <c r="AU52" s="18">
        <f t="shared" si="39"/>
        <v>7.5925511552609519</v>
      </c>
      <c r="AV52" s="18">
        <f t="shared" si="63"/>
        <v>109.59255115526095</v>
      </c>
      <c r="AW52" s="18">
        <v>0</v>
      </c>
      <c r="AX52" s="18">
        <f t="shared" si="40"/>
        <v>0</v>
      </c>
      <c r="AY52" s="18">
        <f t="shared" si="41"/>
        <v>27</v>
      </c>
      <c r="AZ52" s="18">
        <f t="shared" si="42"/>
        <v>75</v>
      </c>
      <c r="BA52" s="18">
        <f t="shared" si="64"/>
        <v>102</v>
      </c>
      <c r="BB52" s="18"/>
      <c r="BC52" s="18">
        <f t="shared" si="43"/>
        <v>0</v>
      </c>
      <c r="BD52" s="18">
        <f t="shared" si="44"/>
        <v>0</v>
      </c>
      <c r="BE52" s="18">
        <f t="shared" si="45"/>
        <v>27</v>
      </c>
      <c r="BF52" s="18">
        <f t="shared" si="65"/>
        <v>27</v>
      </c>
      <c r="BG52" s="18">
        <f t="shared" si="102"/>
        <v>47.145552309471753</v>
      </c>
      <c r="BH52" s="18">
        <f t="shared" si="46"/>
        <v>0</v>
      </c>
      <c r="BI52" s="18">
        <f t="shared" si="47"/>
        <v>0</v>
      </c>
      <c r="BJ52" s="18">
        <f t="shared" si="48"/>
        <v>0</v>
      </c>
      <c r="BK52" s="18">
        <f t="shared" si="66"/>
        <v>47.145552309471753</v>
      </c>
    </row>
    <row r="53" spans="1:63" ht="15.75" customHeight="1" x14ac:dyDescent="0.25">
      <c r="A53" s="36"/>
      <c r="B53" s="37" t="s">
        <v>50</v>
      </c>
      <c r="C53" s="54">
        <v>124.4481536118778</v>
      </c>
      <c r="D53" s="18">
        <f t="shared" si="96"/>
        <v>40.194194093743917</v>
      </c>
      <c r="E53" s="18">
        <f t="shared" si="13"/>
        <v>44.591834892708704</v>
      </c>
      <c r="F53" s="18">
        <f t="shared" si="14"/>
        <v>0</v>
      </c>
      <c r="G53" s="18">
        <f t="shared" si="15"/>
        <v>191.56</v>
      </c>
      <c r="H53" s="18">
        <f t="shared" si="55"/>
        <v>276.34602898645261</v>
      </c>
      <c r="I53" s="18">
        <f t="shared" si="97"/>
        <v>0</v>
      </c>
      <c r="J53" s="18">
        <f t="shared" si="16"/>
        <v>40.194194093743917</v>
      </c>
      <c r="K53" s="18">
        <f t="shared" si="17"/>
        <v>44.591834892708704</v>
      </c>
      <c r="L53" s="18">
        <f t="shared" si="18"/>
        <v>0</v>
      </c>
      <c r="M53" s="18">
        <f t="shared" si="56"/>
        <v>84.786028986452621</v>
      </c>
      <c r="N53" s="18">
        <f t="shared" si="98"/>
        <v>0</v>
      </c>
      <c r="O53" s="18">
        <f t="shared" si="19"/>
        <v>0</v>
      </c>
      <c r="P53" s="18">
        <f t="shared" si="20"/>
        <v>40.194194093743917</v>
      </c>
      <c r="Q53" s="18">
        <f t="shared" si="21"/>
        <v>44.591834892708704</v>
      </c>
      <c r="R53" s="18">
        <f t="shared" si="57"/>
        <v>84.786028986452621</v>
      </c>
      <c r="S53" s="55">
        <f t="shared" si="99"/>
        <v>0</v>
      </c>
      <c r="T53" s="18">
        <f t="shared" si="22"/>
        <v>0</v>
      </c>
      <c r="U53" s="18">
        <f t="shared" si="23"/>
        <v>0</v>
      </c>
      <c r="V53" s="18">
        <f t="shared" si="24"/>
        <v>40.194194093743917</v>
      </c>
      <c r="W53" s="18">
        <f t="shared" si="58"/>
        <v>40.194194093743917</v>
      </c>
      <c r="X53" s="18">
        <f t="shared" si="100"/>
        <v>0.14655689729967997</v>
      </c>
      <c r="Y53" s="18">
        <f t="shared" si="25"/>
        <v>0</v>
      </c>
      <c r="Z53" s="18">
        <f t="shared" si="26"/>
        <v>0</v>
      </c>
      <c r="AA53" s="18">
        <f t="shared" si="27"/>
        <v>0</v>
      </c>
      <c r="AB53" s="18">
        <f t="shared" si="59"/>
        <v>0.14655689729967997</v>
      </c>
      <c r="AC53" s="18">
        <f t="shared" si="101"/>
        <v>7.1812879676843178</v>
      </c>
      <c r="AD53" s="18">
        <f t="shared" si="28"/>
        <v>0.14655689729967997</v>
      </c>
      <c r="AE53" s="18">
        <f t="shared" si="29"/>
        <v>0</v>
      </c>
      <c r="AF53" s="18">
        <f t="shared" si="30"/>
        <v>0</v>
      </c>
      <c r="AG53" s="18">
        <f t="shared" si="60"/>
        <v>7.327844864983998</v>
      </c>
      <c r="AH53" s="18">
        <v>0</v>
      </c>
      <c r="AI53" s="18">
        <f t="shared" si="31"/>
        <v>7.1812879676843178</v>
      </c>
      <c r="AJ53" s="18">
        <f t="shared" si="32"/>
        <v>0.14655689729967997</v>
      </c>
      <c r="AK53" s="18">
        <f t="shared" si="33"/>
        <v>0</v>
      </c>
      <c r="AL53" s="18">
        <f t="shared" si="61"/>
        <v>7.327844864983998</v>
      </c>
      <c r="AM53" s="18">
        <v>0</v>
      </c>
      <c r="AN53" s="18">
        <f t="shared" si="34"/>
        <v>0</v>
      </c>
      <c r="AO53" s="18">
        <f t="shared" si="35"/>
        <v>7.1812879676843178</v>
      </c>
      <c r="AP53" s="18">
        <f t="shared" si="36"/>
        <v>0.14655689729967997</v>
      </c>
      <c r="AQ53" s="18">
        <f t="shared" si="62"/>
        <v>7.327844864983998</v>
      </c>
      <c r="AR53" s="18">
        <v>37</v>
      </c>
      <c r="AS53" s="18">
        <f t="shared" si="37"/>
        <v>0</v>
      </c>
      <c r="AT53" s="18">
        <f t="shared" si="38"/>
        <v>0</v>
      </c>
      <c r="AU53" s="18">
        <f t="shared" si="39"/>
        <v>7.1812879676843178</v>
      </c>
      <c r="AV53" s="18">
        <f t="shared" si="63"/>
        <v>44.18128796768432</v>
      </c>
      <c r="AW53" s="18">
        <v>191.56</v>
      </c>
      <c r="AX53" s="18">
        <f t="shared" si="40"/>
        <v>37</v>
      </c>
      <c r="AY53" s="18">
        <f t="shared" si="41"/>
        <v>0</v>
      </c>
      <c r="AZ53" s="18">
        <f t="shared" si="42"/>
        <v>0</v>
      </c>
      <c r="BA53" s="18">
        <f t="shared" si="64"/>
        <v>228.56</v>
      </c>
      <c r="BB53" s="18"/>
      <c r="BC53" s="18">
        <f t="shared" si="43"/>
        <v>191.56</v>
      </c>
      <c r="BD53" s="18">
        <f t="shared" si="44"/>
        <v>37</v>
      </c>
      <c r="BE53" s="18">
        <f t="shared" si="45"/>
        <v>0</v>
      </c>
      <c r="BF53" s="18">
        <f t="shared" si="65"/>
        <v>228.56</v>
      </c>
      <c r="BG53" s="18">
        <f t="shared" si="102"/>
        <v>44.591834892708704</v>
      </c>
      <c r="BH53" s="18">
        <f t="shared" si="46"/>
        <v>0</v>
      </c>
      <c r="BI53" s="18">
        <f t="shared" si="47"/>
        <v>191.56</v>
      </c>
      <c r="BJ53" s="18">
        <f t="shared" si="48"/>
        <v>37</v>
      </c>
      <c r="BK53" s="18">
        <f t="shared" si="66"/>
        <v>273.15183489270873</v>
      </c>
    </row>
    <row r="54" spans="1:63" ht="15.75" customHeight="1" x14ac:dyDescent="0.25">
      <c r="A54" s="36"/>
      <c r="B54" s="37" t="s">
        <v>51</v>
      </c>
      <c r="C54" s="54">
        <v>2680.8434852955174</v>
      </c>
      <c r="D54" s="18">
        <f t="shared" si="96"/>
        <v>865.85730889166416</v>
      </c>
      <c r="E54" s="18">
        <f t="shared" si="13"/>
        <v>960.59062830548703</v>
      </c>
      <c r="F54" s="18">
        <f t="shared" si="14"/>
        <v>0</v>
      </c>
      <c r="G54" s="18">
        <f t="shared" si="15"/>
        <v>0</v>
      </c>
      <c r="H54" s="18">
        <f t="shared" si="55"/>
        <v>1826.4479371971511</v>
      </c>
      <c r="I54" s="18">
        <f t="shared" si="97"/>
        <v>0</v>
      </c>
      <c r="J54" s="18">
        <f t="shared" si="16"/>
        <v>865.85730889166416</v>
      </c>
      <c r="K54" s="18">
        <f t="shared" si="17"/>
        <v>960.59062830548703</v>
      </c>
      <c r="L54" s="18">
        <f t="shared" si="18"/>
        <v>0</v>
      </c>
      <c r="M54" s="18">
        <f t="shared" si="56"/>
        <v>1826.4479371971511</v>
      </c>
      <c r="N54" s="18">
        <f t="shared" si="98"/>
        <v>0</v>
      </c>
      <c r="O54" s="18">
        <f t="shared" si="19"/>
        <v>0</v>
      </c>
      <c r="P54" s="18">
        <f t="shared" si="20"/>
        <v>865.85730889166416</v>
      </c>
      <c r="Q54" s="18">
        <f t="shared" si="21"/>
        <v>960.59062830548703</v>
      </c>
      <c r="R54" s="18">
        <f t="shared" si="57"/>
        <v>1826.4479371971511</v>
      </c>
      <c r="S54" s="55">
        <f t="shared" si="99"/>
        <v>0</v>
      </c>
      <c r="T54" s="18">
        <f t="shared" si="22"/>
        <v>0</v>
      </c>
      <c r="U54" s="18">
        <f t="shared" si="23"/>
        <v>0</v>
      </c>
      <c r="V54" s="18">
        <f t="shared" si="24"/>
        <v>865.85730889166416</v>
      </c>
      <c r="W54" s="18">
        <f t="shared" si="58"/>
        <v>865.85730889166416</v>
      </c>
      <c r="X54" s="18">
        <f t="shared" si="100"/>
        <v>3.1571067303763658</v>
      </c>
      <c r="Y54" s="18">
        <f t="shared" si="25"/>
        <v>0</v>
      </c>
      <c r="Z54" s="18">
        <f t="shared" si="26"/>
        <v>0</v>
      </c>
      <c r="AA54" s="18">
        <f t="shared" si="27"/>
        <v>0</v>
      </c>
      <c r="AB54" s="18">
        <f t="shared" si="59"/>
        <v>3.1571067303763658</v>
      </c>
      <c r="AC54" s="18">
        <f t="shared" si="101"/>
        <v>154.69822978844192</v>
      </c>
      <c r="AD54" s="18">
        <f t="shared" si="28"/>
        <v>3.1571067303763658</v>
      </c>
      <c r="AE54" s="18">
        <f t="shared" si="29"/>
        <v>0</v>
      </c>
      <c r="AF54" s="18">
        <f t="shared" si="30"/>
        <v>0</v>
      </c>
      <c r="AG54" s="18">
        <f t="shared" si="60"/>
        <v>157.85533651881829</v>
      </c>
      <c r="AH54" s="18">
        <v>0</v>
      </c>
      <c r="AI54" s="18">
        <f t="shared" si="31"/>
        <v>154.69822978844192</v>
      </c>
      <c r="AJ54" s="18">
        <f t="shared" si="32"/>
        <v>3.1571067303763658</v>
      </c>
      <c r="AK54" s="18">
        <f t="shared" si="33"/>
        <v>0</v>
      </c>
      <c r="AL54" s="18">
        <f t="shared" si="61"/>
        <v>157.85533651881829</v>
      </c>
      <c r="AM54" s="18">
        <v>1197.92</v>
      </c>
      <c r="AN54" s="18">
        <f t="shared" si="34"/>
        <v>0</v>
      </c>
      <c r="AO54" s="18">
        <f t="shared" si="35"/>
        <v>154.69822978844192</v>
      </c>
      <c r="AP54" s="18">
        <f t="shared" si="36"/>
        <v>3.1571067303763658</v>
      </c>
      <c r="AQ54" s="18">
        <f t="shared" si="62"/>
        <v>1355.7753365188184</v>
      </c>
      <c r="AR54" s="18">
        <v>0</v>
      </c>
      <c r="AS54" s="18">
        <f t="shared" si="37"/>
        <v>1197.92</v>
      </c>
      <c r="AT54" s="18">
        <f t="shared" si="38"/>
        <v>0</v>
      </c>
      <c r="AU54" s="18">
        <f t="shared" si="39"/>
        <v>154.69822978844192</v>
      </c>
      <c r="AV54" s="18">
        <f t="shared" si="63"/>
        <v>1352.618229788442</v>
      </c>
      <c r="AW54" s="18">
        <v>0</v>
      </c>
      <c r="AX54" s="18">
        <f t="shared" si="40"/>
        <v>0</v>
      </c>
      <c r="AY54" s="18">
        <f t="shared" si="41"/>
        <v>1197.92</v>
      </c>
      <c r="AZ54" s="18">
        <f t="shared" si="42"/>
        <v>0</v>
      </c>
      <c r="BA54" s="18">
        <f t="shared" si="64"/>
        <v>1197.92</v>
      </c>
      <c r="BB54" s="18"/>
      <c r="BC54" s="18">
        <f t="shared" si="43"/>
        <v>0</v>
      </c>
      <c r="BD54" s="18">
        <f t="shared" si="44"/>
        <v>0</v>
      </c>
      <c r="BE54" s="18">
        <f t="shared" si="45"/>
        <v>1197.92</v>
      </c>
      <c r="BF54" s="18">
        <f t="shared" si="65"/>
        <v>1197.92</v>
      </c>
      <c r="BG54" s="18">
        <f t="shared" si="102"/>
        <v>960.59062830548703</v>
      </c>
      <c r="BH54" s="18">
        <f t="shared" si="46"/>
        <v>0</v>
      </c>
      <c r="BI54" s="18">
        <f t="shared" si="47"/>
        <v>0</v>
      </c>
      <c r="BJ54" s="18">
        <f t="shared" si="48"/>
        <v>0</v>
      </c>
      <c r="BK54" s="18">
        <f t="shared" si="66"/>
        <v>960.59062830548703</v>
      </c>
    </row>
    <row r="55" spans="1:63" ht="15.75" customHeight="1" x14ac:dyDescent="0.25">
      <c r="A55" s="36"/>
      <c r="B55" s="37" t="s">
        <v>52</v>
      </c>
      <c r="C55" s="54">
        <v>21.929190063767013</v>
      </c>
      <c r="D55" s="18">
        <f t="shared" si="96"/>
        <v>7.0826773733469448</v>
      </c>
      <c r="E55" s="18">
        <f t="shared" si="13"/>
        <v>7.8575920515786262</v>
      </c>
      <c r="F55" s="18">
        <f t="shared" si="14"/>
        <v>0</v>
      </c>
      <c r="G55" s="18">
        <f t="shared" si="15"/>
        <v>0</v>
      </c>
      <c r="H55" s="18">
        <f t="shared" si="55"/>
        <v>14.940269424925571</v>
      </c>
      <c r="I55" s="18">
        <f t="shared" si="97"/>
        <v>0</v>
      </c>
      <c r="J55" s="18">
        <f t="shared" si="16"/>
        <v>7.0826773733469448</v>
      </c>
      <c r="K55" s="18">
        <f t="shared" si="17"/>
        <v>7.8575920515786262</v>
      </c>
      <c r="L55" s="18">
        <f t="shared" si="18"/>
        <v>0</v>
      </c>
      <c r="M55" s="18">
        <f t="shared" si="56"/>
        <v>14.940269424925571</v>
      </c>
      <c r="N55" s="18">
        <f t="shared" si="98"/>
        <v>0</v>
      </c>
      <c r="O55" s="18">
        <f t="shared" si="19"/>
        <v>0</v>
      </c>
      <c r="P55" s="18">
        <f t="shared" si="20"/>
        <v>7.0826773733469448</v>
      </c>
      <c r="Q55" s="18">
        <f t="shared" si="21"/>
        <v>7.8575920515786262</v>
      </c>
      <c r="R55" s="18">
        <f t="shared" si="57"/>
        <v>14.940269424925571</v>
      </c>
      <c r="S55" s="55">
        <f t="shared" si="99"/>
        <v>0</v>
      </c>
      <c r="T55" s="18">
        <f t="shared" si="22"/>
        <v>0</v>
      </c>
      <c r="U55" s="18">
        <f t="shared" si="23"/>
        <v>0</v>
      </c>
      <c r="V55" s="18">
        <f t="shared" si="24"/>
        <v>7.0826773733469448</v>
      </c>
      <c r="W55" s="18">
        <f t="shared" si="58"/>
        <v>7.0826773733469448</v>
      </c>
      <c r="X55" s="18">
        <f t="shared" si="100"/>
        <v>2.5825003929459026E-2</v>
      </c>
      <c r="Y55" s="18">
        <f t="shared" si="25"/>
        <v>0</v>
      </c>
      <c r="Z55" s="18">
        <f t="shared" si="26"/>
        <v>0</v>
      </c>
      <c r="AA55" s="18">
        <f t="shared" si="27"/>
        <v>0</v>
      </c>
      <c r="AB55" s="18">
        <f t="shared" si="59"/>
        <v>2.5825003929459026E-2</v>
      </c>
      <c r="AC55" s="18">
        <f t="shared" si="101"/>
        <v>1.2654251925434921</v>
      </c>
      <c r="AD55" s="18">
        <f t="shared" si="28"/>
        <v>2.5825003929459026E-2</v>
      </c>
      <c r="AE55" s="18">
        <f t="shared" si="29"/>
        <v>0</v>
      </c>
      <c r="AF55" s="18">
        <f t="shared" si="30"/>
        <v>0</v>
      </c>
      <c r="AG55" s="18">
        <f t="shared" si="60"/>
        <v>1.291250196472951</v>
      </c>
      <c r="AH55" s="18">
        <v>0</v>
      </c>
      <c r="AI55" s="18">
        <f t="shared" si="31"/>
        <v>1.2654251925434921</v>
      </c>
      <c r="AJ55" s="18">
        <f t="shared" si="32"/>
        <v>2.5825003929459026E-2</v>
      </c>
      <c r="AK55" s="18">
        <f t="shared" si="33"/>
        <v>0</v>
      </c>
      <c r="AL55" s="18">
        <f t="shared" si="61"/>
        <v>1.291250196472951</v>
      </c>
      <c r="AM55" s="18">
        <v>0</v>
      </c>
      <c r="AN55" s="18">
        <f t="shared" si="34"/>
        <v>0</v>
      </c>
      <c r="AO55" s="18">
        <f t="shared" si="35"/>
        <v>1.2654251925434921</v>
      </c>
      <c r="AP55" s="18">
        <f t="shared" si="36"/>
        <v>2.5825003929459026E-2</v>
      </c>
      <c r="AQ55" s="18">
        <f t="shared" si="62"/>
        <v>1.291250196472951</v>
      </c>
      <c r="AR55" s="18">
        <v>0</v>
      </c>
      <c r="AS55" s="18">
        <f t="shared" si="37"/>
        <v>0</v>
      </c>
      <c r="AT55" s="18">
        <f t="shared" si="38"/>
        <v>0</v>
      </c>
      <c r="AU55" s="18">
        <f t="shared" si="39"/>
        <v>1.2654251925434921</v>
      </c>
      <c r="AV55" s="18">
        <f t="shared" si="63"/>
        <v>1.2654251925434921</v>
      </c>
      <c r="AW55" s="18">
        <v>0</v>
      </c>
      <c r="AX55" s="18">
        <f t="shared" si="40"/>
        <v>0</v>
      </c>
      <c r="AY55" s="18">
        <f t="shared" si="41"/>
        <v>0</v>
      </c>
      <c r="AZ55" s="18">
        <f t="shared" si="42"/>
        <v>0</v>
      </c>
      <c r="BA55" s="18">
        <f t="shared" si="64"/>
        <v>0</v>
      </c>
      <c r="BB55" s="18"/>
      <c r="BC55" s="18">
        <f t="shared" si="43"/>
        <v>0</v>
      </c>
      <c r="BD55" s="18">
        <f t="shared" si="44"/>
        <v>0</v>
      </c>
      <c r="BE55" s="18">
        <f t="shared" si="45"/>
        <v>0</v>
      </c>
      <c r="BF55" s="18">
        <f t="shared" si="65"/>
        <v>0</v>
      </c>
      <c r="BG55" s="18">
        <f t="shared" si="102"/>
        <v>7.8575920515786262</v>
      </c>
      <c r="BH55" s="18">
        <f t="shared" si="46"/>
        <v>0</v>
      </c>
      <c r="BI55" s="18">
        <f t="shared" si="47"/>
        <v>0</v>
      </c>
      <c r="BJ55" s="18">
        <f t="shared" si="48"/>
        <v>0</v>
      </c>
      <c r="BK55" s="18">
        <f t="shared" si="66"/>
        <v>7.8575920515786262</v>
      </c>
    </row>
    <row r="56" spans="1:63" ht="15.75" customHeight="1" x14ac:dyDescent="0.25">
      <c r="A56" s="36"/>
      <c r="B56" s="37" t="s">
        <v>53</v>
      </c>
      <c r="C56" s="54">
        <v>840.98443894546494</v>
      </c>
      <c r="D56" s="18">
        <f t="shared" si="96"/>
        <v>271.6206772678554</v>
      </c>
      <c r="E56" s="18">
        <f t="shared" si="13"/>
        <v>301.33865517804031</v>
      </c>
      <c r="F56" s="18">
        <f t="shared" si="14"/>
        <v>0</v>
      </c>
      <c r="G56" s="18">
        <f t="shared" si="15"/>
        <v>0</v>
      </c>
      <c r="H56" s="18">
        <f t="shared" si="55"/>
        <v>572.95933244589571</v>
      </c>
      <c r="I56" s="18">
        <f t="shared" si="97"/>
        <v>0</v>
      </c>
      <c r="J56" s="18">
        <f t="shared" si="16"/>
        <v>271.6206772678554</v>
      </c>
      <c r="K56" s="18">
        <f t="shared" si="17"/>
        <v>301.33865517804031</v>
      </c>
      <c r="L56" s="18">
        <f t="shared" si="18"/>
        <v>0</v>
      </c>
      <c r="M56" s="18">
        <f t="shared" si="56"/>
        <v>572.95933244589571</v>
      </c>
      <c r="N56" s="18">
        <f t="shared" si="98"/>
        <v>0</v>
      </c>
      <c r="O56" s="18">
        <f t="shared" si="19"/>
        <v>0</v>
      </c>
      <c r="P56" s="18">
        <f t="shared" si="20"/>
        <v>271.6206772678554</v>
      </c>
      <c r="Q56" s="18">
        <f t="shared" si="21"/>
        <v>301.33865517804031</v>
      </c>
      <c r="R56" s="18">
        <f t="shared" si="57"/>
        <v>572.95933244589571</v>
      </c>
      <c r="S56" s="55">
        <f t="shared" si="99"/>
        <v>0</v>
      </c>
      <c r="T56" s="18">
        <f t="shared" si="22"/>
        <v>0</v>
      </c>
      <c r="U56" s="18">
        <f t="shared" si="23"/>
        <v>0</v>
      </c>
      <c r="V56" s="18">
        <f t="shared" si="24"/>
        <v>271.6206772678554</v>
      </c>
      <c r="W56" s="18">
        <f t="shared" si="58"/>
        <v>271.6206772678554</v>
      </c>
      <c r="X56" s="18">
        <f t="shared" si="100"/>
        <v>0.99038890069475372</v>
      </c>
      <c r="Y56" s="18">
        <f t="shared" si="25"/>
        <v>0</v>
      </c>
      <c r="Z56" s="18">
        <f t="shared" si="26"/>
        <v>0</v>
      </c>
      <c r="AA56" s="18">
        <f t="shared" si="27"/>
        <v>0</v>
      </c>
      <c r="AB56" s="18">
        <f t="shared" si="59"/>
        <v>0.99038890069475372</v>
      </c>
      <c r="AC56" s="18">
        <f t="shared" si="101"/>
        <v>48.529056134042932</v>
      </c>
      <c r="AD56" s="18">
        <f t="shared" si="28"/>
        <v>0.99038890069475372</v>
      </c>
      <c r="AE56" s="18">
        <f t="shared" si="29"/>
        <v>0</v>
      </c>
      <c r="AF56" s="18">
        <f t="shared" si="30"/>
        <v>0</v>
      </c>
      <c r="AG56" s="18">
        <f t="shared" si="60"/>
        <v>49.519445034737686</v>
      </c>
      <c r="AH56" s="18">
        <v>128</v>
      </c>
      <c r="AI56" s="18">
        <f t="shared" si="31"/>
        <v>48.529056134042932</v>
      </c>
      <c r="AJ56" s="18">
        <f t="shared" si="32"/>
        <v>0.99038890069475372</v>
      </c>
      <c r="AK56" s="18">
        <f t="shared" si="33"/>
        <v>0</v>
      </c>
      <c r="AL56" s="18">
        <f t="shared" si="61"/>
        <v>177.51944503473771</v>
      </c>
      <c r="AM56" s="18">
        <v>950.45</v>
      </c>
      <c r="AN56" s="18">
        <f t="shared" si="34"/>
        <v>128</v>
      </c>
      <c r="AO56" s="18">
        <f t="shared" si="35"/>
        <v>48.529056134042932</v>
      </c>
      <c r="AP56" s="18">
        <f t="shared" si="36"/>
        <v>0.99038890069475372</v>
      </c>
      <c r="AQ56" s="18">
        <f t="shared" si="62"/>
        <v>1127.9694450347379</v>
      </c>
      <c r="AR56" s="18">
        <v>0</v>
      </c>
      <c r="AS56" s="18">
        <f t="shared" si="37"/>
        <v>950.45</v>
      </c>
      <c r="AT56" s="18">
        <f t="shared" si="38"/>
        <v>128</v>
      </c>
      <c r="AU56" s="18">
        <f t="shared" si="39"/>
        <v>48.529056134042932</v>
      </c>
      <c r="AV56" s="18">
        <f t="shared" si="63"/>
        <v>1126.979056134043</v>
      </c>
      <c r="AW56" s="18">
        <v>0</v>
      </c>
      <c r="AX56" s="18">
        <f t="shared" si="40"/>
        <v>0</v>
      </c>
      <c r="AY56" s="18">
        <f t="shared" si="41"/>
        <v>950.45</v>
      </c>
      <c r="AZ56" s="18">
        <f t="shared" si="42"/>
        <v>128</v>
      </c>
      <c r="BA56" s="18">
        <f t="shared" si="64"/>
        <v>1078.45</v>
      </c>
      <c r="BB56" s="18"/>
      <c r="BC56" s="18">
        <f t="shared" si="43"/>
        <v>0</v>
      </c>
      <c r="BD56" s="18">
        <f t="shared" si="44"/>
        <v>0</v>
      </c>
      <c r="BE56" s="18">
        <f t="shared" si="45"/>
        <v>950.45</v>
      </c>
      <c r="BF56" s="18">
        <f t="shared" si="65"/>
        <v>950.45</v>
      </c>
      <c r="BG56" s="18">
        <f t="shared" si="102"/>
        <v>301.33865517804031</v>
      </c>
      <c r="BH56" s="18">
        <f t="shared" si="46"/>
        <v>0</v>
      </c>
      <c r="BI56" s="18">
        <f t="shared" si="47"/>
        <v>0</v>
      </c>
      <c r="BJ56" s="18">
        <f t="shared" si="48"/>
        <v>0</v>
      </c>
      <c r="BK56" s="18">
        <f t="shared" si="66"/>
        <v>301.33865517804031</v>
      </c>
    </row>
    <row r="57" spans="1:63" ht="15.75" customHeight="1" x14ac:dyDescent="0.25">
      <c r="A57" s="36"/>
      <c r="B57" s="37" t="s">
        <v>54</v>
      </c>
      <c r="C57" s="54">
        <v>494.50323593794616</v>
      </c>
      <c r="D57" s="18">
        <f t="shared" si="96"/>
        <v>159.71437476897364</v>
      </c>
      <c r="E57" s="18">
        <f t="shared" si="13"/>
        <v>177.18870076309801</v>
      </c>
      <c r="F57" s="18">
        <f t="shared" si="14"/>
        <v>0</v>
      </c>
      <c r="G57" s="18">
        <f t="shared" si="15"/>
        <v>0</v>
      </c>
      <c r="H57" s="18">
        <f t="shared" si="55"/>
        <v>336.90307553207163</v>
      </c>
      <c r="I57" s="18">
        <f t="shared" si="97"/>
        <v>0</v>
      </c>
      <c r="J57" s="18">
        <f t="shared" si="16"/>
        <v>159.71437476897364</v>
      </c>
      <c r="K57" s="18">
        <f t="shared" si="17"/>
        <v>177.18870076309801</v>
      </c>
      <c r="L57" s="18">
        <f t="shared" si="18"/>
        <v>0</v>
      </c>
      <c r="M57" s="18">
        <f t="shared" si="56"/>
        <v>336.90307553207163</v>
      </c>
      <c r="N57" s="18">
        <f t="shared" si="98"/>
        <v>0</v>
      </c>
      <c r="O57" s="18">
        <f t="shared" si="19"/>
        <v>0</v>
      </c>
      <c r="P57" s="18">
        <f t="shared" si="20"/>
        <v>159.71437476897364</v>
      </c>
      <c r="Q57" s="18">
        <f t="shared" si="21"/>
        <v>177.18870076309801</v>
      </c>
      <c r="R57" s="18">
        <f t="shared" si="57"/>
        <v>336.90307553207163</v>
      </c>
      <c r="S57" s="55">
        <f t="shared" si="99"/>
        <v>0</v>
      </c>
      <c r="T57" s="18">
        <f t="shared" si="22"/>
        <v>0</v>
      </c>
      <c r="U57" s="18">
        <f t="shared" si="23"/>
        <v>0</v>
      </c>
      <c r="V57" s="18">
        <f t="shared" si="24"/>
        <v>159.71437476897364</v>
      </c>
      <c r="W57" s="18">
        <f t="shared" si="58"/>
        <v>159.71437476897364</v>
      </c>
      <c r="X57" s="18">
        <f t="shared" si="100"/>
        <v>0.58235383860930101</v>
      </c>
      <c r="Y57" s="18">
        <f t="shared" si="25"/>
        <v>0</v>
      </c>
      <c r="Z57" s="18">
        <f t="shared" si="26"/>
        <v>0</v>
      </c>
      <c r="AA57" s="18">
        <f t="shared" si="27"/>
        <v>0</v>
      </c>
      <c r="AB57" s="18">
        <f t="shared" si="59"/>
        <v>0.58235383860930101</v>
      </c>
      <c r="AC57" s="18">
        <f t="shared" si="101"/>
        <v>28.535338091855746</v>
      </c>
      <c r="AD57" s="18">
        <f t="shared" si="28"/>
        <v>0.58235383860930101</v>
      </c>
      <c r="AE57" s="18">
        <f t="shared" si="29"/>
        <v>0</v>
      </c>
      <c r="AF57" s="18">
        <f t="shared" si="30"/>
        <v>0</v>
      </c>
      <c r="AG57" s="18">
        <f t="shared" si="60"/>
        <v>29.117691930465046</v>
      </c>
      <c r="AH57" s="18">
        <v>0</v>
      </c>
      <c r="AI57" s="18">
        <f t="shared" si="31"/>
        <v>28.535338091855746</v>
      </c>
      <c r="AJ57" s="18">
        <f t="shared" si="32"/>
        <v>0.58235383860930101</v>
      </c>
      <c r="AK57" s="18">
        <f t="shared" si="33"/>
        <v>0</v>
      </c>
      <c r="AL57" s="18">
        <f t="shared" si="61"/>
        <v>29.117691930465046</v>
      </c>
      <c r="AM57" s="18">
        <v>340.7</v>
      </c>
      <c r="AN57" s="18">
        <f t="shared" si="34"/>
        <v>0</v>
      </c>
      <c r="AO57" s="18">
        <f t="shared" si="35"/>
        <v>28.535338091855746</v>
      </c>
      <c r="AP57" s="18">
        <f t="shared" si="36"/>
        <v>0.58235383860930101</v>
      </c>
      <c r="AQ57" s="18">
        <f t="shared" si="62"/>
        <v>369.81769193046506</v>
      </c>
      <c r="AR57" s="18">
        <v>0</v>
      </c>
      <c r="AS57" s="18">
        <f t="shared" si="37"/>
        <v>340.7</v>
      </c>
      <c r="AT57" s="18">
        <f t="shared" si="38"/>
        <v>0</v>
      </c>
      <c r="AU57" s="18">
        <f t="shared" si="39"/>
        <v>28.535338091855746</v>
      </c>
      <c r="AV57" s="18">
        <f t="shared" si="63"/>
        <v>369.23533809185574</v>
      </c>
      <c r="AW57" s="18">
        <v>0</v>
      </c>
      <c r="AX57" s="18">
        <f t="shared" si="40"/>
        <v>0</v>
      </c>
      <c r="AY57" s="18">
        <f t="shared" si="41"/>
        <v>340.7</v>
      </c>
      <c r="AZ57" s="18">
        <f t="shared" si="42"/>
        <v>0</v>
      </c>
      <c r="BA57" s="18">
        <f t="shared" si="64"/>
        <v>340.7</v>
      </c>
      <c r="BB57" s="18"/>
      <c r="BC57" s="18">
        <f t="shared" si="43"/>
        <v>0</v>
      </c>
      <c r="BD57" s="18">
        <f t="shared" si="44"/>
        <v>0</v>
      </c>
      <c r="BE57" s="18">
        <f t="shared" si="45"/>
        <v>340.7</v>
      </c>
      <c r="BF57" s="18">
        <f t="shared" si="65"/>
        <v>340.7</v>
      </c>
      <c r="BG57" s="18">
        <f t="shared" si="102"/>
        <v>177.18870076309801</v>
      </c>
      <c r="BH57" s="18">
        <f t="shared" si="46"/>
        <v>0</v>
      </c>
      <c r="BI57" s="18">
        <f t="shared" si="47"/>
        <v>0</v>
      </c>
      <c r="BJ57" s="18">
        <f t="shared" si="48"/>
        <v>0</v>
      </c>
      <c r="BK57" s="18">
        <f t="shared" si="66"/>
        <v>177.18870076309801</v>
      </c>
    </row>
    <row r="58" spans="1:63" s="61" customFormat="1" ht="15.75" customHeight="1" x14ac:dyDescent="0.25">
      <c r="A58" s="62" t="s">
        <v>19</v>
      </c>
      <c r="B58" s="63"/>
      <c r="C58" s="20">
        <f>SUM(C39:C57)</f>
        <v>11206.364352336535</v>
      </c>
      <c r="D58" s="64">
        <f t="shared" ref="D58" si="103">SUM(D39:D57)</f>
        <v>3619.4252047146233</v>
      </c>
      <c r="E58" s="64">
        <f t="shared" si="13"/>
        <v>4015.4259781579676</v>
      </c>
      <c r="F58" s="64">
        <f t="shared" si="14"/>
        <v>0</v>
      </c>
      <c r="G58" s="64">
        <f t="shared" si="15"/>
        <v>191.56</v>
      </c>
      <c r="H58" s="64">
        <f t="shared" si="55"/>
        <v>7826.4111828725918</v>
      </c>
      <c r="I58" s="64">
        <f t="shared" ref="I58" si="104">SUM(I39:I57)</f>
        <v>0</v>
      </c>
      <c r="J58" s="64">
        <f t="shared" si="16"/>
        <v>3619.4252047146233</v>
      </c>
      <c r="K58" s="64">
        <f t="shared" si="17"/>
        <v>4015.4259781579676</v>
      </c>
      <c r="L58" s="64">
        <f t="shared" si="18"/>
        <v>0</v>
      </c>
      <c r="M58" s="64">
        <f t="shared" si="56"/>
        <v>7634.8511828725914</v>
      </c>
      <c r="N58" s="64">
        <f t="shared" ref="N58" si="105">SUM(N39:N57)</f>
        <v>0</v>
      </c>
      <c r="O58" s="64">
        <f t="shared" si="19"/>
        <v>0</v>
      </c>
      <c r="P58" s="64">
        <f t="shared" si="20"/>
        <v>3619.4252047146233</v>
      </c>
      <c r="Q58" s="64">
        <f t="shared" si="21"/>
        <v>4015.4259781579676</v>
      </c>
      <c r="R58" s="64">
        <f t="shared" si="57"/>
        <v>7634.8511828725914</v>
      </c>
      <c r="S58" s="65">
        <f t="shared" ref="S58" si="106">SUM(S39:S57)</f>
        <v>0</v>
      </c>
      <c r="T58" s="64">
        <f t="shared" si="22"/>
        <v>0</v>
      </c>
      <c r="U58" s="64">
        <f t="shared" si="23"/>
        <v>0</v>
      </c>
      <c r="V58" s="64">
        <f t="shared" si="24"/>
        <v>3619.4252047146233</v>
      </c>
      <c r="W58" s="64">
        <f t="shared" si="58"/>
        <v>3619.4252047146233</v>
      </c>
      <c r="X58" s="64">
        <f t="shared" ref="X58" si="107">SUM(X39:X57)</f>
        <v>13.197222633051798</v>
      </c>
      <c r="Y58" s="64">
        <f t="shared" si="25"/>
        <v>0</v>
      </c>
      <c r="Z58" s="64">
        <f t="shared" si="26"/>
        <v>0</v>
      </c>
      <c r="AA58" s="64">
        <f t="shared" si="27"/>
        <v>0</v>
      </c>
      <c r="AB58" s="64">
        <f t="shared" si="59"/>
        <v>13.197222633051798</v>
      </c>
      <c r="AC58" s="64">
        <f t="shared" ref="AC58" si="108">SUM(AC39:AC57)</f>
        <v>646.66390901953798</v>
      </c>
      <c r="AD58" s="64">
        <f t="shared" si="28"/>
        <v>13.197222633051798</v>
      </c>
      <c r="AE58" s="64">
        <f t="shared" si="29"/>
        <v>0</v>
      </c>
      <c r="AF58" s="64">
        <f t="shared" si="30"/>
        <v>0</v>
      </c>
      <c r="AG58" s="64">
        <f t="shared" si="60"/>
        <v>659.86113165258973</v>
      </c>
      <c r="AH58" s="64">
        <f t="shared" ref="AH58" si="109">SUM(AH39:AH57)</f>
        <v>2339</v>
      </c>
      <c r="AI58" s="64">
        <f t="shared" si="31"/>
        <v>646.66390901953798</v>
      </c>
      <c r="AJ58" s="64">
        <f t="shared" si="32"/>
        <v>13.197222633051798</v>
      </c>
      <c r="AK58" s="64">
        <f t="shared" si="33"/>
        <v>0</v>
      </c>
      <c r="AL58" s="64">
        <f t="shared" si="61"/>
        <v>2998.8611316525898</v>
      </c>
      <c r="AM58" s="64">
        <f t="shared" ref="AM58" si="110">SUM(AM39:AM57)</f>
        <v>4864.4654602000001</v>
      </c>
      <c r="AN58" s="64">
        <f t="shared" si="34"/>
        <v>2339</v>
      </c>
      <c r="AO58" s="64">
        <f t="shared" si="35"/>
        <v>646.66390901953798</v>
      </c>
      <c r="AP58" s="64">
        <f t="shared" si="36"/>
        <v>13.197222633051798</v>
      </c>
      <c r="AQ58" s="64">
        <f t="shared" si="62"/>
        <v>7863.3265918525894</v>
      </c>
      <c r="AR58" s="64">
        <f t="shared" ref="AR58" si="111">SUM(AR39:AR57)</f>
        <v>114.64999999999969</v>
      </c>
      <c r="AS58" s="64">
        <f t="shared" si="37"/>
        <v>4864.4654602000001</v>
      </c>
      <c r="AT58" s="64">
        <f t="shared" si="38"/>
        <v>2339</v>
      </c>
      <c r="AU58" s="64">
        <f t="shared" si="39"/>
        <v>646.66390901953798</v>
      </c>
      <c r="AV58" s="64">
        <f t="shared" si="63"/>
        <v>7964.7793692195373</v>
      </c>
      <c r="AW58" s="64">
        <f t="shared" ref="AW58" si="112">SUM(AW39:AW57)</f>
        <v>191.56</v>
      </c>
      <c r="AX58" s="64">
        <f t="shared" si="40"/>
        <v>114.64999999999969</v>
      </c>
      <c r="AY58" s="64">
        <f t="shared" si="41"/>
        <v>4864.4654602000001</v>
      </c>
      <c r="AZ58" s="64">
        <f t="shared" si="42"/>
        <v>2339</v>
      </c>
      <c r="BA58" s="64">
        <f t="shared" si="64"/>
        <v>7509.6754602000001</v>
      </c>
      <c r="BB58" s="64">
        <f t="shared" ref="BB58" si="113">SUM(BB39:BB57)</f>
        <v>0</v>
      </c>
      <c r="BC58" s="64">
        <f t="shared" si="43"/>
        <v>191.56</v>
      </c>
      <c r="BD58" s="64">
        <f t="shared" si="44"/>
        <v>114.64999999999969</v>
      </c>
      <c r="BE58" s="64">
        <f t="shared" si="45"/>
        <v>4864.4654602000001</v>
      </c>
      <c r="BF58" s="64">
        <f t="shared" si="65"/>
        <v>5170.6754602000001</v>
      </c>
      <c r="BG58" s="64">
        <f t="shared" ref="BG58" si="114">SUM(BG39:BG57)</f>
        <v>4015.4259781579676</v>
      </c>
      <c r="BH58" s="64">
        <f t="shared" si="46"/>
        <v>0</v>
      </c>
      <c r="BI58" s="64">
        <f t="shared" si="47"/>
        <v>191.56</v>
      </c>
      <c r="BJ58" s="64">
        <f t="shared" si="48"/>
        <v>114.64999999999969</v>
      </c>
      <c r="BK58" s="64">
        <f t="shared" si="66"/>
        <v>4321.6359781579677</v>
      </c>
    </row>
  </sheetData>
  <mergeCells count="15">
    <mergeCell ref="N7:R7"/>
    <mergeCell ref="S7:W7"/>
    <mergeCell ref="BG7:BK7"/>
    <mergeCell ref="BB7:BF7"/>
    <mergeCell ref="AW7:BA7"/>
    <mergeCell ref="X7:AB7"/>
    <mergeCell ref="AC7:AG7"/>
    <mergeCell ref="AH7:AL7"/>
    <mergeCell ref="AM7:AQ7"/>
    <mergeCell ref="AR7:AV7"/>
    <mergeCell ref="A6:A8"/>
    <mergeCell ref="B6:B8"/>
    <mergeCell ref="C6:C8"/>
    <mergeCell ref="D7:H7"/>
    <mergeCell ref="I7:M7"/>
  </mergeCells>
  <printOptions horizontalCentered="1"/>
  <pageMargins left="0" right="0" top="0" bottom="0" header="0.15" footer="0.57999999999999996"/>
  <pageSetup paperSize="138" scale="65" orientation="landscape" verticalDpi="300" r:id="rId1"/>
  <colBreaks count="1" manualBreakCount="1">
    <brk id="33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zoomScaleSheetLayoutView="90" workbookViewId="0">
      <pane xSplit="3" ySplit="10" topLeftCell="AS17" activePane="bottomRight" state="frozen"/>
      <selection pane="topRight" activeCell="C1" sqref="C1"/>
      <selection pane="bottomLeft" activeCell="A8" sqref="A8"/>
      <selection pane="bottomRight" activeCell="BC24" sqref="BC24"/>
    </sheetView>
  </sheetViews>
  <sheetFormatPr defaultColWidth="12.28515625" defaultRowHeight="15.75" x14ac:dyDescent="0.25"/>
  <cols>
    <col min="1" max="1" width="5.5703125" style="21" customWidth="1"/>
    <col min="2" max="2" width="11.85546875" style="21" bestFit="1" customWidth="1"/>
    <col min="3" max="3" width="11.28515625" style="22" customWidth="1"/>
    <col min="4" max="4" width="9" style="11" customWidth="1"/>
    <col min="5" max="5" width="9.28515625" style="11" bestFit="1" customWidth="1"/>
    <col min="6" max="6" width="9.5703125" style="11" bestFit="1" customWidth="1"/>
    <col min="7" max="7" width="7.7109375" style="11" customWidth="1"/>
    <col min="8" max="8" width="9.5703125" style="11" bestFit="1" customWidth="1"/>
    <col min="9" max="9" width="7.5703125" style="11" bestFit="1" customWidth="1"/>
    <col min="10" max="10" width="9" style="11" bestFit="1" customWidth="1"/>
    <col min="11" max="11" width="9.28515625" style="11" bestFit="1" customWidth="1"/>
    <col min="12" max="12" width="9.5703125" style="11" bestFit="1" customWidth="1"/>
    <col min="13" max="13" width="8.7109375" style="11" customWidth="1"/>
    <col min="14" max="14" width="3.85546875" style="11" bestFit="1" customWidth="1"/>
    <col min="15" max="15" width="7.5703125" style="11" bestFit="1" customWidth="1"/>
    <col min="16" max="16" width="9" style="11" customWidth="1"/>
    <col min="17" max="17" width="8.5703125" style="11" customWidth="1"/>
    <col min="18" max="18" width="9.42578125" style="11" bestFit="1" customWidth="1"/>
    <col min="19" max="19" width="5.85546875" style="30" bestFit="1" customWidth="1"/>
    <col min="20" max="20" width="4.5703125" style="30" bestFit="1" customWidth="1"/>
    <col min="21" max="21" width="6.5703125" style="30" bestFit="1" customWidth="1"/>
    <col min="22" max="23" width="7" style="30" bestFit="1" customWidth="1"/>
    <col min="24" max="24" width="6" style="10" bestFit="1" customWidth="1"/>
    <col min="25" max="25" width="4.5703125" style="10" bestFit="1" customWidth="1"/>
    <col min="26" max="26" width="4.28515625" style="10" customWidth="1"/>
    <col min="27" max="27" width="6.5703125" style="10" bestFit="1" customWidth="1"/>
    <col min="28" max="28" width="6.85546875" style="10" bestFit="1" customWidth="1"/>
    <col min="29" max="30" width="6" style="10" bestFit="1" customWidth="1"/>
    <col min="31" max="31" width="4.28515625" style="10" bestFit="1" customWidth="1"/>
    <col min="32" max="32" width="6.5703125" style="10" bestFit="1" customWidth="1"/>
    <col min="33" max="33" width="6.85546875" style="10" bestFit="1" customWidth="1"/>
    <col min="34" max="34" width="7.42578125" style="10" bestFit="1" customWidth="1"/>
    <col min="35" max="36" width="6" style="10" bestFit="1" customWidth="1"/>
    <col min="37" max="37" width="6.5703125" style="10" bestFit="1" customWidth="1"/>
    <col min="38" max="38" width="9.5703125" style="10" customWidth="1"/>
    <col min="39" max="39" width="6.85546875" style="10" bestFit="1" customWidth="1"/>
    <col min="40" max="40" width="7.42578125" style="10" bestFit="1" customWidth="1"/>
    <col min="41" max="41" width="6" style="10" bestFit="1" customWidth="1"/>
    <col min="42" max="42" width="6.5703125" style="10" bestFit="1" customWidth="1"/>
    <col min="43" max="43" width="10" style="10" customWidth="1"/>
    <col min="44" max="45" width="6.85546875" style="10" bestFit="1" customWidth="1"/>
    <col min="46" max="46" width="7.42578125" style="10" bestFit="1" customWidth="1"/>
    <col min="47" max="47" width="6.5703125" style="10" bestFit="1" customWidth="1"/>
    <col min="48" max="48" width="11.28515625" style="10" customWidth="1"/>
    <col min="49" max="49" width="6.7109375" style="11" bestFit="1" customWidth="1"/>
    <col min="50" max="51" width="6.85546875" style="10" bestFit="1" customWidth="1"/>
    <col min="52" max="52" width="7.42578125" style="10" bestFit="1" customWidth="1"/>
    <col min="53" max="53" width="11.28515625" style="10" customWidth="1"/>
    <col min="54" max="54" width="7" style="12" bestFit="1" customWidth="1"/>
    <col min="55" max="55" width="6.7109375" style="10" bestFit="1" customWidth="1"/>
    <col min="56" max="57" width="6.85546875" style="10" bestFit="1" customWidth="1"/>
    <col min="58" max="58" width="11.140625" style="10" customWidth="1"/>
    <col min="59" max="59" width="7" style="11" bestFit="1" customWidth="1"/>
    <col min="60" max="60" width="7" style="10" bestFit="1" customWidth="1"/>
    <col min="61" max="61" width="6.7109375" style="10" bestFit="1" customWidth="1"/>
    <col min="62" max="62" width="6.85546875" style="10" bestFit="1" customWidth="1"/>
    <col min="63" max="63" width="10.85546875" style="10" customWidth="1"/>
    <col min="64" max="64" width="9.7109375" style="21" bestFit="1" customWidth="1"/>
    <col min="65" max="16384" width="12.28515625" style="21"/>
  </cols>
  <sheetData>
    <row r="1" spans="1:64" x14ac:dyDescent="0.25">
      <c r="A1" s="24"/>
      <c r="C1" s="21"/>
      <c r="D1" s="21"/>
      <c r="E1" s="23"/>
      <c r="F1" s="23"/>
      <c r="G1" s="25" t="s">
        <v>71</v>
      </c>
      <c r="H1" s="78">
        <v>1.6</v>
      </c>
      <c r="I1" s="4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A2" s="28"/>
      <c r="C2" s="21"/>
      <c r="D2" s="21"/>
      <c r="E2" s="27"/>
      <c r="F2" s="27"/>
      <c r="G2" s="25" t="s">
        <v>76</v>
      </c>
      <c r="H2" s="79">
        <f>C9</f>
        <v>24336.071416198723</v>
      </c>
      <c r="I2" s="43"/>
    </row>
    <row r="3" spans="1:64" x14ac:dyDescent="0.25">
      <c r="A3" s="28"/>
      <c r="C3" s="21"/>
      <c r="D3" s="21"/>
      <c r="E3" s="27"/>
      <c r="F3" s="27"/>
      <c r="G3" s="25" t="s">
        <v>70</v>
      </c>
      <c r="H3" s="78">
        <f>H2*H1</f>
        <v>38937.714265917959</v>
      </c>
      <c r="I3" s="43"/>
    </row>
    <row r="4" spans="1:64" s="61" customFormat="1" x14ac:dyDescent="0.25">
      <c r="A4" s="61" t="s">
        <v>69</v>
      </c>
      <c r="C4" s="66"/>
      <c r="D4" s="67"/>
      <c r="E4" s="67"/>
      <c r="F4" s="80"/>
      <c r="G4" s="80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61" customFormat="1" x14ac:dyDescent="0.25">
      <c r="A5" s="71" t="s">
        <v>78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46" customFormat="1" x14ac:dyDescent="0.25">
      <c r="A6" s="88" t="s">
        <v>20</v>
      </c>
      <c r="B6" s="88" t="s">
        <v>21</v>
      </c>
      <c r="C6" s="91" t="s">
        <v>77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4" s="47" customFormat="1" x14ac:dyDescent="0.25">
      <c r="A7" s="89"/>
      <c r="B7" s="89"/>
      <c r="C7" s="92"/>
      <c r="D7" s="85" t="s">
        <v>1</v>
      </c>
      <c r="E7" s="86"/>
      <c r="F7" s="86"/>
      <c r="G7" s="86"/>
      <c r="H7" s="87"/>
      <c r="I7" s="85" t="s">
        <v>2</v>
      </c>
      <c r="J7" s="86"/>
      <c r="K7" s="86"/>
      <c r="L7" s="86"/>
      <c r="M7" s="87"/>
      <c r="N7" s="85" t="s">
        <v>3</v>
      </c>
      <c r="O7" s="86"/>
      <c r="P7" s="86"/>
      <c r="Q7" s="86"/>
      <c r="R7" s="87"/>
      <c r="S7" s="85" t="s">
        <v>4</v>
      </c>
      <c r="T7" s="96"/>
      <c r="U7" s="96"/>
      <c r="V7" s="96"/>
      <c r="W7" s="97"/>
      <c r="X7" s="85" t="s">
        <v>5</v>
      </c>
      <c r="Y7" s="86"/>
      <c r="Z7" s="86"/>
      <c r="AA7" s="86"/>
      <c r="AB7" s="87"/>
      <c r="AC7" s="85" t="s">
        <v>6</v>
      </c>
      <c r="AD7" s="86"/>
      <c r="AE7" s="86"/>
      <c r="AF7" s="86"/>
      <c r="AG7" s="87"/>
      <c r="AH7" s="85" t="s">
        <v>7</v>
      </c>
      <c r="AI7" s="86"/>
      <c r="AJ7" s="86"/>
      <c r="AK7" s="86"/>
      <c r="AL7" s="87"/>
      <c r="AM7" s="85" t="s">
        <v>8</v>
      </c>
      <c r="AN7" s="86"/>
      <c r="AO7" s="86"/>
      <c r="AP7" s="86"/>
      <c r="AQ7" s="87"/>
      <c r="AR7" s="85" t="s">
        <v>9</v>
      </c>
      <c r="AS7" s="86"/>
      <c r="AT7" s="86"/>
      <c r="AU7" s="86"/>
      <c r="AV7" s="87"/>
      <c r="AW7" s="85" t="s">
        <v>10</v>
      </c>
      <c r="AX7" s="86"/>
      <c r="AY7" s="86"/>
      <c r="AZ7" s="86"/>
      <c r="BA7" s="87"/>
      <c r="BB7" s="85" t="s">
        <v>11</v>
      </c>
      <c r="BC7" s="86"/>
      <c r="BD7" s="86"/>
      <c r="BE7" s="86"/>
      <c r="BF7" s="87"/>
      <c r="BG7" s="85" t="s">
        <v>12</v>
      </c>
      <c r="BH7" s="86"/>
      <c r="BI7" s="86"/>
      <c r="BJ7" s="86"/>
      <c r="BK7" s="87"/>
    </row>
    <row r="8" spans="1:64" s="47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50" customFormat="1" ht="15.75" customHeight="1" x14ac:dyDescent="0.25">
      <c r="A9" s="31" t="s">
        <v>13</v>
      </c>
      <c r="B9" s="31"/>
      <c r="C9" s="31">
        <f>SUM(C58,C38,C23,)</f>
        <v>24336.071416198723</v>
      </c>
      <c r="D9" s="15">
        <f>D58+D38+D23</f>
        <v>5601.5116105079678</v>
      </c>
      <c r="E9" s="15">
        <f>BG9</f>
        <v>8453.7151678756654</v>
      </c>
      <c r="F9" s="15">
        <f>BH9</f>
        <v>4226.8575839378327</v>
      </c>
      <c r="G9" s="15">
        <f>BI9</f>
        <v>958.4799999999999</v>
      </c>
      <c r="H9" s="15">
        <f t="shared" ref="H9:H10" si="0">SUM(D9:G9)</f>
        <v>19240.564362321464</v>
      </c>
      <c r="I9" s="15">
        <f t="shared" ref="I9:BG9" si="1">I58+I38+I23</f>
        <v>622.99999999999989</v>
      </c>
      <c r="J9" s="15">
        <f>D9</f>
        <v>5601.5116105079678</v>
      </c>
      <c r="K9" s="15">
        <f>E9</f>
        <v>8453.7151678756654</v>
      </c>
      <c r="L9" s="15">
        <f>F9</f>
        <v>4226.8575839378327</v>
      </c>
      <c r="M9" s="15">
        <f t="shared" ref="M9:M10" si="2">SUM(I9:L9)</f>
        <v>18905.084362321464</v>
      </c>
      <c r="N9" s="15">
        <f t="shared" si="1"/>
        <v>0</v>
      </c>
      <c r="O9" s="15">
        <f>I9</f>
        <v>622.99999999999989</v>
      </c>
      <c r="P9" s="15">
        <f>J9</f>
        <v>5601.5116105079678</v>
      </c>
      <c r="Q9" s="15">
        <f>K9</f>
        <v>8453.7151678756654</v>
      </c>
      <c r="R9" s="15">
        <f t="shared" ref="R9:R10" si="3">SUM(N9:Q9)</f>
        <v>14678.226778383632</v>
      </c>
      <c r="S9" s="48">
        <f t="shared" si="1"/>
        <v>0</v>
      </c>
      <c r="T9" s="15">
        <f>N9</f>
        <v>0</v>
      </c>
      <c r="U9" s="15">
        <f>O9</f>
        <v>622.99999999999989</v>
      </c>
      <c r="V9" s="15">
        <f>P9</f>
        <v>5601.5116105079678</v>
      </c>
      <c r="W9" s="15">
        <f t="shared" ref="W9:W10" si="4">SUM(S9:V9)</f>
        <v>6224.5116105079678</v>
      </c>
      <c r="X9" s="15">
        <f t="shared" si="1"/>
        <v>178.62392375810779</v>
      </c>
      <c r="Y9" s="15">
        <f>S9</f>
        <v>0</v>
      </c>
      <c r="Z9" s="15">
        <f>T9</f>
        <v>0</v>
      </c>
      <c r="AA9" s="15">
        <f>U9</f>
        <v>622.99999999999989</v>
      </c>
      <c r="AB9" s="15">
        <f t="shared" ref="AB9:AB10" si="5">SUM(X9:AA9)</f>
        <v>801.62392375810771</v>
      </c>
      <c r="AC9" s="15">
        <f t="shared" si="1"/>
        <v>416.78915543558492</v>
      </c>
      <c r="AD9" s="15">
        <f>X9</f>
        <v>178.62392375810779</v>
      </c>
      <c r="AE9" s="15">
        <f>Y9</f>
        <v>0</v>
      </c>
      <c r="AF9" s="15">
        <f>Z9</f>
        <v>0</v>
      </c>
      <c r="AG9" s="15">
        <f t="shared" ref="AG9:AG10" si="6">SUM(AC9:AF9)</f>
        <v>595.41307919369274</v>
      </c>
      <c r="AH9" s="15">
        <f t="shared" si="1"/>
        <v>3458</v>
      </c>
      <c r="AI9" s="15">
        <f>AC9</f>
        <v>416.78915543558492</v>
      </c>
      <c r="AJ9" s="15">
        <f>AD9</f>
        <v>178.62392375810779</v>
      </c>
      <c r="AK9" s="15">
        <f>AE9</f>
        <v>0</v>
      </c>
      <c r="AL9" s="15">
        <f t="shared" ref="AL9:AL10" si="7">SUM(AH9:AK9)</f>
        <v>4053.4130791936923</v>
      </c>
      <c r="AM9" s="15">
        <f t="shared" si="1"/>
        <v>5213.0319999999992</v>
      </c>
      <c r="AN9" s="15">
        <f>AH9</f>
        <v>3458</v>
      </c>
      <c r="AO9" s="15">
        <f>AI9</f>
        <v>416.78915543558492</v>
      </c>
      <c r="AP9" s="15">
        <f>AJ9</f>
        <v>178.62392375810779</v>
      </c>
      <c r="AQ9" s="15">
        <f t="shared" ref="AQ9:AQ10" si="8">SUM(AM9:AP9)</f>
        <v>9266.4450791936924</v>
      </c>
      <c r="AR9" s="15">
        <f t="shared" si="1"/>
        <v>1071.385</v>
      </c>
      <c r="AS9" s="15">
        <f>AM9</f>
        <v>5213.0319999999992</v>
      </c>
      <c r="AT9" s="15">
        <f>AN9</f>
        <v>3458</v>
      </c>
      <c r="AU9" s="15">
        <f>AO9</f>
        <v>416.78915543558492</v>
      </c>
      <c r="AV9" s="15">
        <f t="shared" ref="AV9:AV10" si="9">SUM(AR9:AU9)</f>
        <v>10159.206155435584</v>
      </c>
      <c r="AW9" s="15">
        <f t="shared" si="1"/>
        <v>958.4799999999999</v>
      </c>
      <c r="AX9" s="15">
        <f>AR9</f>
        <v>1071.385</v>
      </c>
      <c r="AY9" s="15">
        <f>AS9</f>
        <v>5213.0319999999992</v>
      </c>
      <c r="AZ9" s="15">
        <f>AT9</f>
        <v>3458</v>
      </c>
      <c r="BA9" s="15">
        <f t="shared" ref="BA9:BA10" si="10">SUM(AW9:AZ9)</f>
        <v>10700.896999999999</v>
      </c>
      <c r="BB9" s="15">
        <f t="shared" si="1"/>
        <v>4226.8575839378327</v>
      </c>
      <c r="BC9" s="15">
        <f>AW9</f>
        <v>958.4799999999999</v>
      </c>
      <c r="BD9" s="15">
        <f>AX9</f>
        <v>1071.385</v>
      </c>
      <c r="BE9" s="15">
        <f>AY9</f>
        <v>5213.0319999999992</v>
      </c>
      <c r="BF9" s="15">
        <f t="shared" ref="BF9:BF10" si="11">SUM(BB9:BE9)</f>
        <v>11469.754583937833</v>
      </c>
      <c r="BG9" s="15">
        <f t="shared" si="1"/>
        <v>8453.7151678756654</v>
      </c>
      <c r="BH9" s="15">
        <f>BB9</f>
        <v>4226.8575839378327</v>
      </c>
      <c r="BI9" s="15">
        <f>BC9</f>
        <v>958.4799999999999</v>
      </c>
      <c r="BJ9" s="15">
        <f>BD9</f>
        <v>1071.385</v>
      </c>
      <c r="BK9" s="15">
        <f t="shared" ref="BK9:BK10" si="12">SUM(BG9:BJ9)</f>
        <v>14710.437751813499</v>
      </c>
      <c r="BL9" s="49">
        <f>D9+I9+N9+S9+X9+AC9+AH9+AM9+AR9+AW9+BB9+BG9</f>
        <v>30201.394441515156</v>
      </c>
    </row>
    <row r="10" spans="1:64" s="22" customFormat="1" ht="15.75" customHeight="1" x14ac:dyDescent="0.25">
      <c r="A10" s="33" t="s">
        <v>22</v>
      </c>
      <c r="B10" s="33"/>
      <c r="C10" s="33"/>
      <c r="D10" s="16">
        <v>14.3858254551191</v>
      </c>
      <c r="E10" s="16">
        <f t="shared" ref="E10:G58" si="13">BG10</f>
        <v>21.710866513998671</v>
      </c>
      <c r="F10" s="16">
        <f t="shared" si="13"/>
        <v>10.855433256999335</v>
      </c>
      <c r="G10" s="16">
        <f t="shared" si="13"/>
        <v>3.6184777523331118</v>
      </c>
      <c r="H10" s="16">
        <f t="shared" si="0"/>
        <v>50.570602978450218</v>
      </c>
      <c r="I10" s="16">
        <v>1.599991195542029</v>
      </c>
      <c r="J10" s="16">
        <f t="shared" ref="J10:L58" si="14">D10</f>
        <v>14.3858254551191</v>
      </c>
      <c r="K10" s="16">
        <f t="shared" si="14"/>
        <v>21.710866513998671</v>
      </c>
      <c r="L10" s="16">
        <f t="shared" si="14"/>
        <v>10.855433256999335</v>
      </c>
      <c r="M10" s="16">
        <f t="shared" si="2"/>
        <v>48.552116421659136</v>
      </c>
      <c r="N10" s="16">
        <v>0</v>
      </c>
      <c r="O10" s="16">
        <f t="shared" ref="O10:Q58" si="15">I10</f>
        <v>1.599991195542029</v>
      </c>
      <c r="P10" s="16">
        <f t="shared" si="15"/>
        <v>14.3858254551191</v>
      </c>
      <c r="Q10" s="16">
        <f t="shared" si="15"/>
        <v>21.710866513998671</v>
      </c>
      <c r="R10" s="16">
        <f t="shared" si="3"/>
        <v>37.696683164659802</v>
      </c>
      <c r="S10" s="51">
        <v>0</v>
      </c>
      <c r="T10" s="16">
        <f t="shared" ref="T10:V58" si="16">N10</f>
        <v>0</v>
      </c>
      <c r="U10" s="16">
        <f t="shared" si="16"/>
        <v>1.599991195542029</v>
      </c>
      <c r="V10" s="16">
        <f t="shared" si="16"/>
        <v>14.3858254551191</v>
      </c>
      <c r="W10" s="16">
        <f t="shared" si="4"/>
        <v>15.985816650661128</v>
      </c>
      <c r="X10" s="16">
        <v>0.45874270517839988</v>
      </c>
      <c r="Y10" s="16">
        <f t="shared" ref="Y10:AA58" si="17">S10</f>
        <v>0</v>
      </c>
      <c r="Z10" s="16">
        <f t="shared" si="17"/>
        <v>0</v>
      </c>
      <c r="AA10" s="16">
        <f t="shared" si="17"/>
        <v>1.599991195542029</v>
      </c>
      <c r="AB10" s="16">
        <f t="shared" si="5"/>
        <v>2.0587339007204291</v>
      </c>
      <c r="AC10" s="16">
        <v>1.0703996454162665</v>
      </c>
      <c r="AD10" s="16">
        <f t="shared" ref="AD10:AF58" si="18">X10</f>
        <v>0.45874270517839988</v>
      </c>
      <c r="AE10" s="16">
        <f t="shared" si="18"/>
        <v>0</v>
      </c>
      <c r="AF10" s="16">
        <f t="shared" si="18"/>
        <v>0</v>
      </c>
      <c r="AG10" s="16">
        <f t="shared" si="6"/>
        <v>1.5291423505946664</v>
      </c>
      <c r="AH10" s="16">
        <v>23.150131737706534</v>
      </c>
      <c r="AI10" s="16">
        <f t="shared" ref="AI10:AK58" si="19">AC10</f>
        <v>1.0703996454162665</v>
      </c>
      <c r="AJ10" s="16">
        <f t="shared" si="19"/>
        <v>0.45874270517839988</v>
      </c>
      <c r="AK10" s="16">
        <f t="shared" si="19"/>
        <v>0</v>
      </c>
      <c r="AL10" s="16">
        <f t="shared" si="7"/>
        <v>24.679274088301199</v>
      </c>
      <c r="AM10" s="16">
        <v>16.205092216394572</v>
      </c>
      <c r="AN10" s="16">
        <f t="shared" ref="AN10:AP58" si="20">AH10</f>
        <v>23.150131737706534</v>
      </c>
      <c r="AO10" s="16">
        <f t="shared" si="20"/>
        <v>1.0703996454162665</v>
      </c>
      <c r="AP10" s="16">
        <f t="shared" si="20"/>
        <v>0.45874270517839988</v>
      </c>
      <c r="AQ10" s="16">
        <f t="shared" si="8"/>
        <v>40.884366304695774</v>
      </c>
      <c r="AR10" s="16">
        <v>6.9450395213119593</v>
      </c>
      <c r="AS10" s="16">
        <f t="shared" ref="AS10:AU58" si="21">AM10</f>
        <v>16.205092216394572</v>
      </c>
      <c r="AT10" s="16">
        <f t="shared" si="21"/>
        <v>23.150131737706534</v>
      </c>
      <c r="AU10" s="16">
        <f t="shared" si="21"/>
        <v>1.0703996454162665</v>
      </c>
      <c r="AV10" s="16">
        <f t="shared" si="9"/>
        <v>47.370663120829327</v>
      </c>
      <c r="AW10" s="16">
        <v>3.6184777523331118</v>
      </c>
      <c r="AX10" s="16">
        <f t="shared" ref="AX10:AZ58" si="22">AR10</f>
        <v>6.9450395213119593</v>
      </c>
      <c r="AY10" s="16">
        <f t="shared" si="22"/>
        <v>16.205092216394572</v>
      </c>
      <c r="AZ10" s="16">
        <f t="shared" si="22"/>
        <v>23.150131737706534</v>
      </c>
      <c r="BA10" s="16">
        <f t="shared" si="10"/>
        <v>49.918741227746182</v>
      </c>
      <c r="BB10" s="16">
        <v>10.855433256999335</v>
      </c>
      <c r="BC10" s="16">
        <f t="shared" ref="BC10:BE58" si="23">AW10</f>
        <v>3.6184777523331118</v>
      </c>
      <c r="BD10" s="16">
        <f t="shared" si="23"/>
        <v>6.9450395213119593</v>
      </c>
      <c r="BE10" s="16">
        <f t="shared" si="23"/>
        <v>16.205092216394572</v>
      </c>
      <c r="BF10" s="16">
        <f t="shared" si="11"/>
        <v>37.624042747038978</v>
      </c>
      <c r="BG10" s="16">
        <v>21.710866513998671</v>
      </c>
      <c r="BH10" s="16">
        <f t="shared" ref="BH10:BJ58" si="24">BB10</f>
        <v>10.855433256999335</v>
      </c>
      <c r="BI10" s="16">
        <f t="shared" si="24"/>
        <v>3.6184777523331118</v>
      </c>
      <c r="BJ10" s="16">
        <f t="shared" si="24"/>
        <v>6.9450395213119593</v>
      </c>
      <c r="BK10" s="16">
        <f t="shared" si="12"/>
        <v>43.129817044643083</v>
      </c>
    </row>
    <row r="11" spans="1:64" ht="15.75" customHeight="1" x14ac:dyDescent="0.25">
      <c r="A11" s="34" t="s">
        <v>14</v>
      </c>
      <c r="B11" s="35" t="s">
        <v>24</v>
      </c>
      <c r="C11" s="52">
        <v>112.85531074521748</v>
      </c>
      <c r="D11" s="17">
        <f t="shared" ref="D11:D22" si="25">($C11*$H$1)*D$10/100</f>
        <v>25.976268833022814</v>
      </c>
      <c r="E11" s="17">
        <f t="shared" si="13"/>
        <v>39.202985391764109</v>
      </c>
      <c r="F11" s="17">
        <f t="shared" si="13"/>
        <v>19.601492695882055</v>
      </c>
      <c r="G11" s="17">
        <f t="shared" si="13"/>
        <v>0</v>
      </c>
      <c r="H11" s="17">
        <f>SUM(D11:G11)</f>
        <v>84.780746920668975</v>
      </c>
      <c r="I11" s="17">
        <f t="shared" ref="I11:I22" si="26">($C11*$H$1)*I$10/100</f>
        <v>2.8890800570001236</v>
      </c>
      <c r="J11" s="17">
        <f t="shared" si="14"/>
        <v>25.976268833022814</v>
      </c>
      <c r="K11" s="17">
        <f t="shared" si="14"/>
        <v>39.202985391764109</v>
      </c>
      <c r="L11" s="17">
        <f t="shared" si="14"/>
        <v>19.601492695882055</v>
      </c>
      <c r="M11" s="17">
        <f>SUM(I11:L11)</f>
        <v>87.669826977669103</v>
      </c>
      <c r="N11" s="17">
        <f t="shared" ref="N11:N22" si="27">($C11*$H$1)*N$10/100</f>
        <v>0</v>
      </c>
      <c r="O11" s="17">
        <f t="shared" si="15"/>
        <v>2.8890800570001236</v>
      </c>
      <c r="P11" s="17">
        <f t="shared" si="15"/>
        <v>25.976268833022814</v>
      </c>
      <c r="Q11" s="17">
        <f t="shared" si="15"/>
        <v>39.202985391764109</v>
      </c>
      <c r="R11" s="17">
        <f>SUM(N11:Q11)</f>
        <v>68.068334281787045</v>
      </c>
      <c r="S11" s="53">
        <f t="shared" ref="S11:S22" si="28">($C11*$H$1)*S$10/100</f>
        <v>0</v>
      </c>
      <c r="T11" s="17">
        <f t="shared" si="16"/>
        <v>0</v>
      </c>
      <c r="U11" s="17">
        <f t="shared" si="16"/>
        <v>2.8890800570001236</v>
      </c>
      <c r="V11" s="17">
        <f t="shared" si="16"/>
        <v>25.976268833022814</v>
      </c>
      <c r="W11" s="17">
        <f>SUM(S11:V11)</f>
        <v>28.865348890022936</v>
      </c>
      <c r="X11" s="17">
        <f t="shared" ref="X11:X22" si="29">($C11*$H$1)*X$10/100</f>
        <v>0.82834480872016014</v>
      </c>
      <c r="Y11" s="17">
        <f t="shared" si="17"/>
        <v>0</v>
      </c>
      <c r="Z11" s="17">
        <f t="shared" si="17"/>
        <v>0</v>
      </c>
      <c r="AA11" s="17">
        <f t="shared" si="17"/>
        <v>2.8890800570001236</v>
      </c>
      <c r="AB11" s="17">
        <f>SUM(X11:AA11)</f>
        <v>3.7174248657202837</v>
      </c>
      <c r="AC11" s="17">
        <f t="shared" ref="AC11:AC22" si="30">($C11*$H$1)*AC$10/100</f>
        <v>1.932804553680374</v>
      </c>
      <c r="AD11" s="17">
        <f t="shared" si="18"/>
        <v>0.82834480872016014</v>
      </c>
      <c r="AE11" s="17">
        <f t="shared" si="18"/>
        <v>0</v>
      </c>
      <c r="AF11" s="17">
        <f t="shared" si="18"/>
        <v>0</v>
      </c>
      <c r="AG11" s="17">
        <f>SUM(AC11:AF11)</f>
        <v>2.7611493624005341</v>
      </c>
      <c r="AH11" s="17">
        <v>0</v>
      </c>
      <c r="AI11" s="17">
        <f t="shared" si="19"/>
        <v>1.932804553680374</v>
      </c>
      <c r="AJ11" s="17">
        <f t="shared" si="19"/>
        <v>0.82834480872016014</v>
      </c>
      <c r="AK11" s="17">
        <f t="shared" si="19"/>
        <v>0</v>
      </c>
      <c r="AL11" s="17">
        <f>SUM(AH11:AK11)</f>
        <v>2.7611493624005341</v>
      </c>
      <c r="AM11" s="17">
        <v>0</v>
      </c>
      <c r="AN11" s="17">
        <f t="shared" si="20"/>
        <v>0</v>
      </c>
      <c r="AO11" s="17">
        <f t="shared" si="20"/>
        <v>1.932804553680374</v>
      </c>
      <c r="AP11" s="17">
        <f t="shared" si="20"/>
        <v>0.82834480872016014</v>
      </c>
      <c r="AQ11" s="17">
        <f>SUM(AM11:AP11)</f>
        <v>2.7611493624005341</v>
      </c>
      <c r="AR11" s="17">
        <v>0</v>
      </c>
      <c r="AS11" s="17">
        <f t="shared" si="21"/>
        <v>0</v>
      </c>
      <c r="AT11" s="17">
        <f t="shared" si="21"/>
        <v>0</v>
      </c>
      <c r="AU11" s="17">
        <f t="shared" si="21"/>
        <v>1.932804553680374</v>
      </c>
      <c r="AV11" s="17">
        <f>SUM(AR11:AU11)</f>
        <v>1.932804553680374</v>
      </c>
      <c r="AW11" s="17">
        <v>0</v>
      </c>
      <c r="AX11" s="17">
        <f t="shared" si="22"/>
        <v>0</v>
      </c>
      <c r="AY11" s="17">
        <f t="shared" si="22"/>
        <v>0</v>
      </c>
      <c r="AZ11" s="17">
        <f t="shared" si="22"/>
        <v>0</v>
      </c>
      <c r="BA11" s="17">
        <f>SUM(AW11:AZ11)</f>
        <v>0</v>
      </c>
      <c r="BB11" s="17">
        <f t="shared" ref="BB11:BB22" si="31">($C11*$H$1)*BB$10/100</f>
        <v>19.601492695882055</v>
      </c>
      <c r="BC11" s="17">
        <f t="shared" si="23"/>
        <v>0</v>
      </c>
      <c r="BD11" s="17">
        <f t="shared" si="23"/>
        <v>0</v>
      </c>
      <c r="BE11" s="17">
        <f t="shared" si="23"/>
        <v>0</v>
      </c>
      <c r="BF11" s="17">
        <f>SUM(BB11:BE11)</f>
        <v>19.601492695882055</v>
      </c>
      <c r="BG11" s="17">
        <f t="shared" ref="BG11:BG22" si="32">($C11*$H$1)*BG$10/100</f>
        <v>39.202985391764109</v>
      </c>
      <c r="BH11" s="17">
        <f t="shared" si="24"/>
        <v>19.601492695882055</v>
      </c>
      <c r="BI11" s="17">
        <f t="shared" si="24"/>
        <v>0</v>
      </c>
      <c r="BJ11" s="17">
        <f t="shared" si="24"/>
        <v>0</v>
      </c>
      <c r="BK11" s="17">
        <f>SUM(BG11:BJ11)</f>
        <v>58.80447808764616</v>
      </c>
    </row>
    <row r="12" spans="1:64" ht="15.75" customHeight="1" x14ac:dyDescent="0.25">
      <c r="A12" s="36"/>
      <c r="B12" s="37" t="s">
        <v>25</v>
      </c>
      <c r="C12" s="54">
        <v>419.76553726087371</v>
      </c>
      <c r="D12" s="18">
        <f t="shared" si="25"/>
        <v>96.618780017747554</v>
      </c>
      <c r="E12" s="18">
        <f t="shared" si="13"/>
        <v>145.81557674636423</v>
      </c>
      <c r="F12" s="18">
        <f t="shared" si="13"/>
        <v>72.907788373182115</v>
      </c>
      <c r="G12" s="18">
        <f t="shared" si="13"/>
        <v>0</v>
      </c>
      <c r="H12" s="18">
        <f t="shared" ref="H12:H58" si="33">SUM(D12:G12)</f>
        <v>315.34214513729387</v>
      </c>
      <c r="I12" s="18">
        <f t="shared" si="26"/>
        <v>10.745938620949881</v>
      </c>
      <c r="J12" s="18">
        <f t="shared" si="14"/>
        <v>96.618780017747554</v>
      </c>
      <c r="K12" s="18">
        <f t="shared" si="14"/>
        <v>145.81557674636423</v>
      </c>
      <c r="L12" s="18">
        <f t="shared" si="14"/>
        <v>72.907788373182115</v>
      </c>
      <c r="M12" s="18">
        <f t="shared" ref="M12:M58" si="34">SUM(I12:L12)</f>
        <v>326.08808375824378</v>
      </c>
      <c r="N12" s="18">
        <f t="shared" si="27"/>
        <v>0</v>
      </c>
      <c r="O12" s="18">
        <f t="shared" si="15"/>
        <v>10.745938620949881</v>
      </c>
      <c r="P12" s="18">
        <f t="shared" si="15"/>
        <v>96.618780017747554</v>
      </c>
      <c r="Q12" s="18">
        <f t="shared" si="15"/>
        <v>145.81557674636423</v>
      </c>
      <c r="R12" s="18">
        <f t="shared" ref="R12:R58" si="35">SUM(N12:Q12)</f>
        <v>253.18029538506167</v>
      </c>
      <c r="S12" s="55">
        <f t="shared" si="28"/>
        <v>0</v>
      </c>
      <c r="T12" s="18">
        <f t="shared" si="16"/>
        <v>0</v>
      </c>
      <c r="U12" s="18">
        <f t="shared" si="16"/>
        <v>10.745938620949881</v>
      </c>
      <c r="V12" s="18">
        <f t="shared" si="16"/>
        <v>96.618780017747554</v>
      </c>
      <c r="W12" s="18">
        <f t="shared" ref="W12:W58" si="36">SUM(S12:V12)</f>
        <v>107.36471863869744</v>
      </c>
      <c r="X12" s="18">
        <f t="shared" si="29"/>
        <v>3.0810300496594825</v>
      </c>
      <c r="Y12" s="18">
        <f t="shared" si="17"/>
        <v>0</v>
      </c>
      <c r="Z12" s="18">
        <f t="shared" si="17"/>
        <v>0</v>
      </c>
      <c r="AA12" s="18">
        <f t="shared" si="17"/>
        <v>10.745938620949881</v>
      </c>
      <c r="AB12" s="18">
        <f t="shared" ref="AB12:AB58" si="37">SUM(X12:AA12)</f>
        <v>13.826968670609363</v>
      </c>
      <c r="AC12" s="18">
        <f t="shared" si="30"/>
        <v>7.1890701158721253</v>
      </c>
      <c r="AD12" s="18">
        <f t="shared" si="18"/>
        <v>3.0810300496594825</v>
      </c>
      <c r="AE12" s="18">
        <f t="shared" si="18"/>
        <v>0</v>
      </c>
      <c r="AF12" s="18">
        <f t="shared" si="18"/>
        <v>0</v>
      </c>
      <c r="AG12" s="18">
        <f t="shared" ref="AG12:AG58" si="38">SUM(AC12:AF12)</f>
        <v>10.270100165531607</v>
      </c>
      <c r="AH12" s="18">
        <v>11</v>
      </c>
      <c r="AI12" s="18">
        <f t="shared" si="19"/>
        <v>7.1890701158721253</v>
      </c>
      <c r="AJ12" s="18">
        <f t="shared" si="19"/>
        <v>3.0810300496594825</v>
      </c>
      <c r="AK12" s="18">
        <f t="shared" si="19"/>
        <v>0</v>
      </c>
      <c r="AL12" s="18">
        <f t="shared" ref="AL12:AL58" si="39">SUM(AH12:AK12)</f>
        <v>21.270100165531609</v>
      </c>
      <c r="AM12" s="18">
        <v>269</v>
      </c>
      <c r="AN12" s="18">
        <f t="shared" si="20"/>
        <v>11</v>
      </c>
      <c r="AO12" s="18">
        <f t="shared" si="20"/>
        <v>7.1890701158721253</v>
      </c>
      <c r="AP12" s="18">
        <f t="shared" si="20"/>
        <v>3.0810300496594825</v>
      </c>
      <c r="AQ12" s="18">
        <f t="shared" ref="AQ12:AQ58" si="40">SUM(AM12:AP12)</f>
        <v>290.27010016553163</v>
      </c>
      <c r="AR12" s="18">
        <v>0</v>
      </c>
      <c r="AS12" s="18">
        <f t="shared" si="21"/>
        <v>269</v>
      </c>
      <c r="AT12" s="18">
        <f t="shared" si="21"/>
        <v>11</v>
      </c>
      <c r="AU12" s="18">
        <f t="shared" si="21"/>
        <v>7.1890701158721253</v>
      </c>
      <c r="AV12" s="18">
        <f t="shared" ref="AV12:AV58" si="41">SUM(AR12:AU12)</f>
        <v>287.18907011587214</v>
      </c>
      <c r="AW12" s="18">
        <v>0</v>
      </c>
      <c r="AX12" s="18">
        <f t="shared" si="22"/>
        <v>0</v>
      </c>
      <c r="AY12" s="18">
        <f t="shared" si="22"/>
        <v>269</v>
      </c>
      <c r="AZ12" s="18">
        <f t="shared" si="22"/>
        <v>11</v>
      </c>
      <c r="BA12" s="18">
        <f t="shared" ref="BA12:BA58" si="42">SUM(AW12:AZ12)</f>
        <v>280</v>
      </c>
      <c r="BB12" s="18">
        <f t="shared" si="31"/>
        <v>72.907788373182115</v>
      </c>
      <c r="BC12" s="18">
        <f t="shared" si="23"/>
        <v>0</v>
      </c>
      <c r="BD12" s="18">
        <f t="shared" si="23"/>
        <v>0</v>
      </c>
      <c r="BE12" s="18">
        <f t="shared" si="23"/>
        <v>269</v>
      </c>
      <c r="BF12" s="18">
        <f t="shared" ref="BF12:BF58" si="43">SUM(BB12:BE12)</f>
        <v>341.90778837318214</v>
      </c>
      <c r="BG12" s="18">
        <f t="shared" si="32"/>
        <v>145.81557674636423</v>
      </c>
      <c r="BH12" s="18">
        <f t="shared" si="24"/>
        <v>72.907788373182115</v>
      </c>
      <c r="BI12" s="18">
        <f t="shared" si="24"/>
        <v>0</v>
      </c>
      <c r="BJ12" s="18">
        <f t="shared" si="24"/>
        <v>0</v>
      </c>
      <c r="BK12" s="18">
        <f t="shared" ref="BK12:BK58" si="44">SUM(BG12:BJ12)</f>
        <v>218.72336511954634</v>
      </c>
    </row>
    <row r="13" spans="1:64" ht="15.75" customHeight="1" x14ac:dyDescent="0.25">
      <c r="A13" s="36"/>
      <c r="B13" s="37" t="s">
        <v>26</v>
      </c>
      <c r="C13" s="54">
        <v>89</v>
      </c>
      <c r="D13" s="18">
        <f t="shared" si="25"/>
        <v>20.485415448089597</v>
      </c>
      <c r="E13" s="18">
        <f t="shared" si="13"/>
        <v>30.916273915934106</v>
      </c>
      <c r="F13" s="18">
        <f t="shared" si="13"/>
        <v>15.458136957967053</v>
      </c>
      <c r="G13" s="18">
        <f t="shared" si="13"/>
        <v>0</v>
      </c>
      <c r="H13" s="18">
        <f t="shared" si="33"/>
        <v>66.859826321990752</v>
      </c>
      <c r="I13" s="18">
        <f t="shared" si="26"/>
        <v>2.2783874624518492</v>
      </c>
      <c r="J13" s="18">
        <f t="shared" si="14"/>
        <v>20.485415448089597</v>
      </c>
      <c r="K13" s="18">
        <f t="shared" si="14"/>
        <v>30.916273915934106</v>
      </c>
      <c r="L13" s="18">
        <f t="shared" si="14"/>
        <v>15.458136957967053</v>
      </c>
      <c r="M13" s="18">
        <f t="shared" si="34"/>
        <v>69.138213784442613</v>
      </c>
      <c r="N13" s="18">
        <f t="shared" si="27"/>
        <v>0</v>
      </c>
      <c r="O13" s="18">
        <f t="shared" si="15"/>
        <v>2.2783874624518492</v>
      </c>
      <c r="P13" s="18">
        <f t="shared" si="15"/>
        <v>20.485415448089597</v>
      </c>
      <c r="Q13" s="18">
        <f t="shared" si="15"/>
        <v>30.916273915934106</v>
      </c>
      <c r="R13" s="18">
        <f t="shared" si="35"/>
        <v>53.680076826475556</v>
      </c>
      <c r="S13" s="55">
        <f t="shared" si="28"/>
        <v>0</v>
      </c>
      <c r="T13" s="18">
        <f t="shared" si="16"/>
        <v>0</v>
      </c>
      <c r="U13" s="18">
        <f t="shared" si="16"/>
        <v>2.2783874624518492</v>
      </c>
      <c r="V13" s="18">
        <f t="shared" si="16"/>
        <v>20.485415448089597</v>
      </c>
      <c r="W13" s="18">
        <f t="shared" si="36"/>
        <v>22.763802910541447</v>
      </c>
      <c r="X13" s="18">
        <f t="shared" si="29"/>
        <v>0.65324961217404154</v>
      </c>
      <c r="Y13" s="18">
        <f t="shared" si="17"/>
        <v>0</v>
      </c>
      <c r="Z13" s="18">
        <f t="shared" si="17"/>
        <v>0</v>
      </c>
      <c r="AA13" s="18">
        <f t="shared" si="17"/>
        <v>2.2783874624518492</v>
      </c>
      <c r="AB13" s="18">
        <f t="shared" si="37"/>
        <v>2.9316370746258906</v>
      </c>
      <c r="AC13" s="18">
        <f t="shared" si="30"/>
        <v>1.5242490950727636</v>
      </c>
      <c r="AD13" s="18">
        <f t="shared" si="18"/>
        <v>0.65324961217404154</v>
      </c>
      <c r="AE13" s="18">
        <f t="shared" si="18"/>
        <v>0</v>
      </c>
      <c r="AF13" s="18">
        <f t="shared" si="18"/>
        <v>0</v>
      </c>
      <c r="AG13" s="18">
        <f t="shared" si="38"/>
        <v>2.1774987072468051</v>
      </c>
      <c r="AH13" s="18">
        <v>0</v>
      </c>
      <c r="AI13" s="18">
        <f t="shared" si="19"/>
        <v>1.5242490950727636</v>
      </c>
      <c r="AJ13" s="18">
        <f t="shared" si="19"/>
        <v>0.65324961217404154</v>
      </c>
      <c r="AK13" s="18">
        <f t="shared" si="19"/>
        <v>0</v>
      </c>
      <c r="AL13" s="18">
        <f t="shared" si="39"/>
        <v>2.1774987072468051</v>
      </c>
      <c r="AM13" s="18">
        <v>0</v>
      </c>
      <c r="AN13" s="18">
        <f t="shared" si="20"/>
        <v>0</v>
      </c>
      <c r="AO13" s="18">
        <f t="shared" si="20"/>
        <v>1.5242490950727636</v>
      </c>
      <c r="AP13" s="18">
        <f t="shared" si="20"/>
        <v>0.65324961217404154</v>
      </c>
      <c r="AQ13" s="18">
        <f t="shared" si="40"/>
        <v>2.1774987072468051</v>
      </c>
      <c r="AR13" s="18">
        <v>0</v>
      </c>
      <c r="AS13" s="18">
        <f t="shared" si="21"/>
        <v>0</v>
      </c>
      <c r="AT13" s="18">
        <f t="shared" si="21"/>
        <v>0</v>
      </c>
      <c r="AU13" s="18">
        <f t="shared" si="21"/>
        <v>1.5242490950727636</v>
      </c>
      <c r="AV13" s="18">
        <f t="shared" si="41"/>
        <v>1.5242490950727636</v>
      </c>
      <c r="AW13" s="18">
        <v>0</v>
      </c>
      <c r="AX13" s="18">
        <f t="shared" si="22"/>
        <v>0</v>
      </c>
      <c r="AY13" s="18">
        <f t="shared" si="22"/>
        <v>0</v>
      </c>
      <c r="AZ13" s="18">
        <f t="shared" si="22"/>
        <v>0</v>
      </c>
      <c r="BA13" s="18">
        <f t="shared" si="42"/>
        <v>0</v>
      </c>
      <c r="BB13" s="18">
        <f t="shared" si="31"/>
        <v>15.458136957967053</v>
      </c>
      <c r="BC13" s="18">
        <f t="shared" si="23"/>
        <v>0</v>
      </c>
      <c r="BD13" s="18">
        <f t="shared" si="23"/>
        <v>0</v>
      </c>
      <c r="BE13" s="18">
        <f t="shared" si="23"/>
        <v>0</v>
      </c>
      <c r="BF13" s="18">
        <f t="shared" si="43"/>
        <v>15.458136957967053</v>
      </c>
      <c r="BG13" s="18">
        <f t="shared" si="32"/>
        <v>30.916273915934106</v>
      </c>
      <c r="BH13" s="18">
        <f t="shared" si="24"/>
        <v>15.458136957967053</v>
      </c>
      <c r="BI13" s="18">
        <f t="shared" si="24"/>
        <v>0</v>
      </c>
      <c r="BJ13" s="18">
        <f t="shared" si="24"/>
        <v>0</v>
      </c>
      <c r="BK13" s="18">
        <f t="shared" si="44"/>
        <v>46.374410873901155</v>
      </c>
    </row>
    <row r="14" spans="1:64" ht="15.75" customHeight="1" x14ac:dyDescent="0.25">
      <c r="A14" s="36"/>
      <c r="B14" s="37" t="s">
        <v>27</v>
      </c>
      <c r="C14" s="54">
        <v>478.72706291044062</v>
      </c>
      <c r="D14" s="18">
        <f t="shared" si="25"/>
        <v>110.19014348274273</v>
      </c>
      <c r="E14" s="18">
        <f t="shared" si="13"/>
        <v>166.29726975179554</v>
      </c>
      <c r="F14" s="18">
        <f t="shared" si="13"/>
        <v>83.14863487589777</v>
      </c>
      <c r="G14" s="18">
        <f t="shared" si="13"/>
        <v>0</v>
      </c>
      <c r="H14" s="18">
        <f t="shared" si="33"/>
        <v>359.63604811043604</v>
      </c>
      <c r="I14" s="18">
        <f t="shared" si="26"/>
        <v>12.255345371590401</v>
      </c>
      <c r="J14" s="18">
        <f t="shared" si="14"/>
        <v>110.19014348274273</v>
      </c>
      <c r="K14" s="18">
        <f t="shared" si="14"/>
        <v>166.29726975179554</v>
      </c>
      <c r="L14" s="18">
        <f t="shared" si="14"/>
        <v>83.14863487589777</v>
      </c>
      <c r="M14" s="18">
        <f t="shared" si="34"/>
        <v>371.89139348202639</v>
      </c>
      <c r="N14" s="18">
        <f t="shared" si="27"/>
        <v>0</v>
      </c>
      <c r="O14" s="18">
        <f t="shared" si="15"/>
        <v>12.255345371590401</v>
      </c>
      <c r="P14" s="18">
        <f t="shared" si="15"/>
        <v>110.19014348274273</v>
      </c>
      <c r="Q14" s="18">
        <f t="shared" si="15"/>
        <v>166.29726975179554</v>
      </c>
      <c r="R14" s="18">
        <f t="shared" si="35"/>
        <v>288.74275860612863</v>
      </c>
      <c r="S14" s="55">
        <f t="shared" si="28"/>
        <v>0</v>
      </c>
      <c r="T14" s="18">
        <f t="shared" si="16"/>
        <v>0</v>
      </c>
      <c r="U14" s="18">
        <f t="shared" si="16"/>
        <v>12.255345371590401</v>
      </c>
      <c r="V14" s="18">
        <f t="shared" si="16"/>
        <v>110.19014348274273</v>
      </c>
      <c r="W14" s="18">
        <f t="shared" si="36"/>
        <v>122.44548885433312</v>
      </c>
      <c r="X14" s="18">
        <f t="shared" si="29"/>
        <v>3.5138007661063297</v>
      </c>
      <c r="Y14" s="18">
        <f t="shared" si="17"/>
        <v>0</v>
      </c>
      <c r="Z14" s="18">
        <f t="shared" si="17"/>
        <v>0</v>
      </c>
      <c r="AA14" s="18">
        <f t="shared" si="17"/>
        <v>12.255345371590401</v>
      </c>
      <c r="AB14" s="18">
        <f t="shared" si="37"/>
        <v>15.769146137696731</v>
      </c>
      <c r="AC14" s="18">
        <f t="shared" si="30"/>
        <v>8.1988684542481032</v>
      </c>
      <c r="AD14" s="18">
        <f t="shared" si="18"/>
        <v>3.5138007661063297</v>
      </c>
      <c r="AE14" s="18">
        <f t="shared" si="18"/>
        <v>0</v>
      </c>
      <c r="AF14" s="18">
        <f t="shared" si="18"/>
        <v>0</v>
      </c>
      <c r="AG14" s="18">
        <f t="shared" si="38"/>
        <v>11.712669220354433</v>
      </c>
      <c r="AH14" s="18">
        <v>366</v>
      </c>
      <c r="AI14" s="18">
        <f t="shared" si="19"/>
        <v>8.1988684542481032</v>
      </c>
      <c r="AJ14" s="18">
        <f t="shared" si="19"/>
        <v>3.5138007661063297</v>
      </c>
      <c r="AK14" s="18">
        <f t="shared" si="19"/>
        <v>0</v>
      </c>
      <c r="AL14" s="18">
        <f t="shared" si="39"/>
        <v>377.71266922035443</v>
      </c>
      <c r="AM14" s="18">
        <v>0</v>
      </c>
      <c r="AN14" s="18">
        <f t="shared" si="20"/>
        <v>366</v>
      </c>
      <c r="AO14" s="18">
        <f t="shared" si="20"/>
        <v>8.1988684542481032</v>
      </c>
      <c r="AP14" s="18">
        <f t="shared" si="20"/>
        <v>3.5138007661063297</v>
      </c>
      <c r="AQ14" s="18">
        <f t="shared" si="40"/>
        <v>377.71266922035443</v>
      </c>
      <c r="AR14" s="18">
        <v>0</v>
      </c>
      <c r="AS14" s="18">
        <f t="shared" si="21"/>
        <v>0</v>
      </c>
      <c r="AT14" s="18">
        <f t="shared" si="21"/>
        <v>366</v>
      </c>
      <c r="AU14" s="18">
        <f t="shared" si="21"/>
        <v>8.1988684542481032</v>
      </c>
      <c r="AV14" s="18">
        <f t="shared" si="41"/>
        <v>374.1988684542481</v>
      </c>
      <c r="AW14" s="18">
        <v>0</v>
      </c>
      <c r="AX14" s="18">
        <f t="shared" si="22"/>
        <v>0</v>
      </c>
      <c r="AY14" s="18">
        <f t="shared" si="22"/>
        <v>0</v>
      </c>
      <c r="AZ14" s="18">
        <f t="shared" si="22"/>
        <v>366</v>
      </c>
      <c r="BA14" s="18">
        <f t="shared" si="42"/>
        <v>366</v>
      </c>
      <c r="BB14" s="18">
        <f t="shared" si="31"/>
        <v>83.14863487589777</v>
      </c>
      <c r="BC14" s="18">
        <f t="shared" si="23"/>
        <v>0</v>
      </c>
      <c r="BD14" s="18">
        <f t="shared" si="23"/>
        <v>0</v>
      </c>
      <c r="BE14" s="18">
        <f t="shared" si="23"/>
        <v>0</v>
      </c>
      <c r="BF14" s="18">
        <f t="shared" si="43"/>
        <v>83.14863487589777</v>
      </c>
      <c r="BG14" s="18">
        <f t="shared" si="32"/>
        <v>166.29726975179554</v>
      </c>
      <c r="BH14" s="18">
        <f t="shared" si="24"/>
        <v>83.14863487589777</v>
      </c>
      <c r="BI14" s="18">
        <f t="shared" si="24"/>
        <v>0</v>
      </c>
      <c r="BJ14" s="18">
        <f t="shared" si="24"/>
        <v>0</v>
      </c>
      <c r="BK14" s="18">
        <f t="shared" si="44"/>
        <v>249.44590462769332</v>
      </c>
    </row>
    <row r="15" spans="1:64" ht="15.75" customHeight="1" x14ac:dyDescent="0.25">
      <c r="A15" s="36"/>
      <c r="B15" s="37" t="s">
        <v>28</v>
      </c>
      <c r="C15" s="54">
        <v>812.16474731131621</v>
      </c>
      <c r="D15" s="18">
        <f t="shared" si="25"/>
        <v>186.93856472994409</v>
      </c>
      <c r="E15" s="18">
        <f t="shared" si="13"/>
        <v>282.12480666002318</v>
      </c>
      <c r="F15" s="18">
        <f t="shared" si="13"/>
        <v>141.06240333001159</v>
      </c>
      <c r="G15" s="18">
        <f t="shared" si="13"/>
        <v>0</v>
      </c>
      <c r="H15" s="18">
        <f t="shared" si="33"/>
        <v>610.12577471997884</v>
      </c>
      <c r="I15" s="18">
        <f t="shared" si="26"/>
        <v>20.791303120443562</v>
      </c>
      <c r="J15" s="18">
        <f t="shared" si="14"/>
        <v>186.93856472994409</v>
      </c>
      <c r="K15" s="18">
        <f t="shared" si="14"/>
        <v>282.12480666002318</v>
      </c>
      <c r="L15" s="18">
        <f t="shared" si="14"/>
        <v>141.06240333001159</v>
      </c>
      <c r="M15" s="18">
        <f t="shared" si="34"/>
        <v>630.91707784042251</v>
      </c>
      <c r="N15" s="18">
        <f t="shared" si="27"/>
        <v>0</v>
      </c>
      <c r="O15" s="18">
        <f t="shared" si="15"/>
        <v>20.791303120443562</v>
      </c>
      <c r="P15" s="18">
        <f t="shared" si="15"/>
        <v>186.93856472994409</v>
      </c>
      <c r="Q15" s="18">
        <f t="shared" si="15"/>
        <v>282.12480666002318</v>
      </c>
      <c r="R15" s="18">
        <f t="shared" si="35"/>
        <v>489.85467451041086</v>
      </c>
      <c r="S15" s="55">
        <f t="shared" si="28"/>
        <v>0</v>
      </c>
      <c r="T15" s="18">
        <f t="shared" si="16"/>
        <v>0</v>
      </c>
      <c r="U15" s="18">
        <f t="shared" si="16"/>
        <v>20.791303120443562</v>
      </c>
      <c r="V15" s="18">
        <f t="shared" si="16"/>
        <v>186.93856472994409</v>
      </c>
      <c r="W15" s="18">
        <f t="shared" si="36"/>
        <v>207.72986785038765</v>
      </c>
      <c r="X15" s="18">
        <f t="shared" si="29"/>
        <v>5.9611944517139968</v>
      </c>
      <c r="Y15" s="18">
        <f t="shared" si="17"/>
        <v>0</v>
      </c>
      <c r="Z15" s="18">
        <f t="shared" si="17"/>
        <v>0</v>
      </c>
      <c r="AA15" s="18">
        <f t="shared" si="17"/>
        <v>20.791303120443562</v>
      </c>
      <c r="AB15" s="18">
        <f t="shared" si="37"/>
        <v>26.752497572157559</v>
      </c>
      <c r="AC15" s="18">
        <f t="shared" si="30"/>
        <v>13.909453720665995</v>
      </c>
      <c r="AD15" s="18">
        <f t="shared" si="18"/>
        <v>5.9611944517139968</v>
      </c>
      <c r="AE15" s="18">
        <f t="shared" si="18"/>
        <v>0</v>
      </c>
      <c r="AF15" s="18">
        <f t="shared" si="18"/>
        <v>0</v>
      </c>
      <c r="AG15" s="18">
        <f t="shared" si="38"/>
        <v>19.870648172379994</v>
      </c>
      <c r="AH15" s="18">
        <v>5</v>
      </c>
      <c r="AI15" s="18">
        <f t="shared" si="19"/>
        <v>13.909453720665995</v>
      </c>
      <c r="AJ15" s="18">
        <f t="shared" si="19"/>
        <v>5.9611944517139968</v>
      </c>
      <c r="AK15" s="18">
        <f t="shared" si="19"/>
        <v>0</v>
      </c>
      <c r="AL15" s="18">
        <f t="shared" si="39"/>
        <v>24.87064817237999</v>
      </c>
      <c r="AM15" s="18">
        <v>233</v>
      </c>
      <c r="AN15" s="18">
        <f t="shared" si="20"/>
        <v>5</v>
      </c>
      <c r="AO15" s="18">
        <f t="shared" si="20"/>
        <v>13.909453720665995</v>
      </c>
      <c r="AP15" s="18">
        <f t="shared" si="20"/>
        <v>5.9611944517139968</v>
      </c>
      <c r="AQ15" s="18">
        <f t="shared" si="40"/>
        <v>257.87064817238002</v>
      </c>
      <c r="AR15" s="18">
        <v>0</v>
      </c>
      <c r="AS15" s="18">
        <f t="shared" si="21"/>
        <v>233</v>
      </c>
      <c r="AT15" s="18">
        <f t="shared" si="21"/>
        <v>5</v>
      </c>
      <c r="AU15" s="18">
        <f t="shared" si="21"/>
        <v>13.909453720665995</v>
      </c>
      <c r="AV15" s="18">
        <f t="shared" si="41"/>
        <v>251.90945372066599</v>
      </c>
      <c r="AW15" s="18">
        <v>0</v>
      </c>
      <c r="AX15" s="18">
        <f t="shared" si="22"/>
        <v>0</v>
      </c>
      <c r="AY15" s="18">
        <f t="shared" si="22"/>
        <v>233</v>
      </c>
      <c r="AZ15" s="18">
        <f t="shared" si="22"/>
        <v>5</v>
      </c>
      <c r="BA15" s="18">
        <f t="shared" si="42"/>
        <v>238</v>
      </c>
      <c r="BB15" s="18">
        <f t="shared" si="31"/>
        <v>141.06240333001159</v>
      </c>
      <c r="BC15" s="18">
        <f t="shared" si="23"/>
        <v>0</v>
      </c>
      <c r="BD15" s="18">
        <f t="shared" si="23"/>
        <v>0</v>
      </c>
      <c r="BE15" s="18">
        <f t="shared" si="23"/>
        <v>233</v>
      </c>
      <c r="BF15" s="18">
        <f t="shared" si="43"/>
        <v>374.06240333001159</v>
      </c>
      <c r="BG15" s="18">
        <f t="shared" si="32"/>
        <v>282.12480666002318</v>
      </c>
      <c r="BH15" s="18">
        <f t="shared" si="24"/>
        <v>141.06240333001159</v>
      </c>
      <c r="BI15" s="18">
        <f t="shared" si="24"/>
        <v>0</v>
      </c>
      <c r="BJ15" s="18">
        <f t="shared" si="24"/>
        <v>0</v>
      </c>
      <c r="BK15" s="18">
        <f t="shared" si="44"/>
        <v>423.18720999003477</v>
      </c>
    </row>
    <row r="16" spans="1:64" ht="15.75" customHeight="1" x14ac:dyDescent="0.25">
      <c r="A16" s="36"/>
      <c r="B16" s="37" t="s">
        <v>29</v>
      </c>
      <c r="C16" s="54">
        <v>1213.64342819073</v>
      </c>
      <c r="D16" s="18">
        <f t="shared" si="25"/>
        <v>279.34820036326744</v>
      </c>
      <c r="E16" s="18">
        <f t="shared" si="13"/>
        <v>421.58800744065076</v>
      </c>
      <c r="F16" s="18">
        <f t="shared" si="13"/>
        <v>210.79400372032538</v>
      </c>
      <c r="G16" s="18">
        <f t="shared" si="13"/>
        <v>0</v>
      </c>
      <c r="H16" s="18">
        <f t="shared" si="33"/>
        <v>911.7302115242436</v>
      </c>
      <c r="I16" s="18">
        <f t="shared" si="26"/>
        <v>31.069100794121805</v>
      </c>
      <c r="J16" s="18">
        <f t="shared" si="14"/>
        <v>279.34820036326744</v>
      </c>
      <c r="K16" s="18">
        <f t="shared" si="14"/>
        <v>421.58800744065076</v>
      </c>
      <c r="L16" s="18">
        <f t="shared" si="14"/>
        <v>210.79400372032538</v>
      </c>
      <c r="M16" s="18">
        <f t="shared" si="34"/>
        <v>942.79931231836542</v>
      </c>
      <c r="N16" s="18">
        <f t="shared" si="27"/>
        <v>0</v>
      </c>
      <c r="O16" s="18">
        <f t="shared" si="15"/>
        <v>31.069100794121805</v>
      </c>
      <c r="P16" s="18">
        <f t="shared" si="15"/>
        <v>279.34820036326744</v>
      </c>
      <c r="Q16" s="18">
        <f t="shared" si="15"/>
        <v>421.58800744065076</v>
      </c>
      <c r="R16" s="18">
        <f t="shared" si="35"/>
        <v>732.00530859804007</v>
      </c>
      <c r="S16" s="55">
        <f t="shared" si="28"/>
        <v>0</v>
      </c>
      <c r="T16" s="18">
        <f t="shared" si="16"/>
        <v>0</v>
      </c>
      <c r="U16" s="18">
        <f t="shared" si="16"/>
        <v>31.069100794121805</v>
      </c>
      <c r="V16" s="18">
        <f t="shared" si="16"/>
        <v>279.34820036326744</v>
      </c>
      <c r="W16" s="18">
        <f t="shared" si="36"/>
        <v>310.41730115738926</v>
      </c>
      <c r="X16" s="18">
        <f t="shared" si="29"/>
        <v>8.9080011099232408</v>
      </c>
      <c r="Y16" s="18">
        <f t="shared" si="17"/>
        <v>0</v>
      </c>
      <c r="Z16" s="18">
        <f t="shared" si="17"/>
        <v>0</v>
      </c>
      <c r="AA16" s="18">
        <f t="shared" si="17"/>
        <v>31.069100794121805</v>
      </c>
      <c r="AB16" s="18">
        <f t="shared" si="37"/>
        <v>39.977101904045043</v>
      </c>
      <c r="AC16" s="18">
        <f t="shared" si="30"/>
        <v>20.785335923154236</v>
      </c>
      <c r="AD16" s="18">
        <f t="shared" si="18"/>
        <v>8.9080011099232408</v>
      </c>
      <c r="AE16" s="18">
        <f t="shared" si="18"/>
        <v>0</v>
      </c>
      <c r="AF16" s="18">
        <f t="shared" si="18"/>
        <v>0</v>
      </c>
      <c r="AG16" s="18">
        <f t="shared" si="38"/>
        <v>29.693337033077476</v>
      </c>
      <c r="AH16" s="18">
        <v>1235</v>
      </c>
      <c r="AI16" s="18">
        <f t="shared" si="19"/>
        <v>20.785335923154236</v>
      </c>
      <c r="AJ16" s="18">
        <f t="shared" si="19"/>
        <v>8.9080011099232408</v>
      </c>
      <c r="AK16" s="18">
        <f t="shared" si="19"/>
        <v>0</v>
      </c>
      <c r="AL16" s="18">
        <f t="shared" si="39"/>
        <v>1264.6933370330773</v>
      </c>
      <c r="AM16" s="18">
        <v>0</v>
      </c>
      <c r="AN16" s="18">
        <f t="shared" si="20"/>
        <v>1235</v>
      </c>
      <c r="AO16" s="18">
        <f t="shared" si="20"/>
        <v>20.785335923154236</v>
      </c>
      <c r="AP16" s="18">
        <f t="shared" si="20"/>
        <v>8.9080011099232408</v>
      </c>
      <c r="AQ16" s="18">
        <f t="shared" si="40"/>
        <v>1264.6933370330773</v>
      </c>
      <c r="AR16" s="18">
        <v>0</v>
      </c>
      <c r="AS16" s="18">
        <f t="shared" si="21"/>
        <v>0</v>
      </c>
      <c r="AT16" s="18">
        <f t="shared" si="21"/>
        <v>1235</v>
      </c>
      <c r="AU16" s="18">
        <f t="shared" si="21"/>
        <v>20.785335923154236</v>
      </c>
      <c r="AV16" s="18">
        <f t="shared" si="41"/>
        <v>1255.7853359231542</v>
      </c>
      <c r="AW16" s="18">
        <v>0</v>
      </c>
      <c r="AX16" s="18">
        <f t="shared" si="22"/>
        <v>0</v>
      </c>
      <c r="AY16" s="18">
        <f t="shared" si="22"/>
        <v>0</v>
      </c>
      <c r="AZ16" s="18">
        <f t="shared" si="22"/>
        <v>1235</v>
      </c>
      <c r="BA16" s="18">
        <f t="shared" si="42"/>
        <v>1235</v>
      </c>
      <c r="BB16" s="18">
        <f t="shared" si="31"/>
        <v>210.79400372032538</v>
      </c>
      <c r="BC16" s="18">
        <f t="shared" si="23"/>
        <v>0</v>
      </c>
      <c r="BD16" s="18">
        <f t="shared" si="23"/>
        <v>0</v>
      </c>
      <c r="BE16" s="18">
        <f t="shared" si="23"/>
        <v>0</v>
      </c>
      <c r="BF16" s="18">
        <f t="shared" si="43"/>
        <v>210.79400372032538</v>
      </c>
      <c r="BG16" s="18">
        <f t="shared" si="32"/>
        <v>421.58800744065076</v>
      </c>
      <c r="BH16" s="18">
        <f t="shared" si="24"/>
        <v>210.79400372032538</v>
      </c>
      <c r="BI16" s="18">
        <f t="shared" si="24"/>
        <v>0</v>
      </c>
      <c r="BJ16" s="18">
        <f t="shared" si="24"/>
        <v>0</v>
      </c>
      <c r="BK16" s="18">
        <f t="shared" si="44"/>
        <v>632.38201116097616</v>
      </c>
    </row>
    <row r="17" spans="1:63" x14ac:dyDescent="0.25">
      <c r="A17" s="36"/>
      <c r="B17" s="37" t="s">
        <v>30</v>
      </c>
      <c r="C17" s="54">
        <v>86</v>
      </c>
      <c r="D17" s="18">
        <f t="shared" si="25"/>
        <v>19.794895826243881</v>
      </c>
      <c r="E17" s="18">
        <f t="shared" si="13"/>
        <v>29.87415232326217</v>
      </c>
      <c r="F17" s="18">
        <f t="shared" si="13"/>
        <v>14.937076161631085</v>
      </c>
      <c r="G17" s="18">
        <f t="shared" si="13"/>
        <v>0</v>
      </c>
      <c r="H17" s="18">
        <f t="shared" si="33"/>
        <v>64.606124311137137</v>
      </c>
      <c r="I17" s="18">
        <f t="shared" si="26"/>
        <v>2.2015878850658317</v>
      </c>
      <c r="J17" s="18">
        <f t="shared" si="14"/>
        <v>19.794895826243881</v>
      </c>
      <c r="K17" s="18">
        <f t="shared" si="14"/>
        <v>29.87415232326217</v>
      </c>
      <c r="L17" s="18">
        <f t="shared" si="14"/>
        <v>14.937076161631085</v>
      </c>
      <c r="M17" s="18">
        <f t="shared" si="34"/>
        <v>66.807712196202971</v>
      </c>
      <c r="N17" s="18">
        <f t="shared" si="27"/>
        <v>0</v>
      </c>
      <c r="O17" s="18">
        <f t="shared" si="15"/>
        <v>2.2015878850658317</v>
      </c>
      <c r="P17" s="18">
        <f t="shared" si="15"/>
        <v>19.794895826243881</v>
      </c>
      <c r="Q17" s="18">
        <f t="shared" si="15"/>
        <v>29.87415232326217</v>
      </c>
      <c r="R17" s="18">
        <f t="shared" si="35"/>
        <v>51.870636034571881</v>
      </c>
      <c r="S17" s="55">
        <f t="shared" si="28"/>
        <v>0</v>
      </c>
      <c r="T17" s="18">
        <f t="shared" si="16"/>
        <v>0</v>
      </c>
      <c r="U17" s="18">
        <f t="shared" si="16"/>
        <v>2.2015878850658317</v>
      </c>
      <c r="V17" s="18">
        <f t="shared" si="16"/>
        <v>19.794895826243881</v>
      </c>
      <c r="W17" s="18">
        <f t="shared" si="36"/>
        <v>21.996483711309711</v>
      </c>
      <c r="X17" s="18">
        <f t="shared" si="29"/>
        <v>0.63122996232547823</v>
      </c>
      <c r="Y17" s="18">
        <f t="shared" si="17"/>
        <v>0</v>
      </c>
      <c r="Z17" s="18">
        <f t="shared" si="17"/>
        <v>0</v>
      </c>
      <c r="AA17" s="18">
        <f t="shared" si="17"/>
        <v>2.2015878850658317</v>
      </c>
      <c r="AB17" s="18">
        <f t="shared" si="37"/>
        <v>2.8328178473913099</v>
      </c>
      <c r="AC17" s="18">
        <f t="shared" si="30"/>
        <v>1.4728699120927826</v>
      </c>
      <c r="AD17" s="18">
        <f t="shared" si="18"/>
        <v>0.63122996232547823</v>
      </c>
      <c r="AE17" s="18">
        <f t="shared" si="18"/>
        <v>0</v>
      </c>
      <c r="AF17" s="18">
        <f t="shared" si="18"/>
        <v>0</v>
      </c>
      <c r="AG17" s="18">
        <f t="shared" si="38"/>
        <v>2.1040998744182611</v>
      </c>
      <c r="AH17" s="18">
        <v>0</v>
      </c>
      <c r="AI17" s="18">
        <f t="shared" si="19"/>
        <v>1.4728699120927826</v>
      </c>
      <c r="AJ17" s="18">
        <f t="shared" si="19"/>
        <v>0.63122996232547823</v>
      </c>
      <c r="AK17" s="18">
        <f t="shared" si="19"/>
        <v>0</v>
      </c>
      <c r="AL17" s="18">
        <f t="shared" si="39"/>
        <v>2.1040998744182611</v>
      </c>
      <c r="AM17" s="18">
        <v>21</v>
      </c>
      <c r="AN17" s="18">
        <f t="shared" si="20"/>
        <v>0</v>
      </c>
      <c r="AO17" s="18">
        <f t="shared" si="20"/>
        <v>1.4728699120927826</v>
      </c>
      <c r="AP17" s="18">
        <f t="shared" si="20"/>
        <v>0.63122996232547823</v>
      </c>
      <c r="AQ17" s="18">
        <f t="shared" si="40"/>
        <v>23.10409987441826</v>
      </c>
      <c r="AR17" s="18">
        <v>0</v>
      </c>
      <c r="AS17" s="18">
        <f t="shared" si="21"/>
        <v>21</v>
      </c>
      <c r="AT17" s="18">
        <f t="shared" si="21"/>
        <v>0</v>
      </c>
      <c r="AU17" s="18">
        <f t="shared" si="21"/>
        <v>1.4728699120927826</v>
      </c>
      <c r="AV17" s="18">
        <f t="shared" si="41"/>
        <v>22.472869912092783</v>
      </c>
      <c r="AW17" s="18">
        <v>0</v>
      </c>
      <c r="AX17" s="18">
        <f t="shared" si="22"/>
        <v>0</v>
      </c>
      <c r="AY17" s="18">
        <f t="shared" si="22"/>
        <v>21</v>
      </c>
      <c r="AZ17" s="18">
        <f t="shared" si="22"/>
        <v>0</v>
      </c>
      <c r="BA17" s="18">
        <f t="shared" si="42"/>
        <v>21</v>
      </c>
      <c r="BB17" s="18">
        <f t="shared" si="31"/>
        <v>14.937076161631085</v>
      </c>
      <c r="BC17" s="18">
        <f t="shared" si="23"/>
        <v>0</v>
      </c>
      <c r="BD17" s="18">
        <f t="shared" si="23"/>
        <v>0</v>
      </c>
      <c r="BE17" s="18">
        <f t="shared" si="23"/>
        <v>21</v>
      </c>
      <c r="BF17" s="18">
        <f t="shared" si="43"/>
        <v>35.937076161631083</v>
      </c>
      <c r="BG17" s="18">
        <f t="shared" si="32"/>
        <v>29.87415232326217</v>
      </c>
      <c r="BH17" s="18">
        <f t="shared" si="24"/>
        <v>14.937076161631085</v>
      </c>
      <c r="BI17" s="18">
        <f t="shared" si="24"/>
        <v>0</v>
      </c>
      <c r="BJ17" s="18">
        <f t="shared" si="24"/>
        <v>0</v>
      </c>
      <c r="BK17" s="18">
        <f t="shared" si="44"/>
        <v>44.811228484893256</v>
      </c>
    </row>
    <row r="18" spans="1:63" x14ac:dyDescent="0.25">
      <c r="A18" s="36"/>
      <c r="B18" s="37" t="s">
        <v>31</v>
      </c>
      <c r="C18" s="54">
        <v>109.66239173884077</v>
      </c>
      <c r="D18" s="18">
        <f t="shared" si="25"/>
        <v>25.241344424733729</v>
      </c>
      <c r="E18" s="18">
        <f t="shared" si="13"/>
        <v>38.093848778364844</v>
      </c>
      <c r="F18" s="18">
        <f t="shared" si="13"/>
        <v>19.046924389182422</v>
      </c>
      <c r="G18" s="18">
        <f t="shared" si="13"/>
        <v>21.5</v>
      </c>
      <c r="H18" s="18">
        <f t="shared" si="33"/>
        <v>103.88211759228099</v>
      </c>
      <c r="I18" s="18">
        <f t="shared" si="26"/>
        <v>2.8073417802276186</v>
      </c>
      <c r="J18" s="18">
        <f t="shared" si="14"/>
        <v>25.241344424733729</v>
      </c>
      <c r="K18" s="18">
        <f t="shared" si="14"/>
        <v>38.093848778364844</v>
      </c>
      <c r="L18" s="18">
        <f t="shared" si="14"/>
        <v>19.046924389182422</v>
      </c>
      <c r="M18" s="18">
        <f t="shared" si="34"/>
        <v>85.189459372508608</v>
      </c>
      <c r="N18" s="18">
        <f t="shared" si="27"/>
        <v>0</v>
      </c>
      <c r="O18" s="18">
        <f t="shared" si="15"/>
        <v>2.8073417802276186</v>
      </c>
      <c r="P18" s="18">
        <f t="shared" si="15"/>
        <v>25.241344424733729</v>
      </c>
      <c r="Q18" s="18">
        <f t="shared" si="15"/>
        <v>38.093848778364844</v>
      </c>
      <c r="R18" s="18">
        <f t="shared" si="35"/>
        <v>66.142534983326186</v>
      </c>
      <c r="S18" s="55">
        <f t="shared" si="28"/>
        <v>0</v>
      </c>
      <c r="T18" s="18">
        <f t="shared" si="16"/>
        <v>0</v>
      </c>
      <c r="U18" s="18">
        <f t="shared" si="16"/>
        <v>2.8073417802276186</v>
      </c>
      <c r="V18" s="18">
        <f t="shared" si="16"/>
        <v>25.241344424733729</v>
      </c>
      <c r="W18" s="18">
        <f t="shared" si="36"/>
        <v>28.048686204961349</v>
      </c>
      <c r="X18" s="18">
        <f t="shared" si="29"/>
        <v>0.80490915588174761</v>
      </c>
      <c r="Y18" s="18">
        <f t="shared" si="17"/>
        <v>0</v>
      </c>
      <c r="Z18" s="18">
        <f t="shared" si="17"/>
        <v>0</v>
      </c>
      <c r="AA18" s="18">
        <f t="shared" si="17"/>
        <v>2.8073417802276186</v>
      </c>
      <c r="AB18" s="18">
        <f t="shared" si="37"/>
        <v>3.6122509361093664</v>
      </c>
      <c r="AC18" s="18">
        <f t="shared" si="30"/>
        <v>1.8781213637240779</v>
      </c>
      <c r="AD18" s="18">
        <f t="shared" si="18"/>
        <v>0.80490915588174761</v>
      </c>
      <c r="AE18" s="18">
        <f t="shared" si="18"/>
        <v>0</v>
      </c>
      <c r="AF18" s="18">
        <f t="shared" si="18"/>
        <v>0</v>
      </c>
      <c r="AG18" s="18">
        <f t="shared" si="38"/>
        <v>2.6830305196058255</v>
      </c>
      <c r="AH18" s="18">
        <v>0</v>
      </c>
      <c r="AI18" s="18">
        <f t="shared" si="19"/>
        <v>1.8781213637240779</v>
      </c>
      <c r="AJ18" s="18">
        <f t="shared" si="19"/>
        <v>0.80490915588174761</v>
      </c>
      <c r="AK18" s="18">
        <f t="shared" si="19"/>
        <v>0</v>
      </c>
      <c r="AL18" s="18">
        <f t="shared" si="39"/>
        <v>2.6830305196058255</v>
      </c>
      <c r="AM18" s="18">
        <v>13.27</v>
      </c>
      <c r="AN18" s="18">
        <f t="shared" si="20"/>
        <v>0</v>
      </c>
      <c r="AO18" s="18">
        <f t="shared" si="20"/>
        <v>1.8781213637240779</v>
      </c>
      <c r="AP18" s="18">
        <f t="shared" si="20"/>
        <v>0.80490915588174761</v>
      </c>
      <c r="AQ18" s="18">
        <f t="shared" si="40"/>
        <v>15.953030519605825</v>
      </c>
      <c r="AR18" s="18">
        <v>0</v>
      </c>
      <c r="AS18" s="18">
        <f t="shared" si="21"/>
        <v>13.27</v>
      </c>
      <c r="AT18" s="18">
        <f t="shared" si="21"/>
        <v>0</v>
      </c>
      <c r="AU18" s="18">
        <f t="shared" si="21"/>
        <v>1.8781213637240779</v>
      </c>
      <c r="AV18" s="18">
        <f t="shared" si="41"/>
        <v>15.148121363724078</v>
      </c>
      <c r="AW18" s="18">
        <v>21.5</v>
      </c>
      <c r="AX18" s="18">
        <f t="shared" si="22"/>
        <v>0</v>
      </c>
      <c r="AY18" s="18">
        <f t="shared" si="22"/>
        <v>13.27</v>
      </c>
      <c r="AZ18" s="18">
        <f t="shared" si="22"/>
        <v>0</v>
      </c>
      <c r="BA18" s="18">
        <f t="shared" si="42"/>
        <v>34.769999999999996</v>
      </c>
      <c r="BB18" s="18">
        <f t="shared" si="31"/>
        <v>19.046924389182422</v>
      </c>
      <c r="BC18" s="18">
        <f t="shared" si="23"/>
        <v>21.5</v>
      </c>
      <c r="BD18" s="18">
        <f t="shared" si="23"/>
        <v>0</v>
      </c>
      <c r="BE18" s="18">
        <f t="shared" si="23"/>
        <v>13.27</v>
      </c>
      <c r="BF18" s="18">
        <f t="shared" si="43"/>
        <v>53.816924389182418</v>
      </c>
      <c r="BG18" s="18">
        <f t="shared" si="32"/>
        <v>38.093848778364844</v>
      </c>
      <c r="BH18" s="18">
        <f t="shared" si="24"/>
        <v>19.046924389182422</v>
      </c>
      <c r="BI18" s="18">
        <f t="shared" si="24"/>
        <v>21.5</v>
      </c>
      <c r="BJ18" s="18">
        <f t="shared" si="24"/>
        <v>0</v>
      </c>
      <c r="BK18" s="18">
        <f t="shared" si="44"/>
        <v>78.640773167547266</v>
      </c>
    </row>
    <row r="19" spans="1:63" x14ac:dyDescent="0.25">
      <c r="A19" s="36"/>
      <c r="B19" s="37" t="s">
        <v>32</v>
      </c>
      <c r="C19" s="54">
        <v>373</v>
      </c>
      <c r="D19" s="18">
        <f t="shared" si="25"/>
        <v>85.854606316150807</v>
      </c>
      <c r="E19" s="18">
        <f t="shared" si="13"/>
        <v>129.57045135554409</v>
      </c>
      <c r="F19" s="18">
        <f t="shared" si="13"/>
        <v>64.785225677772047</v>
      </c>
      <c r="G19" s="18">
        <f t="shared" si="13"/>
        <v>0</v>
      </c>
      <c r="H19" s="18">
        <f t="shared" si="33"/>
        <v>280.21028334946698</v>
      </c>
      <c r="I19" s="18">
        <f t="shared" si="26"/>
        <v>9.5487474549948299</v>
      </c>
      <c r="J19" s="18">
        <f t="shared" si="14"/>
        <v>85.854606316150807</v>
      </c>
      <c r="K19" s="18">
        <f t="shared" si="14"/>
        <v>129.57045135554409</v>
      </c>
      <c r="L19" s="18">
        <f t="shared" si="14"/>
        <v>64.785225677772047</v>
      </c>
      <c r="M19" s="18">
        <f t="shared" si="34"/>
        <v>289.75903080446176</v>
      </c>
      <c r="N19" s="18">
        <f t="shared" si="27"/>
        <v>0</v>
      </c>
      <c r="O19" s="18">
        <f t="shared" si="15"/>
        <v>9.5487474549948299</v>
      </c>
      <c r="P19" s="18">
        <f t="shared" si="15"/>
        <v>85.854606316150807</v>
      </c>
      <c r="Q19" s="18">
        <f t="shared" si="15"/>
        <v>129.57045135554409</v>
      </c>
      <c r="R19" s="18">
        <f t="shared" si="35"/>
        <v>224.97380512668974</v>
      </c>
      <c r="S19" s="55">
        <f t="shared" si="28"/>
        <v>0</v>
      </c>
      <c r="T19" s="18">
        <f t="shared" si="16"/>
        <v>0</v>
      </c>
      <c r="U19" s="18">
        <f t="shared" si="16"/>
        <v>9.5487474549948299</v>
      </c>
      <c r="V19" s="18">
        <f t="shared" si="16"/>
        <v>85.854606316150807</v>
      </c>
      <c r="W19" s="18">
        <f t="shared" si="36"/>
        <v>95.403353771145632</v>
      </c>
      <c r="X19" s="18">
        <f t="shared" si="29"/>
        <v>2.7377764645046909</v>
      </c>
      <c r="Y19" s="18">
        <f t="shared" si="17"/>
        <v>0</v>
      </c>
      <c r="Z19" s="18">
        <f t="shared" si="17"/>
        <v>0</v>
      </c>
      <c r="AA19" s="18">
        <f t="shared" si="17"/>
        <v>9.5487474549948299</v>
      </c>
      <c r="AB19" s="18">
        <f t="shared" si="37"/>
        <v>12.286523919499521</v>
      </c>
      <c r="AC19" s="18">
        <f t="shared" si="30"/>
        <v>6.3881450838442797</v>
      </c>
      <c r="AD19" s="18">
        <f t="shared" si="18"/>
        <v>2.7377764645046909</v>
      </c>
      <c r="AE19" s="18">
        <f t="shared" si="18"/>
        <v>0</v>
      </c>
      <c r="AF19" s="18">
        <f t="shared" si="18"/>
        <v>0</v>
      </c>
      <c r="AG19" s="18">
        <f t="shared" si="38"/>
        <v>9.1259215483489697</v>
      </c>
      <c r="AH19" s="18">
        <v>19</v>
      </c>
      <c r="AI19" s="18">
        <f t="shared" si="19"/>
        <v>6.3881450838442797</v>
      </c>
      <c r="AJ19" s="18">
        <f t="shared" si="19"/>
        <v>2.7377764645046909</v>
      </c>
      <c r="AK19" s="18">
        <f t="shared" si="19"/>
        <v>0</v>
      </c>
      <c r="AL19" s="18">
        <f t="shared" si="39"/>
        <v>28.12592154834897</v>
      </c>
      <c r="AM19" s="18">
        <v>6.3999999999999986</v>
      </c>
      <c r="AN19" s="18">
        <f t="shared" si="20"/>
        <v>19</v>
      </c>
      <c r="AO19" s="18">
        <f t="shared" si="20"/>
        <v>6.3881450838442797</v>
      </c>
      <c r="AP19" s="18">
        <f t="shared" si="20"/>
        <v>2.7377764645046909</v>
      </c>
      <c r="AQ19" s="18">
        <f t="shared" si="40"/>
        <v>34.525921548348968</v>
      </c>
      <c r="AR19" s="18">
        <v>0</v>
      </c>
      <c r="AS19" s="18">
        <f t="shared" si="21"/>
        <v>6.3999999999999986</v>
      </c>
      <c r="AT19" s="18">
        <f t="shared" si="21"/>
        <v>19</v>
      </c>
      <c r="AU19" s="18">
        <f t="shared" si="21"/>
        <v>6.3881450838442797</v>
      </c>
      <c r="AV19" s="18">
        <f t="shared" si="41"/>
        <v>31.788145083844277</v>
      </c>
      <c r="AW19" s="18">
        <v>0</v>
      </c>
      <c r="AX19" s="18">
        <f t="shared" si="22"/>
        <v>0</v>
      </c>
      <c r="AY19" s="18">
        <f t="shared" si="22"/>
        <v>6.3999999999999986</v>
      </c>
      <c r="AZ19" s="18">
        <f t="shared" si="22"/>
        <v>19</v>
      </c>
      <c r="BA19" s="18">
        <f t="shared" si="42"/>
        <v>25.4</v>
      </c>
      <c r="BB19" s="18">
        <f t="shared" si="31"/>
        <v>64.785225677772047</v>
      </c>
      <c r="BC19" s="18">
        <f t="shared" si="23"/>
        <v>0</v>
      </c>
      <c r="BD19" s="18">
        <f t="shared" si="23"/>
        <v>0</v>
      </c>
      <c r="BE19" s="18">
        <f t="shared" si="23"/>
        <v>6.3999999999999986</v>
      </c>
      <c r="BF19" s="18">
        <f t="shared" si="43"/>
        <v>71.185225677772053</v>
      </c>
      <c r="BG19" s="18">
        <f t="shared" si="32"/>
        <v>129.57045135554409</v>
      </c>
      <c r="BH19" s="18">
        <f t="shared" si="24"/>
        <v>64.785225677772047</v>
      </c>
      <c r="BI19" s="18">
        <f t="shared" si="24"/>
        <v>0</v>
      </c>
      <c r="BJ19" s="18">
        <f t="shared" si="24"/>
        <v>0</v>
      </c>
      <c r="BK19" s="18">
        <f t="shared" si="44"/>
        <v>194.35567703331614</v>
      </c>
    </row>
    <row r="20" spans="1:63" x14ac:dyDescent="0.25">
      <c r="A20" s="36"/>
      <c r="B20" s="37" t="s">
        <v>33</v>
      </c>
      <c r="C20" s="54">
        <v>47.797872846673641</v>
      </c>
      <c r="D20" s="18">
        <f t="shared" si="25"/>
        <v>11.001789694371579</v>
      </c>
      <c r="E20" s="18">
        <f t="shared" si="13"/>
        <v>16.603731792435411</v>
      </c>
      <c r="F20" s="18">
        <f t="shared" si="13"/>
        <v>8.3018658962177057</v>
      </c>
      <c r="G20" s="18">
        <f t="shared" si="13"/>
        <v>0</v>
      </c>
      <c r="H20" s="18">
        <f t="shared" si="33"/>
        <v>35.907387383024698</v>
      </c>
      <c r="I20" s="18">
        <f t="shared" si="26"/>
        <v>1.2236188115250437</v>
      </c>
      <c r="J20" s="18">
        <f t="shared" si="14"/>
        <v>11.001789694371579</v>
      </c>
      <c r="K20" s="18">
        <f t="shared" si="14"/>
        <v>16.603731792435411</v>
      </c>
      <c r="L20" s="18">
        <f t="shared" si="14"/>
        <v>8.3018658962177057</v>
      </c>
      <c r="M20" s="18">
        <f t="shared" si="34"/>
        <v>37.131006194549741</v>
      </c>
      <c r="N20" s="18">
        <f t="shared" si="27"/>
        <v>0</v>
      </c>
      <c r="O20" s="18">
        <f t="shared" si="15"/>
        <v>1.2236188115250437</v>
      </c>
      <c r="P20" s="18">
        <f t="shared" si="15"/>
        <v>11.001789694371579</v>
      </c>
      <c r="Q20" s="18">
        <f t="shared" si="15"/>
        <v>16.603731792435411</v>
      </c>
      <c r="R20" s="18">
        <f t="shared" si="35"/>
        <v>28.829140298332035</v>
      </c>
      <c r="S20" s="55">
        <f t="shared" si="28"/>
        <v>0</v>
      </c>
      <c r="T20" s="18">
        <f t="shared" si="16"/>
        <v>0</v>
      </c>
      <c r="U20" s="18">
        <f t="shared" si="16"/>
        <v>1.2236188115250437</v>
      </c>
      <c r="V20" s="18">
        <f t="shared" si="16"/>
        <v>11.001789694371579</v>
      </c>
      <c r="W20" s="18">
        <f t="shared" si="36"/>
        <v>12.225408505896624</v>
      </c>
      <c r="X20" s="18">
        <f t="shared" si="29"/>
        <v>0.35083080786330001</v>
      </c>
      <c r="Y20" s="18">
        <f t="shared" si="17"/>
        <v>0</v>
      </c>
      <c r="Z20" s="18">
        <f t="shared" si="17"/>
        <v>0</v>
      </c>
      <c r="AA20" s="18">
        <f t="shared" si="17"/>
        <v>1.2236188115250437</v>
      </c>
      <c r="AB20" s="18">
        <f t="shared" si="37"/>
        <v>1.5744496193883437</v>
      </c>
      <c r="AC20" s="18">
        <f t="shared" si="30"/>
        <v>0.81860521834770017</v>
      </c>
      <c r="AD20" s="18">
        <f t="shared" si="18"/>
        <v>0.35083080786330001</v>
      </c>
      <c r="AE20" s="18">
        <f t="shared" si="18"/>
        <v>0</v>
      </c>
      <c r="AF20" s="18">
        <f t="shared" si="18"/>
        <v>0</v>
      </c>
      <c r="AG20" s="18">
        <f t="shared" si="38"/>
        <v>1.1694360262110002</v>
      </c>
      <c r="AH20" s="18">
        <v>0</v>
      </c>
      <c r="AI20" s="18">
        <f t="shared" si="19"/>
        <v>0.81860521834770017</v>
      </c>
      <c r="AJ20" s="18">
        <f t="shared" si="19"/>
        <v>0.35083080786330001</v>
      </c>
      <c r="AK20" s="18">
        <f t="shared" si="19"/>
        <v>0</v>
      </c>
      <c r="AL20" s="18">
        <f t="shared" si="39"/>
        <v>1.1694360262110002</v>
      </c>
      <c r="AM20" s="18">
        <v>0</v>
      </c>
      <c r="AN20" s="18">
        <f t="shared" si="20"/>
        <v>0</v>
      </c>
      <c r="AO20" s="18">
        <f t="shared" si="20"/>
        <v>0.81860521834770017</v>
      </c>
      <c r="AP20" s="18">
        <f t="shared" si="20"/>
        <v>0.35083080786330001</v>
      </c>
      <c r="AQ20" s="18">
        <f t="shared" si="40"/>
        <v>1.1694360262110002</v>
      </c>
      <c r="AR20" s="18">
        <v>0</v>
      </c>
      <c r="AS20" s="18">
        <f t="shared" si="21"/>
        <v>0</v>
      </c>
      <c r="AT20" s="18">
        <f t="shared" si="21"/>
        <v>0</v>
      </c>
      <c r="AU20" s="18">
        <f t="shared" si="21"/>
        <v>0.81860521834770017</v>
      </c>
      <c r="AV20" s="18">
        <f t="shared" si="41"/>
        <v>0.81860521834770017</v>
      </c>
      <c r="AW20" s="18">
        <v>0</v>
      </c>
      <c r="AX20" s="18">
        <f t="shared" si="22"/>
        <v>0</v>
      </c>
      <c r="AY20" s="18">
        <f t="shared" si="22"/>
        <v>0</v>
      </c>
      <c r="AZ20" s="18">
        <f t="shared" si="22"/>
        <v>0</v>
      </c>
      <c r="BA20" s="18">
        <f t="shared" si="42"/>
        <v>0</v>
      </c>
      <c r="BB20" s="18">
        <f t="shared" si="31"/>
        <v>8.3018658962177057</v>
      </c>
      <c r="BC20" s="18">
        <f t="shared" si="23"/>
        <v>0</v>
      </c>
      <c r="BD20" s="18">
        <f t="shared" si="23"/>
        <v>0</v>
      </c>
      <c r="BE20" s="18">
        <f t="shared" si="23"/>
        <v>0</v>
      </c>
      <c r="BF20" s="18">
        <f t="shared" si="43"/>
        <v>8.3018658962177057</v>
      </c>
      <c r="BG20" s="18">
        <f t="shared" si="32"/>
        <v>16.603731792435411</v>
      </c>
      <c r="BH20" s="18">
        <f t="shared" si="24"/>
        <v>8.3018658962177057</v>
      </c>
      <c r="BI20" s="18">
        <f t="shared" si="24"/>
        <v>0</v>
      </c>
      <c r="BJ20" s="18">
        <f t="shared" si="24"/>
        <v>0</v>
      </c>
      <c r="BK20" s="18">
        <f t="shared" si="44"/>
        <v>24.905597688653117</v>
      </c>
    </row>
    <row r="21" spans="1:63" x14ac:dyDescent="0.25">
      <c r="A21" s="36"/>
      <c r="B21" s="37" t="s">
        <v>34</v>
      </c>
      <c r="C21" s="54">
        <v>247</v>
      </c>
      <c r="D21" s="18">
        <f t="shared" si="25"/>
        <v>56.852782198630692</v>
      </c>
      <c r="E21" s="18">
        <f t="shared" si="13"/>
        <v>85.801344463322749</v>
      </c>
      <c r="F21" s="18">
        <f t="shared" si="13"/>
        <v>42.900672231661375</v>
      </c>
      <c r="G21" s="18">
        <f t="shared" si="13"/>
        <v>0</v>
      </c>
      <c r="H21" s="18">
        <f t="shared" si="33"/>
        <v>185.55479889361482</v>
      </c>
      <c r="I21" s="18">
        <f t="shared" si="26"/>
        <v>6.3231652047820992</v>
      </c>
      <c r="J21" s="18">
        <f t="shared" si="14"/>
        <v>56.852782198630692</v>
      </c>
      <c r="K21" s="18">
        <f t="shared" si="14"/>
        <v>85.801344463322749</v>
      </c>
      <c r="L21" s="18">
        <f t="shared" si="14"/>
        <v>42.900672231661375</v>
      </c>
      <c r="M21" s="18">
        <f t="shared" si="34"/>
        <v>191.87796409839689</v>
      </c>
      <c r="N21" s="18">
        <f t="shared" si="27"/>
        <v>0</v>
      </c>
      <c r="O21" s="18">
        <f t="shared" si="15"/>
        <v>6.3231652047820992</v>
      </c>
      <c r="P21" s="18">
        <f t="shared" si="15"/>
        <v>56.852782198630692</v>
      </c>
      <c r="Q21" s="18">
        <f t="shared" si="15"/>
        <v>85.801344463322749</v>
      </c>
      <c r="R21" s="18">
        <f t="shared" si="35"/>
        <v>148.97729186673553</v>
      </c>
      <c r="S21" s="55">
        <f t="shared" si="28"/>
        <v>0</v>
      </c>
      <c r="T21" s="18">
        <f t="shared" si="16"/>
        <v>0</v>
      </c>
      <c r="U21" s="18">
        <f t="shared" si="16"/>
        <v>6.3231652047820992</v>
      </c>
      <c r="V21" s="18">
        <f t="shared" si="16"/>
        <v>56.852782198630692</v>
      </c>
      <c r="W21" s="18">
        <f t="shared" si="36"/>
        <v>63.175947403412792</v>
      </c>
      <c r="X21" s="18">
        <f t="shared" si="29"/>
        <v>1.8129511708650368</v>
      </c>
      <c r="Y21" s="18">
        <f t="shared" si="17"/>
        <v>0</v>
      </c>
      <c r="Z21" s="18">
        <f t="shared" si="17"/>
        <v>0</v>
      </c>
      <c r="AA21" s="18">
        <f t="shared" si="17"/>
        <v>6.3231652047820992</v>
      </c>
      <c r="AB21" s="18">
        <f t="shared" si="37"/>
        <v>8.136116375647136</v>
      </c>
      <c r="AC21" s="18">
        <f t="shared" si="30"/>
        <v>4.2302193986850858</v>
      </c>
      <c r="AD21" s="18">
        <f t="shared" si="18"/>
        <v>1.8129511708650368</v>
      </c>
      <c r="AE21" s="18">
        <f t="shared" si="18"/>
        <v>0</v>
      </c>
      <c r="AF21" s="18">
        <f t="shared" si="18"/>
        <v>0</v>
      </c>
      <c r="AG21" s="18">
        <f t="shared" si="38"/>
        <v>6.0431705695501226</v>
      </c>
      <c r="AH21" s="18">
        <v>0</v>
      </c>
      <c r="AI21" s="18">
        <f t="shared" si="19"/>
        <v>4.2302193986850858</v>
      </c>
      <c r="AJ21" s="18">
        <f t="shared" si="19"/>
        <v>1.8129511708650368</v>
      </c>
      <c r="AK21" s="18">
        <f t="shared" si="19"/>
        <v>0</v>
      </c>
      <c r="AL21" s="18">
        <f t="shared" si="39"/>
        <v>6.0431705695501226</v>
      </c>
      <c r="AM21" s="18">
        <v>225</v>
      </c>
      <c r="AN21" s="18">
        <f t="shared" si="20"/>
        <v>0</v>
      </c>
      <c r="AO21" s="18">
        <f t="shared" si="20"/>
        <v>4.2302193986850858</v>
      </c>
      <c r="AP21" s="18">
        <f t="shared" si="20"/>
        <v>1.8129511708650368</v>
      </c>
      <c r="AQ21" s="18">
        <f t="shared" si="40"/>
        <v>231.04317056955011</v>
      </c>
      <c r="AR21" s="18">
        <v>0</v>
      </c>
      <c r="AS21" s="18">
        <f t="shared" si="21"/>
        <v>225</v>
      </c>
      <c r="AT21" s="18">
        <f t="shared" si="21"/>
        <v>0</v>
      </c>
      <c r="AU21" s="18">
        <f t="shared" si="21"/>
        <v>4.2302193986850858</v>
      </c>
      <c r="AV21" s="18">
        <f t="shared" si="41"/>
        <v>229.23021939868508</v>
      </c>
      <c r="AW21" s="18">
        <v>0</v>
      </c>
      <c r="AX21" s="18">
        <f t="shared" si="22"/>
        <v>0</v>
      </c>
      <c r="AY21" s="18">
        <f t="shared" si="22"/>
        <v>225</v>
      </c>
      <c r="AZ21" s="18">
        <f t="shared" si="22"/>
        <v>0</v>
      </c>
      <c r="BA21" s="18">
        <f t="shared" si="42"/>
        <v>225</v>
      </c>
      <c r="BB21" s="18">
        <f t="shared" si="31"/>
        <v>42.900672231661375</v>
      </c>
      <c r="BC21" s="18">
        <f t="shared" si="23"/>
        <v>0</v>
      </c>
      <c r="BD21" s="18">
        <f t="shared" si="23"/>
        <v>0</v>
      </c>
      <c r="BE21" s="18">
        <f t="shared" si="23"/>
        <v>225</v>
      </c>
      <c r="BF21" s="18">
        <f t="shared" si="43"/>
        <v>267.90067223166136</v>
      </c>
      <c r="BG21" s="18">
        <f t="shared" si="32"/>
        <v>85.801344463322749</v>
      </c>
      <c r="BH21" s="18">
        <f t="shared" si="24"/>
        <v>42.900672231661375</v>
      </c>
      <c r="BI21" s="18">
        <f t="shared" si="24"/>
        <v>0</v>
      </c>
      <c r="BJ21" s="18">
        <f t="shared" si="24"/>
        <v>0</v>
      </c>
      <c r="BK21" s="18">
        <f t="shared" si="44"/>
        <v>128.70201669498414</v>
      </c>
    </row>
    <row r="22" spans="1:63" x14ac:dyDescent="0.25">
      <c r="A22" s="36"/>
      <c r="B22" s="37" t="s">
        <v>35</v>
      </c>
      <c r="C22" s="54">
        <v>237.92107642524036</v>
      </c>
      <c r="D22" s="18">
        <f t="shared" si="25"/>
        <v>54.763057240760958</v>
      </c>
      <c r="E22" s="18">
        <f t="shared" si="13"/>
        <v>82.647563698164319</v>
      </c>
      <c r="F22" s="18">
        <f t="shared" si="13"/>
        <v>41.32378184908216</v>
      </c>
      <c r="G22" s="18">
        <f t="shared" si="13"/>
        <v>0</v>
      </c>
      <c r="H22" s="18">
        <f t="shared" si="33"/>
        <v>178.73440278800743</v>
      </c>
      <c r="I22" s="18">
        <f t="shared" si="26"/>
        <v>6.0907460402282689</v>
      </c>
      <c r="J22" s="18">
        <f t="shared" si="14"/>
        <v>54.763057240760958</v>
      </c>
      <c r="K22" s="18">
        <f t="shared" si="14"/>
        <v>82.647563698164319</v>
      </c>
      <c r="L22" s="18">
        <f t="shared" si="14"/>
        <v>41.32378184908216</v>
      </c>
      <c r="M22" s="18">
        <f t="shared" si="34"/>
        <v>184.82514882823571</v>
      </c>
      <c r="N22" s="18">
        <f t="shared" si="27"/>
        <v>0</v>
      </c>
      <c r="O22" s="18">
        <f t="shared" si="15"/>
        <v>6.0907460402282689</v>
      </c>
      <c r="P22" s="18">
        <f t="shared" si="15"/>
        <v>54.763057240760958</v>
      </c>
      <c r="Q22" s="18">
        <f t="shared" si="15"/>
        <v>82.647563698164319</v>
      </c>
      <c r="R22" s="18">
        <f t="shared" si="35"/>
        <v>143.50136697915354</v>
      </c>
      <c r="S22" s="55">
        <f t="shared" si="28"/>
        <v>0</v>
      </c>
      <c r="T22" s="18">
        <f t="shared" si="16"/>
        <v>0</v>
      </c>
      <c r="U22" s="18">
        <f t="shared" si="16"/>
        <v>6.0907460402282689</v>
      </c>
      <c r="V22" s="18">
        <f t="shared" si="16"/>
        <v>54.763057240760958</v>
      </c>
      <c r="W22" s="18">
        <f t="shared" si="36"/>
        <v>60.853803280989226</v>
      </c>
      <c r="X22" s="18">
        <f t="shared" si="29"/>
        <v>1.7463129314923456</v>
      </c>
      <c r="Y22" s="18">
        <f t="shared" si="17"/>
        <v>0</v>
      </c>
      <c r="Z22" s="18">
        <f t="shared" si="17"/>
        <v>0</v>
      </c>
      <c r="AA22" s="18">
        <f t="shared" si="17"/>
        <v>6.0907460402282689</v>
      </c>
      <c r="AB22" s="18">
        <f t="shared" si="37"/>
        <v>7.8370589717206141</v>
      </c>
      <c r="AC22" s="18">
        <f t="shared" si="30"/>
        <v>4.0747301734821404</v>
      </c>
      <c r="AD22" s="18">
        <f t="shared" si="18"/>
        <v>1.7463129314923456</v>
      </c>
      <c r="AE22" s="18">
        <f t="shared" si="18"/>
        <v>0</v>
      </c>
      <c r="AF22" s="18">
        <f t="shared" si="18"/>
        <v>0</v>
      </c>
      <c r="AG22" s="18">
        <f t="shared" si="38"/>
        <v>5.8210431049744855</v>
      </c>
      <c r="AH22" s="18">
        <v>0</v>
      </c>
      <c r="AI22" s="18">
        <f t="shared" si="19"/>
        <v>4.0747301734821404</v>
      </c>
      <c r="AJ22" s="18">
        <f t="shared" si="19"/>
        <v>1.7463129314923456</v>
      </c>
      <c r="AK22" s="18">
        <f t="shared" si="19"/>
        <v>0</v>
      </c>
      <c r="AL22" s="18">
        <f t="shared" si="39"/>
        <v>5.8210431049744855</v>
      </c>
      <c r="AM22" s="18">
        <v>0</v>
      </c>
      <c r="AN22" s="18">
        <f t="shared" si="20"/>
        <v>0</v>
      </c>
      <c r="AO22" s="18">
        <f t="shared" si="20"/>
        <v>4.0747301734821404</v>
      </c>
      <c r="AP22" s="18">
        <f t="shared" si="20"/>
        <v>1.7463129314923456</v>
      </c>
      <c r="AQ22" s="18">
        <f t="shared" si="40"/>
        <v>5.8210431049744855</v>
      </c>
      <c r="AR22" s="18">
        <v>238</v>
      </c>
      <c r="AS22" s="18">
        <f t="shared" si="21"/>
        <v>0</v>
      </c>
      <c r="AT22" s="18">
        <f t="shared" si="21"/>
        <v>0</v>
      </c>
      <c r="AU22" s="18">
        <f t="shared" si="21"/>
        <v>4.0747301734821404</v>
      </c>
      <c r="AV22" s="18">
        <f t="shared" si="41"/>
        <v>242.07473017348215</v>
      </c>
      <c r="AW22" s="18">
        <v>0</v>
      </c>
      <c r="AX22" s="18">
        <f t="shared" si="22"/>
        <v>238</v>
      </c>
      <c r="AY22" s="18">
        <f t="shared" si="22"/>
        <v>0</v>
      </c>
      <c r="AZ22" s="18">
        <f t="shared" si="22"/>
        <v>0</v>
      </c>
      <c r="BA22" s="18">
        <f t="shared" si="42"/>
        <v>238</v>
      </c>
      <c r="BB22" s="18">
        <f t="shared" si="31"/>
        <v>41.32378184908216</v>
      </c>
      <c r="BC22" s="18">
        <f t="shared" si="23"/>
        <v>0</v>
      </c>
      <c r="BD22" s="18">
        <f t="shared" si="23"/>
        <v>238</v>
      </c>
      <c r="BE22" s="18">
        <f t="shared" si="23"/>
        <v>0</v>
      </c>
      <c r="BF22" s="18">
        <f t="shared" si="43"/>
        <v>279.32378184908214</v>
      </c>
      <c r="BG22" s="18">
        <f t="shared" si="32"/>
        <v>82.647563698164319</v>
      </c>
      <c r="BH22" s="18">
        <f t="shared" si="24"/>
        <v>41.32378184908216</v>
      </c>
      <c r="BI22" s="18">
        <f t="shared" si="24"/>
        <v>0</v>
      </c>
      <c r="BJ22" s="18">
        <f t="shared" si="24"/>
        <v>238</v>
      </c>
      <c r="BK22" s="18">
        <f t="shared" si="44"/>
        <v>361.97134554724647</v>
      </c>
    </row>
    <row r="23" spans="1:63" s="82" customFormat="1" x14ac:dyDescent="0.25">
      <c r="A23" s="38" t="s">
        <v>15</v>
      </c>
      <c r="B23" s="39"/>
      <c r="C23" s="58">
        <f>SUM(C11:C22)</f>
        <v>4227.5374274293326</v>
      </c>
      <c r="D23" s="19">
        <f>SUM(D11:D22)</f>
        <v>973.0658485757059</v>
      </c>
      <c r="E23" s="19">
        <f t="shared" si="13"/>
        <v>1468.5360123176254</v>
      </c>
      <c r="F23" s="19">
        <f t="shared" si="13"/>
        <v>734.26800615881268</v>
      </c>
      <c r="G23" s="19">
        <f t="shared" si="13"/>
        <v>21.5</v>
      </c>
      <c r="H23" s="19">
        <f t="shared" si="33"/>
        <v>3197.3698670521439</v>
      </c>
      <c r="I23" s="19">
        <f t="shared" ref="I23" si="45">SUM(I11:I22)</f>
        <v>108.22436260338131</v>
      </c>
      <c r="J23" s="19">
        <f t="shared" si="14"/>
        <v>973.0658485757059</v>
      </c>
      <c r="K23" s="19">
        <f t="shared" si="14"/>
        <v>1468.5360123176254</v>
      </c>
      <c r="L23" s="19">
        <f t="shared" si="14"/>
        <v>734.26800615881268</v>
      </c>
      <c r="M23" s="19">
        <f t="shared" si="34"/>
        <v>3284.0942296555249</v>
      </c>
      <c r="N23" s="19">
        <f t="shared" ref="N23" si="46">SUM(N11:N22)</f>
        <v>0</v>
      </c>
      <c r="O23" s="19">
        <f t="shared" si="15"/>
        <v>108.22436260338131</v>
      </c>
      <c r="P23" s="19">
        <f t="shared" si="15"/>
        <v>973.0658485757059</v>
      </c>
      <c r="Q23" s="19">
        <f t="shared" si="15"/>
        <v>1468.5360123176254</v>
      </c>
      <c r="R23" s="19">
        <f t="shared" si="35"/>
        <v>2549.8262234967124</v>
      </c>
      <c r="S23" s="81">
        <f t="shared" ref="S23" si="47">SUM(S11:S22)</f>
        <v>0</v>
      </c>
      <c r="T23" s="19">
        <f t="shared" si="16"/>
        <v>0</v>
      </c>
      <c r="U23" s="19">
        <f t="shared" si="16"/>
        <v>108.22436260338131</v>
      </c>
      <c r="V23" s="19">
        <f t="shared" si="16"/>
        <v>973.0658485757059</v>
      </c>
      <c r="W23" s="19">
        <f t="shared" si="36"/>
        <v>1081.2902111790872</v>
      </c>
      <c r="X23" s="19">
        <f t="shared" ref="X23" si="48">SUM(X11:X22)</f>
        <v>31.029631291229851</v>
      </c>
      <c r="Y23" s="19">
        <f t="shared" si="17"/>
        <v>0</v>
      </c>
      <c r="Z23" s="19">
        <f t="shared" si="17"/>
        <v>0</v>
      </c>
      <c r="AA23" s="19">
        <f t="shared" si="17"/>
        <v>108.22436260338131</v>
      </c>
      <c r="AB23" s="19">
        <f t="shared" si="37"/>
        <v>139.25399389461117</v>
      </c>
      <c r="AC23" s="19">
        <f t="shared" ref="AC23" si="49">SUM(AC11:AC22)</f>
        <v>72.402473012869649</v>
      </c>
      <c r="AD23" s="19">
        <f t="shared" si="18"/>
        <v>31.029631291229851</v>
      </c>
      <c r="AE23" s="19">
        <f t="shared" si="18"/>
        <v>0</v>
      </c>
      <c r="AF23" s="19">
        <f t="shared" si="18"/>
        <v>0</v>
      </c>
      <c r="AG23" s="19">
        <f t="shared" si="38"/>
        <v>103.4321043040995</v>
      </c>
      <c r="AH23" s="19">
        <f t="shared" ref="AH23" si="50">SUM(AH11:AH22)</f>
        <v>1636</v>
      </c>
      <c r="AI23" s="19">
        <f t="shared" si="19"/>
        <v>72.402473012869649</v>
      </c>
      <c r="AJ23" s="19">
        <f t="shared" si="19"/>
        <v>31.029631291229851</v>
      </c>
      <c r="AK23" s="19">
        <f t="shared" si="19"/>
        <v>0</v>
      </c>
      <c r="AL23" s="19">
        <f t="shared" si="39"/>
        <v>1739.4321043040995</v>
      </c>
      <c r="AM23" s="19">
        <f t="shared" ref="AM23" si="51">SUM(AM11:AM22)</f>
        <v>767.67</v>
      </c>
      <c r="AN23" s="19">
        <f t="shared" si="20"/>
        <v>1636</v>
      </c>
      <c r="AO23" s="19">
        <f t="shared" si="20"/>
        <v>72.402473012869649</v>
      </c>
      <c r="AP23" s="19">
        <f t="shared" si="20"/>
        <v>31.029631291229851</v>
      </c>
      <c r="AQ23" s="19">
        <f t="shared" si="40"/>
        <v>2507.1021043040992</v>
      </c>
      <c r="AR23" s="19">
        <f t="shared" ref="AR23" si="52">SUM(AR11:AR22)</f>
        <v>238</v>
      </c>
      <c r="AS23" s="19">
        <f t="shared" si="21"/>
        <v>767.67</v>
      </c>
      <c r="AT23" s="19">
        <f t="shared" si="21"/>
        <v>1636</v>
      </c>
      <c r="AU23" s="19">
        <f t="shared" si="21"/>
        <v>72.402473012869649</v>
      </c>
      <c r="AV23" s="19">
        <f t="shared" si="41"/>
        <v>2714.0724730128695</v>
      </c>
      <c r="AW23" s="19">
        <f t="shared" ref="AW23" si="53">SUM(AW11:AW22)</f>
        <v>21.5</v>
      </c>
      <c r="AX23" s="19">
        <f t="shared" si="22"/>
        <v>238</v>
      </c>
      <c r="AY23" s="19">
        <f t="shared" si="22"/>
        <v>767.67</v>
      </c>
      <c r="AZ23" s="19">
        <f t="shared" si="22"/>
        <v>1636</v>
      </c>
      <c r="BA23" s="19">
        <f t="shared" si="42"/>
        <v>2663.17</v>
      </c>
      <c r="BB23" s="19">
        <f t="shared" ref="BB23" si="54">SUM(BB11:BB22)</f>
        <v>734.26800615881268</v>
      </c>
      <c r="BC23" s="19">
        <f t="shared" si="23"/>
        <v>21.5</v>
      </c>
      <c r="BD23" s="19">
        <f t="shared" si="23"/>
        <v>238</v>
      </c>
      <c r="BE23" s="19">
        <f t="shared" si="23"/>
        <v>767.67</v>
      </c>
      <c r="BF23" s="19">
        <f t="shared" si="43"/>
        <v>1761.4380061588126</v>
      </c>
      <c r="BG23" s="19">
        <f t="shared" ref="BG23" si="55">SUM(BG11:BG22)</f>
        <v>1468.5360123176254</v>
      </c>
      <c r="BH23" s="19">
        <f t="shared" si="24"/>
        <v>734.26800615881268</v>
      </c>
      <c r="BI23" s="19">
        <f t="shared" si="24"/>
        <v>21.5</v>
      </c>
      <c r="BJ23" s="19">
        <f t="shared" si="24"/>
        <v>238</v>
      </c>
      <c r="BK23" s="19">
        <f t="shared" si="44"/>
        <v>2462.3040184764382</v>
      </c>
    </row>
    <row r="24" spans="1:63" x14ac:dyDescent="0.25">
      <c r="A24" s="34" t="s">
        <v>16</v>
      </c>
      <c r="B24" s="35" t="s">
        <v>55</v>
      </c>
      <c r="C24" s="52">
        <v>885.45540496811645</v>
      </c>
      <c r="D24" s="17">
        <f t="shared" ref="D24:D37" si="56">($C24*$H$1)*D$10/100</f>
        <v>203.80811046660995</v>
      </c>
      <c r="E24" s="17">
        <f t="shared" si="13"/>
        <v>307.5840656217826</v>
      </c>
      <c r="F24" s="17">
        <f t="shared" si="13"/>
        <v>153.7920328108913</v>
      </c>
      <c r="G24" s="17">
        <f t="shared" si="13"/>
        <v>535.63</v>
      </c>
      <c r="H24" s="17">
        <f t="shared" si="33"/>
        <v>1200.8142088992838</v>
      </c>
      <c r="I24" s="17">
        <f t="shared" ref="I24:I37" si="57">($C24*$H$1)*I$10/100</f>
        <v>22.667533631905414</v>
      </c>
      <c r="J24" s="17">
        <f t="shared" si="14"/>
        <v>203.80811046660995</v>
      </c>
      <c r="K24" s="17">
        <f t="shared" si="14"/>
        <v>307.5840656217826</v>
      </c>
      <c r="L24" s="17">
        <f t="shared" si="14"/>
        <v>153.7920328108913</v>
      </c>
      <c r="M24" s="17">
        <f t="shared" si="34"/>
        <v>687.8517425311893</v>
      </c>
      <c r="N24" s="17">
        <f t="shared" ref="N24:N37" si="58">($C24*$H$1)*N$10/100</f>
        <v>0</v>
      </c>
      <c r="O24" s="17">
        <f t="shared" si="15"/>
        <v>22.667533631905414</v>
      </c>
      <c r="P24" s="17">
        <f t="shared" si="15"/>
        <v>203.80811046660995</v>
      </c>
      <c r="Q24" s="17">
        <f t="shared" si="15"/>
        <v>307.5840656217826</v>
      </c>
      <c r="R24" s="17">
        <f t="shared" si="35"/>
        <v>534.05970972029797</v>
      </c>
      <c r="S24" s="53">
        <f t="shared" ref="S24:S37" si="59">($C24*$H$1)*S$10/100</f>
        <v>0</v>
      </c>
      <c r="T24" s="17">
        <f t="shared" si="16"/>
        <v>0</v>
      </c>
      <c r="U24" s="17">
        <f t="shared" si="16"/>
        <v>22.667533631905414</v>
      </c>
      <c r="V24" s="17">
        <f t="shared" si="16"/>
        <v>203.80811046660995</v>
      </c>
      <c r="W24" s="17">
        <f t="shared" si="36"/>
        <v>226.47564409851537</v>
      </c>
      <c r="X24" s="17">
        <f t="shared" ref="X24:X37" si="60">($C24*$H$1)*X$10/100</f>
        <v>6.4991393246385494</v>
      </c>
      <c r="Y24" s="17">
        <f t="shared" si="17"/>
        <v>0</v>
      </c>
      <c r="Z24" s="17">
        <f t="shared" si="17"/>
        <v>0</v>
      </c>
      <c r="AA24" s="17">
        <f t="shared" si="17"/>
        <v>22.667533631905414</v>
      </c>
      <c r="AB24" s="17">
        <f t="shared" si="37"/>
        <v>29.166672956543962</v>
      </c>
      <c r="AC24" s="17">
        <f t="shared" ref="AC24:AC37" si="61">($C24*$H$1)*AC$10/100</f>
        <v>15.164658424156618</v>
      </c>
      <c r="AD24" s="17">
        <f t="shared" si="18"/>
        <v>6.4991393246385494</v>
      </c>
      <c r="AE24" s="17">
        <f t="shared" si="18"/>
        <v>0</v>
      </c>
      <c r="AF24" s="17">
        <f t="shared" si="18"/>
        <v>0</v>
      </c>
      <c r="AG24" s="17">
        <f t="shared" si="38"/>
        <v>21.663797748795169</v>
      </c>
      <c r="AH24" s="17">
        <v>0</v>
      </c>
      <c r="AI24" s="17">
        <f t="shared" si="19"/>
        <v>15.164658424156618</v>
      </c>
      <c r="AJ24" s="17">
        <f t="shared" si="19"/>
        <v>6.4991393246385494</v>
      </c>
      <c r="AK24" s="17">
        <f t="shared" si="19"/>
        <v>0</v>
      </c>
      <c r="AL24" s="17">
        <f t="shared" si="39"/>
        <v>21.663797748795169</v>
      </c>
      <c r="AM24" s="17">
        <v>35</v>
      </c>
      <c r="AN24" s="17">
        <f t="shared" si="20"/>
        <v>0</v>
      </c>
      <c r="AO24" s="17">
        <f t="shared" si="20"/>
        <v>15.164658424156618</v>
      </c>
      <c r="AP24" s="17">
        <f t="shared" si="20"/>
        <v>6.4991393246385494</v>
      </c>
      <c r="AQ24" s="17">
        <f t="shared" si="40"/>
        <v>56.663797748795169</v>
      </c>
      <c r="AR24" s="17">
        <v>246.13</v>
      </c>
      <c r="AS24" s="17">
        <f t="shared" si="21"/>
        <v>35</v>
      </c>
      <c r="AT24" s="17">
        <f t="shared" si="21"/>
        <v>0</v>
      </c>
      <c r="AU24" s="17">
        <f t="shared" si="21"/>
        <v>15.164658424156618</v>
      </c>
      <c r="AV24" s="17">
        <f t="shared" si="41"/>
        <v>296.29465842415664</v>
      </c>
      <c r="AW24" s="17">
        <v>535.63</v>
      </c>
      <c r="AX24" s="17">
        <f t="shared" si="22"/>
        <v>246.13</v>
      </c>
      <c r="AY24" s="17">
        <f t="shared" si="22"/>
        <v>35</v>
      </c>
      <c r="AZ24" s="17">
        <f t="shared" si="22"/>
        <v>0</v>
      </c>
      <c r="BA24" s="17">
        <f t="shared" si="42"/>
        <v>816.76</v>
      </c>
      <c r="BB24" s="17">
        <f t="shared" ref="BB24:BB37" si="62">($C24*$H$1)*BB$10/100</f>
        <v>153.7920328108913</v>
      </c>
      <c r="BC24" s="17">
        <f t="shared" si="23"/>
        <v>535.63</v>
      </c>
      <c r="BD24" s="17">
        <f t="shared" si="23"/>
        <v>246.13</v>
      </c>
      <c r="BE24" s="17">
        <f t="shared" si="23"/>
        <v>35</v>
      </c>
      <c r="BF24" s="17">
        <f t="shared" si="43"/>
        <v>970.55203281089132</v>
      </c>
      <c r="BG24" s="17">
        <f t="shared" ref="BG24:BG37" si="63">($C24*$H$1)*BG$10/100</f>
        <v>307.5840656217826</v>
      </c>
      <c r="BH24" s="17">
        <f t="shared" si="24"/>
        <v>153.7920328108913</v>
      </c>
      <c r="BI24" s="17">
        <f t="shared" si="24"/>
        <v>535.63</v>
      </c>
      <c r="BJ24" s="17">
        <f t="shared" si="24"/>
        <v>246.13</v>
      </c>
      <c r="BK24" s="17">
        <f t="shared" si="44"/>
        <v>1243.1360984326739</v>
      </c>
    </row>
    <row r="25" spans="1:63" x14ac:dyDescent="0.25">
      <c r="A25" s="36"/>
      <c r="B25" s="37" t="s">
        <v>56</v>
      </c>
      <c r="C25" s="54">
        <v>691.75621490434946</v>
      </c>
      <c r="D25" s="18">
        <f t="shared" si="56"/>
        <v>159.22374664172526</v>
      </c>
      <c r="E25" s="18">
        <f t="shared" si="13"/>
        <v>240.29802947227694</v>
      </c>
      <c r="F25" s="18">
        <f t="shared" si="13"/>
        <v>120.14901473613847</v>
      </c>
      <c r="G25" s="18">
        <f t="shared" si="13"/>
        <v>6.63</v>
      </c>
      <c r="H25" s="18">
        <f t="shared" si="33"/>
        <v>526.30079085014063</v>
      </c>
      <c r="I25" s="18">
        <f t="shared" si="57"/>
        <v>17.708861652935024</v>
      </c>
      <c r="J25" s="18">
        <f t="shared" si="14"/>
        <v>159.22374664172526</v>
      </c>
      <c r="K25" s="18">
        <f t="shared" si="14"/>
        <v>240.29802947227694</v>
      </c>
      <c r="L25" s="18">
        <f t="shared" si="14"/>
        <v>120.14901473613847</v>
      </c>
      <c r="M25" s="18">
        <f t="shared" si="34"/>
        <v>537.3796525030757</v>
      </c>
      <c r="N25" s="18">
        <f t="shared" si="58"/>
        <v>0</v>
      </c>
      <c r="O25" s="18">
        <f t="shared" si="15"/>
        <v>17.708861652935024</v>
      </c>
      <c r="P25" s="18">
        <f t="shared" si="15"/>
        <v>159.22374664172526</v>
      </c>
      <c r="Q25" s="18">
        <f t="shared" si="15"/>
        <v>240.29802947227694</v>
      </c>
      <c r="R25" s="18">
        <f t="shared" si="35"/>
        <v>417.23063776693721</v>
      </c>
      <c r="S25" s="55">
        <f t="shared" si="59"/>
        <v>0</v>
      </c>
      <c r="T25" s="18">
        <f t="shared" si="16"/>
        <v>0</v>
      </c>
      <c r="U25" s="18">
        <f t="shared" si="16"/>
        <v>17.708861652935024</v>
      </c>
      <c r="V25" s="18">
        <f t="shared" si="16"/>
        <v>159.22374664172526</v>
      </c>
      <c r="W25" s="18">
        <f t="shared" si="36"/>
        <v>176.93260829466027</v>
      </c>
      <c r="X25" s="18">
        <f t="shared" si="60"/>
        <v>5.0774098775870691</v>
      </c>
      <c r="Y25" s="18">
        <f t="shared" si="17"/>
        <v>0</v>
      </c>
      <c r="Z25" s="18">
        <f t="shared" si="17"/>
        <v>0</v>
      </c>
      <c r="AA25" s="18">
        <f t="shared" si="17"/>
        <v>17.708861652935024</v>
      </c>
      <c r="AB25" s="18">
        <f t="shared" si="37"/>
        <v>22.786271530522093</v>
      </c>
      <c r="AC25" s="18">
        <f t="shared" si="61"/>
        <v>11.847289714369829</v>
      </c>
      <c r="AD25" s="18">
        <f t="shared" si="18"/>
        <v>5.0774098775870691</v>
      </c>
      <c r="AE25" s="18">
        <f t="shared" si="18"/>
        <v>0</v>
      </c>
      <c r="AF25" s="18">
        <f t="shared" si="18"/>
        <v>0</v>
      </c>
      <c r="AG25" s="18">
        <f t="shared" si="38"/>
        <v>16.924699591956898</v>
      </c>
      <c r="AH25" s="18">
        <v>73</v>
      </c>
      <c r="AI25" s="18">
        <f t="shared" si="19"/>
        <v>11.847289714369829</v>
      </c>
      <c r="AJ25" s="18">
        <f t="shared" si="19"/>
        <v>5.0774098775870691</v>
      </c>
      <c r="AK25" s="18">
        <f t="shared" si="19"/>
        <v>0</v>
      </c>
      <c r="AL25" s="18">
        <f t="shared" si="39"/>
        <v>89.924699591956895</v>
      </c>
      <c r="AM25" s="18">
        <v>376.27</v>
      </c>
      <c r="AN25" s="18">
        <f t="shared" si="20"/>
        <v>73</v>
      </c>
      <c r="AO25" s="18">
        <f t="shared" si="20"/>
        <v>11.847289714369829</v>
      </c>
      <c r="AP25" s="18">
        <f t="shared" si="20"/>
        <v>5.0774098775870691</v>
      </c>
      <c r="AQ25" s="18">
        <f t="shared" si="40"/>
        <v>466.19469959195686</v>
      </c>
      <c r="AR25" s="18">
        <v>0</v>
      </c>
      <c r="AS25" s="18">
        <f t="shared" si="21"/>
        <v>376.27</v>
      </c>
      <c r="AT25" s="18">
        <f t="shared" si="21"/>
        <v>73</v>
      </c>
      <c r="AU25" s="18">
        <f t="shared" si="21"/>
        <v>11.847289714369829</v>
      </c>
      <c r="AV25" s="18">
        <f t="shared" si="41"/>
        <v>461.1172897143698</v>
      </c>
      <c r="AW25" s="18">
        <v>6.63</v>
      </c>
      <c r="AX25" s="18">
        <f t="shared" si="22"/>
        <v>0</v>
      </c>
      <c r="AY25" s="18">
        <f t="shared" si="22"/>
        <v>376.27</v>
      </c>
      <c r="AZ25" s="18">
        <f t="shared" si="22"/>
        <v>73</v>
      </c>
      <c r="BA25" s="18">
        <f t="shared" si="42"/>
        <v>455.9</v>
      </c>
      <c r="BB25" s="18">
        <f t="shared" si="62"/>
        <v>120.14901473613847</v>
      </c>
      <c r="BC25" s="18">
        <f t="shared" si="23"/>
        <v>6.63</v>
      </c>
      <c r="BD25" s="18">
        <f t="shared" si="23"/>
        <v>0</v>
      </c>
      <c r="BE25" s="18">
        <f t="shared" si="23"/>
        <v>376.27</v>
      </c>
      <c r="BF25" s="18">
        <f t="shared" si="43"/>
        <v>503.04901473613847</v>
      </c>
      <c r="BG25" s="18">
        <f t="shared" si="63"/>
        <v>240.29802947227694</v>
      </c>
      <c r="BH25" s="18">
        <f t="shared" si="24"/>
        <v>120.14901473613847</v>
      </c>
      <c r="BI25" s="18">
        <f t="shared" si="24"/>
        <v>6.63</v>
      </c>
      <c r="BJ25" s="18">
        <f t="shared" si="24"/>
        <v>0</v>
      </c>
      <c r="BK25" s="18">
        <f t="shared" si="44"/>
        <v>367.07704420841537</v>
      </c>
    </row>
    <row r="26" spans="1:63" x14ac:dyDescent="0.25">
      <c r="A26" s="36"/>
      <c r="B26" s="37" t="s">
        <v>57</v>
      </c>
      <c r="C26" s="54">
        <v>127.45622727705342</v>
      </c>
      <c r="D26" s="18">
        <f t="shared" si="56"/>
        <v>29.337008620410888</v>
      </c>
      <c r="E26" s="18">
        <f t="shared" si="13"/>
        <v>44.274962188639726</v>
      </c>
      <c r="F26" s="18">
        <f t="shared" si="13"/>
        <v>22.137481094319863</v>
      </c>
      <c r="G26" s="18">
        <f t="shared" si="13"/>
        <v>162.31999999999994</v>
      </c>
      <c r="H26" s="18">
        <f t="shared" si="33"/>
        <v>258.06945190337041</v>
      </c>
      <c r="I26" s="18">
        <f t="shared" si="57"/>
        <v>3.262861463364628</v>
      </c>
      <c r="J26" s="18">
        <f t="shared" si="14"/>
        <v>29.337008620410888</v>
      </c>
      <c r="K26" s="18">
        <f t="shared" si="14"/>
        <v>44.274962188639726</v>
      </c>
      <c r="L26" s="18">
        <f t="shared" si="14"/>
        <v>22.137481094319863</v>
      </c>
      <c r="M26" s="18">
        <f t="shared" si="34"/>
        <v>99.0123133667351</v>
      </c>
      <c r="N26" s="18">
        <f t="shared" si="58"/>
        <v>0</v>
      </c>
      <c r="O26" s="18">
        <f t="shared" si="15"/>
        <v>3.262861463364628</v>
      </c>
      <c r="P26" s="18">
        <f t="shared" si="15"/>
        <v>29.337008620410888</v>
      </c>
      <c r="Q26" s="18">
        <f t="shared" si="15"/>
        <v>44.274962188639726</v>
      </c>
      <c r="R26" s="18">
        <f t="shared" si="35"/>
        <v>76.874832272415233</v>
      </c>
      <c r="S26" s="55">
        <f t="shared" si="59"/>
        <v>0</v>
      </c>
      <c r="T26" s="18">
        <f t="shared" si="16"/>
        <v>0</v>
      </c>
      <c r="U26" s="18">
        <f t="shared" si="16"/>
        <v>3.262861463364628</v>
      </c>
      <c r="V26" s="18">
        <f t="shared" si="16"/>
        <v>29.337008620410888</v>
      </c>
      <c r="W26" s="18">
        <f t="shared" si="36"/>
        <v>32.599870083775514</v>
      </c>
      <c r="X26" s="18">
        <f t="shared" si="60"/>
        <v>0.93551383188653514</v>
      </c>
      <c r="Y26" s="18">
        <f t="shared" si="17"/>
        <v>0</v>
      </c>
      <c r="Z26" s="18">
        <f t="shared" si="17"/>
        <v>0</v>
      </c>
      <c r="AA26" s="18">
        <f t="shared" si="17"/>
        <v>3.262861463364628</v>
      </c>
      <c r="AB26" s="18">
        <f t="shared" si="37"/>
        <v>4.1983752952511635</v>
      </c>
      <c r="AC26" s="18">
        <f t="shared" si="61"/>
        <v>2.1828656077352493</v>
      </c>
      <c r="AD26" s="18">
        <f t="shared" si="18"/>
        <v>0.93551383188653514</v>
      </c>
      <c r="AE26" s="18">
        <f t="shared" si="18"/>
        <v>0</v>
      </c>
      <c r="AF26" s="18">
        <f t="shared" si="18"/>
        <v>0</v>
      </c>
      <c r="AG26" s="18">
        <f t="shared" si="38"/>
        <v>3.1183794396217843</v>
      </c>
      <c r="AH26" s="18">
        <v>0</v>
      </c>
      <c r="AI26" s="18">
        <f t="shared" si="19"/>
        <v>2.1828656077352493</v>
      </c>
      <c r="AJ26" s="18">
        <f t="shared" si="19"/>
        <v>0.93551383188653514</v>
      </c>
      <c r="AK26" s="18">
        <f t="shared" si="19"/>
        <v>0</v>
      </c>
      <c r="AL26" s="18">
        <f t="shared" si="39"/>
        <v>3.1183794396217843</v>
      </c>
      <c r="AM26" s="18">
        <v>162.31999999999994</v>
      </c>
      <c r="AN26" s="18">
        <f t="shared" si="20"/>
        <v>0</v>
      </c>
      <c r="AO26" s="18">
        <f t="shared" si="20"/>
        <v>2.1828656077352493</v>
      </c>
      <c r="AP26" s="18">
        <f t="shared" si="20"/>
        <v>0.93551383188653514</v>
      </c>
      <c r="AQ26" s="18">
        <f t="shared" si="40"/>
        <v>165.43837943962171</v>
      </c>
      <c r="AR26" s="18">
        <v>0</v>
      </c>
      <c r="AS26" s="18">
        <f t="shared" si="21"/>
        <v>162.31999999999994</v>
      </c>
      <c r="AT26" s="18">
        <f t="shared" si="21"/>
        <v>0</v>
      </c>
      <c r="AU26" s="18">
        <f t="shared" si="21"/>
        <v>2.1828656077352493</v>
      </c>
      <c r="AV26" s="18">
        <f t="shared" si="41"/>
        <v>164.50286560773517</v>
      </c>
      <c r="AW26" s="18">
        <v>162.31999999999994</v>
      </c>
      <c r="AX26" s="18">
        <f t="shared" si="22"/>
        <v>0</v>
      </c>
      <c r="AY26" s="18">
        <f t="shared" si="22"/>
        <v>162.31999999999994</v>
      </c>
      <c r="AZ26" s="18">
        <f t="shared" si="22"/>
        <v>0</v>
      </c>
      <c r="BA26" s="18">
        <f t="shared" si="42"/>
        <v>324.63999999999987</v>
      </c>
      <c r="BB26" s="18">
        <f t="shared" si="62"/>
        <v>22.137481094319863</v>
      </c>
      <c r="BC26" s="18">
        <f t="shared" si="23"/>
        <v>162.31999999999994</v>
      </c>
      <c r="BD26" s="18">
        <f t="shared" si="23"/>
        <v>0</v>
      </c>
      <c r="BE26" s="18">
        <f t="shared" si="23"/>
        <v>162.31999999999994</v>
      </c>
      <c r="BF26" s="18">
        <f t="shared" si="43"/>
        <v>346.77748109431974</v>
      </c>
      <c r="BG26" s="18">
        <f t="shared" si="63"/>
        <v>44.274962188639726</v>
      </c>
      <c r="BH26" s="18">
        <f t="shared" si="24"/>
        <v>22.137481094319863</v>
      </c>
      <c r="BI26" s="18">
        <f t="shared" si="24"/>
        <v>162.31999999999994</v>
      </c>
      <c r="BJ26" s="18">
        <f t="shared" si="24"/>
        <v>0</v>
      </c>
      <c r="BK26" s="18">
        <f t="shared" si="44"/>
        <v>228.73244328295954</v>
      </c>
    </row>
    <row r="27" spans="1:63" x14ac:dyDescent="0.25">
      <c r="A27" s="36"/>
      <c r="B27" s="37" t="s">
        <v>58</v>
      </c>
      <c r="C27" s="54">
        <v>46.869754449414359</v>
      </c>
      <c r="D27" s="18">
        <f t="shared" si="56"/>
        <v>10.788161706137068</v>
      </c>
      <c r="E27" s="18">
        <f t="shared" si="13"/>
        <v>16.281327718322085</v>
      </c>
      <c r="F27" s="18">
        <f t="shared" si="13"/>
        <v>8.1406638591610427</v>
      </c>
      <c r="G27" s="18">
        <f t="shared" si="13"/>
        <v>0</v>
      </c>
      <c r="H27" s="18">
        <f t="shared" si="33"/>
        <v>35.210153283620194</v>
      </c>
      <c r="I27" s="18">
        <f t="shared" si="57"/>
        <v>1.1998591113004771</v>
      </c>
      <c r="J27" s="18">
        <f t="shared" si="14"/>
        <v>10.788161706137068</v>
      </c>
      <c r="K27" s="18">
        <f t="shared" si="14"/>
        <v>16.281327718322085</v>
      </c>
      <c r="L27" s="18">
        <f t="shared" si="14"/>
        <v>8.1406638591610427</v>
      </c>
      <c r="M27" s="18">
        <f t="shared" si="34"/>
        <v>36.41001239492067</v>
      </c>
      <c r="N27" s="18">
        <f t="shared" si="58"/>
        <v>0</v>
      </c>
      <c r="O27" s="18">
        <f t="shared" si="15"/>
        <v>1.1998591113004771</v>
      </c>
      <c r="P27" s="18">
        <f t="shared" si="15"/>
        <v>10.788161706137068</v>
      </c>
      <c r="Q27" s="18">
        <f t="shared" si="15"/>
        <v>16.281327718322085</v>
      </c>
      <c r="R27" s="18">
        <f t="shared" si="35"/>
        <v>28.269348535759629</v>
      </c>
      <c r="S27" s="55">
        <f t="shared" si="59"/>
        <v>0</v>
      </c>
      <c r="T27" s="18">
        <f t="shared" si="16"/>
        <v>0</v>
      </c>
      <c r="U27" s="18">
        <f t="shared" si="16"/>
        <v>1.1998591113004771</v>
      </c>
      <c r="V27" s="18">
        <f t="shared" si="16"/>
        <v>10.788161706137068</v>
      </c>
      <c r="W27" s="18">
        <f t="shared" si="36"/>
        <v>11.988020817437544</v>
      </c>
      <c r="X27" s="18">
        <f t="shared" si="60"/>
        <v>0.34401852715474701</v>
      </c>
      <c r="Y27" s="18">
        <f t="shared" si="17"/>
        <v>0</v>
      </c>
      <c r="Z27" s="18">
        <f t="shared" si="17"/>
        <v>0</v>
      </c>
      <c r="AA27" s="18">
        <f t="shared" si="17"/>
        <v>1.1998591113004771</v>
      </c>
      <c r="AB27" s="18">
        <f t="shared" si="37"/>
        <v>1.543877638455224</v>
      </c>
      <c r="AC27" s="18">
        <f t="shared" si="61"/>
        <v>0.80270989669440984</v>
      </c>
      <c r="AD27" s="18">
        <f t="shared" si="18"/>
        <v>0.34401852715474701</v>
      </c>
      <c r="AE27" s="18">
        <f t="shared" si="18"/>
        <v>0</v>
      </c>
      <c r="AF27" s="18">
        <f t="shared" si="18"/>
        <v>0</v>
      </c>
      <c r="AG27" s="18">
        <f t="shared" si="38"/>
        <v>1.1467284238491569</v>
      </c>
      <c r="AH27" s="18">
        <v>0</v>
      </c>
      <c r="AI27" s="18">
        <f t="shared" si="19"/>
        <v>0.80270989669440984</v>
      </c>
      <c r="AJ27" s="18">
        <f t="shared" si="19"/>
        <v>0.34401852715474701</v>
      </c>
      <c r="AK27" s="18">
        <f t="shared" si="19"/>
        <v>0</v>
      </c>
      <c r="AL27" s="18">
        <f t="shared" si="39"/>
        <v>1.1467284238491569</v>
      </c>
      <c r="AM27" s="18">
        <v>136</v>
      </c>
      <c r="AN27" s="18">
        <f t="shared" si="20"/>
        <v>0</v>
      </c>
      <c r="AO27" s="18">
        <f t="shared" si="20"/>
        <v>0.80270989669440984</v>
      </c>
      <c r="AP27" s="18">
        <f t="shared" si="20"/>
        <v>0.34401852715474701</v>
      </c>
      <c r="AQ27" s="18">
        <f t="shared" si="40"/>
        <v>137.14672842384917</v>
      </c>
      <c r="AR27" s="18">
        <v>0</v>
      </c>
      <c r="AS27" s="18">
        <f t="shared" si="21"/>
        <v>136</v>
      </c>
      <c r="AT27" s="18">
        <f t="shared" si="21"/>
        <v>0</v>
      </c>
      <c r="AU27" s="18">
        <f t="shared" si="21"/>
        <v>0.80270989669440984</v>
      </c>
      <c r="AV27" s="18">
        <f t="shared" si="41"/>
        <v>136.80270989669441</v>
      </c>
      <c r="AW27" s="18">
        <v>0</v>
      </c>
      <c r="AX27" s="18">
        <f t="shared" si="22"/>
        <v>0</v>
      </c>
      <c r="AY27" s="18">
        <f t="shared" si="22"/>
        <v>136</v>
      </c>
      <c r="AZ27" s="18">
        <f t="shared" si="22"/>
        <v>0</v>
      </c>
      <c r="BA27" s="18">
        <f t="shared" si="42"/>
        <v>136</v>
      </c>
      <c r="BB27" s="18">
        <f t="shared" si="62"/>
        <v>8.1406638591610427</v>
      </c>
      <c r="BC27" s="18">
        <f t="shared" si="23"/>
        <v>0</v>
      </c>
      <c r="BD27" s="18">
        <f t="shared" si="23"/>
        <v>0</v>
      </c>
      <c r="BE27" s="18">
        <f t="shared" si="23"/>
        <v>136</v>
      </c>
      <c r="BF27" s="18">
        <f t="shared" si="43"/>
        <v>144.14066385916104</v>
      </c>
      <c r="BG27" s="18">
        <f t="shared" si="63"/>
        <v>16.281327718322085</v>
      </c>
      <c r="BH27" s="18">
        <f t="shared" si="24"/>
        <v>8.1406638591610427</v>
      </c>
      <c r="BI27" s="18">
        <f t="shared" si="24"/>
        <v>0</v>
      </c>
      <c r="BJ27" s="18">
        <f t="shared" si="24"/>
        <v>0</v>
      </c>
      <c r="BK27" s="18">
        <f t="shared" si="44"/>
        <v>24.421991577483126</v>
      </c>
    </row>
    <row r="28" spans="1:63" x14ac:dyDescent="0.25">
      <c r="A28" s="36"/>
      <c r="B28" s="37" t="s">
        <v>59</v>
      </c>
      <c r="C28" s="54">
        <v>597.07112306081672</v>
      </c>
      <c r="D28" s="18">
        <f t="shared" si="56"/>
        <v>137.42977537031754</v>
      </c>
      <c r="E28" s="18">
        <f t="shared" si="13"/>
        <v>207.40690323418664</v>
      </c>
      <c r="F28" s="18">
        <f t="shared" si="13"/>
        <v>103.70345161709332</v>
      </c>
      <c r="G28" s="18">
        <f t="shared" si="13"/>
        <v>0</v>
      </c>
      <c r="H28" s="18">
        <f t="shared" si="33"/>
        <v>448.54013022159751</v>
      </c>
      <c r="I28" s="18">
        <f t="shared" si="57"/>
        <v>15.28493664015517</v>
      </c>
      <c r="J28" s="18">
        <f t="shared" si="14"/>
        <v>137.42977537031754</v>
      </c>
      <c r="K28" s="18">
        <f t="shared" si="14"/>
        <v>207.40690323418664</v>
      </c>
      <c r="L28" s="18">
        <f t="shared" si="14"/>
        <v>103.70345161709332</v>
      </c>
      <c r="M28" s="18">
        <f t="shared" si="34"/>
        <v>463.82506686175265</v>
      </c>
      <c r="N28" s="18">
        <f t="shared" si="58"/>
        <v>0</v>
      </c>
      <c r="O28" s="18">
        <f t="shared" si="15"/>
        <v>15.28493664015517</v>
      </c>
      <c r="P28" s="18">
        <f t="shared" si="15"/>
        <v>137.42977537031754</v>
      </c>
      <c r="Q28" s="18">
        <f t="shared" si="15"/>
        <v>207.40690323418664</v>
      </c>
      <c r="R28" s="18">
        <f t="shared" si="35"/>
        <v>360.12161524465932</v>
      </c>
      <c r="S28" s="55">
        <f t="shared" si="59"/>
        <v>0</v>
      </c>
      <c r="T28" s="18">
        <f t="shared" si="16"/>
        <v>0</v>
      </c>
      <c r="U28" s="18">
        <f t="shared" si="16"/>
        <v>15.28493664015517</v>
      </c>
      <c r="V28" s="18">
        <f t="shared" si="16"/>
        <v>137.42977537031754</v>
      </c>
      <c r="W28" s="18">
        <f t="shared" si="36"/>
        <v>152.71471201047271</v>
      </c>
      <c r="X28" s="18">
        <f t="shared" si="60"/>
        <v>4.3824323548291897</v>
      </c>
      <c r="Y28" s="18">
        <f t="shared" si="17"/>
        <v>0</v>
      </c>
      <c r="Z28" s="18">
        <f t="shared" si="17"/>
        <v>0</v>
      </c>
      <c r="AA28" s="18">
        <f t="shared" si="17"/>
        <v>15.28493664015517</v>
      </c>
      <c r="AB28" s="18">
        <f t="shared" si="37"/>
        <v>19.667368994984358</v>
      </c>
      <c r="AC28" s="18">
        <f t="shared" si="61"/>
        <v>10.225675494601445</v>
      </c>
      <c r="AD28" s="18">
        <f t="shared" si="18"/>
        <v>4.3824323548291897</v>
      </c>
      <c r="AE28" s="18">
        <f t="shared" si="18"/>
        <v>0</v>
      </c>
      <c r="AF28" s="18">
        <f t="shared" si="18"/>
        <v>0</v>
      </c>
      <c r="AG28" s="18">
        <f t="shared" si="38"/>
        <v>14.608107849430635</v>
      </c>
      <c r="AH28" s="18">
        <v>0</v>
      </c>
      <c r="AI28" s="18">
        <f t="shared" si="19"/>
        <v>10.225675494601445</v>
      </c>
      <c r="AJ28" s="18">
        <f t="shared" si="19"/>
        <v>4.3824323548291897</v>
      </c>
      <c r="AK28" s="18">
        <f t="shared" si="19"/>
        <v>0</v>
      </c>
      <c r="AL28" s="18">
        <f t="shared" si="39"/>
        <v>14.608107849430635</v>
      </c>
      <c r="AM28" s="18">
        <v>232.89999999999998</v>
      </c>
      <c r="AN28" s="18">
        <f t="shared" si="20"/>
        <v>0</v>
      </c>
      <c r="AO28" s="18">
        <f t="shared" si="20"/>
        <v>10.225675494601445</v>
      </c>
      <c r="AP28" s="18">
        <f t="shared" si="20"/>
        <v>4.3824323548291897</v>
      </c>
      <c r="AQ28" s="18">
        <f t="shared" si="40"/>
        <v>247.50810784943059</v>
      </c>
      <c r="AR28" s="18">
        <v>444.1</v>
      </c>
      <c r="AS28" s="18">
        <f t="shared" si="21"/>
        <v>232.89999999999998</v>
      </c>
      <c r="AT28" s="18">
        <f t="shared" si="21"/>
        <v>0</v>
      </c>
      <c r="AU28" s="18">
        <f t="shared" si="21"/>
        <v>10.225675494601445</v>
      </c>
      <c r="AV28" s="18">
        <f t="shared" si="41"/>
        <v>687.22567549460143</v>
      </c>
      <c r="AW28" s="18">
        <v>0</v>
      </c>
      <c r="AX28" s="18">
        <f t="shared" si="22"/>
        <v>444.1</v>
      </c>
      <c r="AY28" s="18">
        <f t="shared" si="22"/>
        <v>232.89999999999998</v>
      </c>
      <c r="AZ28" s="18">
        <f t="shared" si="22"/>
        <v>0</v>
      </c>
      <c r="BA28" s="18">
        <f t="shared" si="42"/>
        <v>677</v>
      </c>
      <c r="BB28" s="18">
        <f t="shared" si="62"/>
        <v>103.70345161709332</v>
      </c>
      <c r="BC28" s="18">
        <f t="shared" si="23"/>
        <v>0</v>
      </c>
      <c r="BD28" s="18">
        <f t="shared" si="23"/>
        <v>444.1</v>
      </c>
      <c r="BE28" s="18">
        <f t="shared" si="23"/>
        <v>232.89999999999998</v>
      </c>
      <c r="BF28" s="18">
        <f t="shared" si="43"/>
        <v>780.70345161709326</v>
      </c>
      <c r="BG28" s="18">
        <f t="shared" si="63"/>
        <v>207.40690323418664</v>
      </c>
      <c r="BH28" s="18">
        <f t="shared" si="24"/>
        <v>103.70345161709332</v>
      </c>
      <c r="BI28" s="18">
        <f t="shared" si="24"/>
        <v>0</v>
      </c>
      <c r="BJ28" s="18">
        <f t="shared" si="24"/>
        <v>444.1</v>
      </c>
      <c r="BK28" s="18">
        <f t="shared" si="44"/>
        <v>755.21035485128004</v>
      </c>
    </row>
    <row r="29" spans="1:63" x14ac:dyDescent="0.25">
      <c r="A29" s="36"/>
      <c r="B29" s="37" t="s">
        <v>60</v>
      </c>
      <c r="C29" s="54">
        <v>396.60133720376894</v>
      </c>
      <c r="D29" s="18">
        <f t="shared" si="56"/>
        <v>91.287001796484049</v>
      </c>
      <c r="E29" s="18">
        <f t="shared" si="13"/>
        <v>137.76893906087045</v>
      </c>
      <c r="F29" s="18">
        <f t="shared" si="13"/>
        <v>68.884469530435226</v>
      </c>
      <c r="G29" s="18">
        <f t="shared" si="13"/>
        <v>0</v>
      </c>
      <c r="H29" s="18">
        <f t="shared" si="33"/>
        <v>297.94041038778971</v>
      </c>
      <c r="I29" s="18">
        <f t="shared" si="57"/>
        <v>10.152938362659611</v>
      </c>
      <c r="J29" s="18">
        <f t="shared" si="14"/>
        <v>91.287001796484049</v>
      </c>
      <c r="K29" s="18">
        <f t="shared" si="14"/>
        <v>137.76893906087045</v>
      </c>
      <c r="L29" s="18">
        <f t="shared" si="14"/>
        <v>68.884469530435226</v>
      </c>
      <c r="M29" s="18">
        <f t="shared" si="34"/>
        <v>308.09334875044937</v>
      </c>
      <c r="N29" s="18">
        <f t="shared" si="58"/>
        <v>0</v>
      </c>
      <c r="O29" s="18">
        <f t="shared" si="15"/>
        <v>10.152938362659611</v>
      </c>
      <c r="P29" s="18">
        <f t="shared" si="15"/>
        <v>91.287001796484049</v>
      </c>
      <c r="Q29" s="18">
        <f t="shared" si="15"/>
        <v>137.76893906087045</v>
      </c>
      <c r="R29" s="18">
        <f t="shared" si="35"/>
        <v>239.20887922001413</v>
      </c>
      <c r="S29" s="55">
        <f t="shared" si="59"/>
        <v>0</v>
      </c>
      <c r="T29" s="18">
        <f t="shared" si="16"/>
        <v>0</v>
      </c>
      <c r="U29" s="18">
        <f t="shared" si="16"/>
        <v>10.152938362659611</v>
      </c>
      <c r="V29" s="18">
        <f t="shared" si="16"/>
        <v>91.287001796484049</v>
      </c>
      <c r="W29" s="18">
        <f t="shared" si="36"/>
        <v>101.43994015914366</v>
      </c>
      <c r="X29" s="18">
        <f t="shared" si="60"/>
        <v>2.9110075248996439</v>
      </c>
      <c r="Y29" s="18">
        <f t="shared" si="17"/>
        <v>0</v>
      </c>
      <c r="Z29" s="18">
        <f t="shared" si="17"/>
        <v>0</v>
      </c>
      <c r="AA29" s="18">
        <f t="shared" si="17"/>
        <v>10.152938362659611</v>
      </c>
      <c r="AB29" s="18">
        <f t="shared" si="37"/>
        <v>13.063945887559255</v>
      </c>
      <c r="AC29" s="18">
        <f t="shared" si="61"/>
        <v>6.7923508914325028</v>
      </c>
      <c r="AD29" s="18">
        <f t="shared" si="18"/>
        <v>2.9110075248996439</v>
      </c>
      <c r="AE29" s="18">
        <f t="shared" si="18"/>
        <v>0</v>
      </c>
      <c r="AF29" s="18">
        <f t="shared" si="18"/>
        <v>0</v>
      </c>
      <c r="AG29" s="18">
        <f t="shared" si="38"/>
        <v>9.7033584163321471</v>
      </c>
      <c r="AH29" s="18">
        <v>0</v>
      </c>
      <c r="AI29" s="18">
        <f t="shared" si="19"/>
        <v>6.7923508914325028</v>
      </c>
      <c r="AJ29" s="18">
        <f t="shared" si="19"/>
        <v>2.9110075248996439</v>
      </c>
      <c r="AK29" s="18">
        <f t="shared" si="19"/>
        <v>0</v>
      </c>
      <c r="AL29" s="18">
        <f t="shared" si="39"/>
        <v>9.7033584163321471</v>
      </c>
      <c r="AM29" s="18">
        <v>0</v>
      </c>
      <c r="AN29" s="18">
        <f t="shared" si="20"/>
        <v>0</v>
      </c>
      <c r="AO29" s="18">
        <f t="shared" si="20"/>
        <v>6.7923508914325028</v>
      </c>
      <c r="AP29" s="18">
        <f t="shared" si="20"/>
        <v>2.9110075248996439</v>
      </c>
      <c r="AQ29" s="18">
        <f t="shared" si="40"/>
        <v>9.7033584163321471</v>
      </c>
      <c r="AR29" s="18">
        <v>0</v>
      </c>
      <c r="AS29" s="18">
        <f t="shared" si="21"/>
        <v>0</v>
      </c>
      <c r="AT29" s="18">
        <f t="shared" si="21"/>
        <v>0</v>
      </c>
      <c r="AU29" s="18">
        <f t="shared" si="21"/>
        <v>6.7923508914325028</v>
      </c>
      <c r="AV29" s="18">
        <f t="shared" si="41"/>
        <v>6.7923508914325028</v>
      </c>
      <c r="AW29" s="18">
        <v>0</v>
      </c>
      <c r="AX29" s="18">
        <f t="shared" si="22"/>
        <v>0</v>
      </c>
      <c r="AY29" s="18">
        <f t="shared" si="22"/>
        <v>0</v>
      </c>
      <c r="AZ29" s="18">
        <f t="shared" si="22"/>
        <v>0</v>
      </c>
      <c r="BA29" s="18">
        <f t="shared" si="42"/>
        <v>0</v>
      </c>
      <c r="BB29" s="18">
        <f t="shared" si="62"/>
        <v>68.884469530435226</v>
      </c>
      <c r="BC29" s="18">
        <f t="shared" si="23"/>
        <v>0</v>
      </c>
      <c r="BD29" s="18">
        <f t="shared" si="23"/>
        <v>0</v>
      </c>
      <c r="BE29" s="18">
        <f t="shared" si="23"/>
        <v>0</v>
      </c>
      <c r="BF29" s="18">
        <f t="shared" si="43"/>
        <v>68.884469530435226</v>
      </c>
      <c r="BG29" s="18">
        <f t="shared" si="63"/>
        <v>137.76893906087045</v>
      </c>
      <c r="BH29" s="18">
        <f t="shared" si="24"/>
        <v>68.884469530435226</v>
      </c>
      <c r="BI29" s="18">
        <f t="shared" si="24"/>
        <v>0</v>
      </c>
      <c r="BJ29" s="18">
        <f t="shared" si="24"/>
        <v>0</v>
      </c>
      <c r="BK29" s="18">
        <f t="shared" si="44"/>
        <v>206.65340859130566</v>
      </c>
    </row>
    <row r="30" spans="1:63" x14ac:dyDescent="0.25">
      <c r="A30" s="36"/>
      <c r="B30" s="37" t="s">
        <v>61</v>
      </c>
      <c r="C30" s="54">
        <v>350.73374892928524</v>
      </c>
      <c r="D30" s="18">
        <f t="shared" si="56"/>
        <v>80.72951189306022</v>
      </c>
      <c r="E30" s="18">
        <f t="shared" si="13"/>
        <v>121.83573767932859</v>
      </c>
      <c r="F30" s="18">
        <f t="shared" si="13"/>
        <v>60.917868839664294</v>
      </c>
      <c r="G30" s="18">
        <f t="shared" si="13"/>
        <v>0</v>
      </c>
      <c r="H30" s="18">
        <f t="shared" si="33"/>
        <v>263.4831184120531</v>
      </c>
      <c r="I30" s="18">
        <f t="shared" si="57"/>
        <v>8.9787345642608791</v>
      </c>
      <c r="J30" s="18">
        <f t="shared" si="14"/>
        <v>80.72951189306022</v>
      </c>
      <c r="K30" s="18">
        <f t="shared" si="14"/>
        <v>121.83573767932859</v>
      </c>
      <c r="L30" s="18">
        <f t="shared" si="14"/>
        <v>60.917868839664294</v>
      </c>
      <c r="M30" s="18">
        <f t="shared" si="34"/>
        <v>272.46185297631393</v>
      </c>
      <c r="N30" s="18">
        <f t="shared" si="58"/>
        <v>0</v>
      </c>
      <c r="O30" s="18">
        <f t="shared" si="15"/>
        <v>8.9787345642608791</v>
      </c>
      <c r="P30" s="18">
        <f t="shared" si="15"/>
        <v>80.72951189306022</v>
      </c>
      <c r="Q30" s="18">
        <f t="shared" si="15"/>
        <v>121.83573767932859</v>
      </c>
      <c r="R30" s="18">
        <f t="shared" si="35"/>
        <v>211.54398413664967</v>
      </c>
      <c r="S30" s="55">
        <f t="shared" si="59"/>
        <v>0</v>
      </c>
      <c r="T30" s="18">
        <f t="shared" si="16"/>
        <v>0</v>
      </c>
      <c r="U30" s="18">
        <f t="shared" si="16"/>
        <v>8.9787345642608791</v>
      </c>
      <c r="V30" s="18">
        <f t="shared" si="16"/>
        <v>80.72951189306022</v>
      </c>
      <c r="W30" s="18">
        <f t="shared" si="36"/>
        <v>89.708246457321096</v>
      </c>
      <c r="X30" s="18">
        <f t="shared" si="60"/>
        <v>2.5743447804989126</v>
      </c>
      <c r="Y30" s="18">
        <f t="shared" si="17"/>
        <v>0</v>
      </c>
      <c r="Z30" s="18">
        <f t="shared" si="17"/>
        <v>0</v>
      </c>
      <c r="AA30" s="18">
        <f t="shared" si="17"/>
        <v>8.9787345642608791</v>
      </c>
      <c r="AB30" s="18">
        <f t="shared" si="37"/>
        <v>11.553079344759791</v>
      </c>
      <c r="AC30" s="18">
        <f t="shared" si="61"/>
        <v>6.0068044878307969</v>
      </c>
      <c r="AD30" s="18">
        <f t="shared" si="18"/>
        <v>2.5743447804989126</v>
      </c>
      <c r="AE30" s="18">
        <f t="shared" si="18"/>
        <v>0</v>
      </c>
      <c r="AF30" s="18">
        <f t="shared" si="18"/>
        <v>0</v>
      </c>
      <c r="AG30" s="18">
        <f t="shared" si="38"/>
        <v>8.5811492683297104</v>
      </c>
      <c r="AH30" s="18">
        <v>72</v>
      </c>
      <c r="AI30" s="18">
        <f t="shared" si="19"/>
        <v>6.0068044878307969</v>
      </c>
      <c r="AJ30" s="18">
        <f t="shared" si="19"/>
        <v>2.5743447804989126</v>
      </c>
      <c r="AK30" s="18">
        <f t="shared" si="19"/>
        <v>0</v>
      </c>
      <c r="AL30" s="18">
        <f t="shared" si="39"/>
        <v>80.58114926832971</v>
      </c>
      <c r="AM30" s="18">
        <v>227</v>
      </c>
      <c r="AN30" s="18">
        <f t="shared" si="20"/>
        <v>72</v>
      </c>
      <c r="AO30" s="18">
        <f t="shared" si="20"/>
        <v>6.0068044878307969</v>
      </c>
      <c r="AP30" s="18">
        <f t="shared" si="20"/>
        <v>2.5743447804989126</v>
      </c>
      <c r="AQ30" s="18">
        <f t="shared" si="40"/>
        <v>307.58114926832968</v>
      </c>
      <c r="AR30" s="18">
        <v>0</v>
      </c>
      <c r="AS30" s="18">
        <f t="shared" si="21"/>
        <v>227</v>
      </c>
      <c r="AT30" s="18">
        <f t="shared" si="21"/>
        <v>72</v>
      </c>
      <c r="AU30" s="18">
        <f t="shared" si="21"/>
        <v>6.0068044878307969</v>
      </c>
      <c r="AV30" s="18">
        <f t="shared" si="41"/>
        <v>305.00680448783078</v>
      </c>
      <c r="AW30" s="18">
        <v>0</v>
      </c>
      <c r="AX30" s="18">
        <f t="shared" si="22"/>
        <v>0</v>
      </c>
      <c r="AY30" s="18">
        <f t="shared" si="22"/>
        <v>227</v>
      </c>
      <c r="AZ30" s="18">
        <f t="shared" si="22"/>
        <v>72</v>
      </c>
      <c r="BA30" s="18">
        <f t="shared" si="42"/>
        <v>299</v>
      </c>
      <c r="BB30" s="18">
        <f t="shared" si="62"/>
        <v>60.917868839664294</v>
      </c>
      <c r="BC30" s="18">
        <f t="shared" si="23"/>
        <v>0</v>
      </c>
      <c r="BD30" s="18">
        <f t="shared" si="23"/>
        <v>0</v>
      </c>
      <c r="BE30" s="18">
        <f t="shared" si="23"/>
        <v>227</v>
      </c>
      <c r="BF30" s="18">
        <f t="shared" si="43"/>
        <v>287.91786883966427</v>
      </c>
      <c r="BG30" s="18">
        <f t="shared" si="63"/>
        <v>121.83573767932859</v>
      </c>
      <c r="BH30" s="18">
        <f t="shared" si="24"/>
        <v>60.917868839664294</v>
      </c>
      <c r="BI30" s="18">
        <f t="shared" si="24"/>
        <v>0</v>
      </c>
      <c r="BJ30" s="18">
        <f t="shared" si="24"/>
        <v>0</v>
      </c>
      <c r="BK30" s="18">
        <f t="shared" si="44"/>
        <v>182.75360651899288</v>
      </c>
    </row>
    <row r="31" spans="1:63" x14ac:dyDescent="0.25">
      <c r="A31" s="36"/>
      <c r="B31" s="37" t="s">
        <v>62</v>
      </c>
      <c r="C31" s="54">
        <v>325</v>
      </c>
      <c r="D31" s="18">
        <f t="shared" si="56"/>
        <v>74.806292366619317</v>
      </c>
      <c r="E31" s="18">
        <f t="shared" si="13"/>
        <v>112.8965058727931</v>
      </c>
      <c r="F31" s="18">
        <f t="shared" si="13"/>
        <v>56.44825293639655</v>
      </c>
      <c r="G31" s="18">
        <f t="shared" si="13"/>
        <v>0</v>
      </c>
      <c r="H31" s="18">
        <f t="shared" si="33"/>
        <v>244.15105117580896</v>
      </c>
      <c r="I31" s="18">
        <f t="shared" si="57"/>
        <v>8.3199542168185516</v>
      </c>
      <c r="J31" s="18">
        <f t="shared" si="14"/>
        <v>74.806292366619317</v>
      </c>
      <c r="K31" s="18">
        <f t="shared" si="14"/>
        <v>112.8965058727931</v>
      </c>
      <c r="L31" s="18">
        <f t="shared" si="14"/>
        <v>56.44825293639655</v>
      </c>
      <c r="M31" s="18">
        <f t="shared" si="34"/>
        <v>252.47100539262755</v>
      </c>
      <c r="N31" s="18">
        <f t="shared" si="58"/>
        <v>0</v>
      </c>
      <c r="O31" s="18">
        <f t="shared" si="15"/>
        <v>8.3199542168185516</v>
      </c>
      <c r="P31" s="18">
        <f t="shared" si="15"/>
        <v>74.806292366619317</v>
      </c>
      <c r="Q31" s="18">
        <f t="shared" si="15"/>
        <v>112.8965058727931</v>
      </c>
      <c r="R31" s="18">
        <f t="shared" si="35"/>
        <v>196.02275245623099</v>
      </c>
      <c r="S31" s="55">
        <f t="shared" si="59"/>
        <v>0</v>
      </c>
      <c r="T31" s="18">
        <f t="shared" si="16"/>
        <v>0</v>
      </c>
      <c r="U31" s="18">
        <f t="shared" si="16"/>
        <v>8.3199542168185516</v>
      </c>
      <c r="V31" s="18">
        <f t="shared" si="16"/>
        <v>74.806292366619317</v>
      </c>
      <c r="W31" s="18">
        <f t="shared" si="36"/>
        <v>83.126246583437876</v>
      </c>
      <c r="X31" s="18">
        <f t="shared" si="60"/>
        <v>2.3854620669276794</v>
      </c>
      <c r="Y31" s="18">
        <f t="shared" si="17"/>
        <v>0</v>
      </c>
      <c r="Z31" s="18">
        <f t="shared" si="17"/>
        <v>0</v>
      </c>
      <c r="AA31" s="18">
        <f t="shared" si="17"/>
        <v>8.3199542168185516</v>
      </c>
      <c r="AB31" s="18">
        <f t="shared" si="37"/>
        <v>10.705416283746231</v>
      </c>
      <c r="AC31" s="18">
        <f t="shared" si="61"/>
        <v>5.5660781561645862</v>
      </c>
      <c r="AD31" s="18">
        <f t="shared" si="18"/>
        <v>2.3854620669276794</v>
      </c>
      <c r="AE31" s="18">
        <f t="shared" si="18"/>
        <v>0</v>
      </c>
      <c r="AF31" s="18">
        <f t="shared" si="18"/>
        <v>0</v>
      </c>
      <c r="AG31" s="18">
        <f t="shared" si="38"/>
        <v>7.951540223092266</v>
      </c>
      <c r="AH31" s="18">
        <v>0</v>
      </c>
      <c r="AI31" s="18">
        <f t="shared" si="19"/>
        <v>5.5660781561645862</v>
      </c>
      <c r="AJ31" s="18">
        <f t="shared" si="19"/>
        <v>2.3854620669276794</v>
      </c>
      <c r="AK31" s="18">
        <f t="shared" si="19"/>
        <v>0</v>
      </c>
      <c r="AL31" s="18">
        <f t="shared" si="39"/>
        <v>7.951540223092266</v>
      </c>
      <c r="AM31" s="18">
        <v>1.5</v>
      </c>
      <c r="AN31" s="18">
        <f t="shared" si="20"/>
        <v>0</v>
      </c>
      <c r="AO31" s="18">
        <f t="shared" si="20"/>
        <v>5.5660781561645862</v>
      </c>
      <c r="AP31" s="18">
        <f t="shared" si="20"/>
        <v>2.3854620669276794</v>
      </c>
      <c r="AQ31" s="18">
        <f t="shared" si="40"/>
        <v>9.451540223092266</v>
      </c>
      <c r="AR31" s="18">
        <v>0</v>
      </c>
      <c r="AS31" s="18">
        <f t="shared" si="21"/>
        <v>1.5</v>
      </c>
      <c r="AT31" s="18">
        <f t="shared" si="21"/>
        <v>0</v>
      </c>
      <c r="AU31" s="18">
        <f t="shared" si="21"/>
        <v>5.5660781561645862</v>
      </c>
      <c r="AV31" s="18">
        <f t="shared" si="41"/>
        <v>7.0660781561645862</v>
      </c>
      <c r="AW31" s="18">
        <v>0</v>
      </c>
      <c r="AX31" s="18">
        <f t="shared" si="22"/>
        <v>0</v>
      </c>
      <c r="AY31" s="18">
        <f t="shared" si="22"/>
        <v>1.5</v>
      </c>
      <c r="AZ31" s="18">
        <f t="shared" si="22"/>
        <v>0</v>
      </c>
      <c r="BA31" s="18">
        <f t="shared" si="42"/>
        <v>1.5</v>
      </c>
      <c r="BB31" s="18">
        <f t="shared" si="62"/>
        <v>56.44825293639655</v>
      </c>
      <c r="BC31" s="18">
        <f t="shared" si="23"/>
        <v>0</v>
      </c>
      <c r="BD31" s="18">
        <f t="shared" si="23"/>
        <v>0</v>
      </c>
      <c r="BE31" s="18">
        <f t="shared" si="23"/>
        <v>1.5</v>
      </c>
      <c r="BF31" s="18">
        <f t="shared" si="43"/>
        <v>57.94825293639655</v>
      </c>
      <c r="BG31" s="18">
        <f t="shared" si="63"/>
        <v>112.8965058727931</v>
      </c>
      <c r="BH31" s="18">
        <f t="shared" si="24"/>
        <v>56.44825293639655</v>
      </c>
      <c r="BI31" s="18">
        <f t="shared" si="24"/>
        <v>0</v>
      </c>
      <c r="BJ31" s="18">
        <f t="shared" si="24"/>
        <v>0</v>
      </c>
      <c r="BK31" s="18">
        <f t="shared" si="44"/>
        <v>169.34475880918964</v>
      </c>
    </row>
    <row r="32" spans="1:63" x14ac:dyDescent="0.25">
      <c r="A32" s="36"/>
      <c r="B32" s="37" t="s">
        <v>63</v>
      </c>
      <c r="C32" s="54">
        <v>530.40896545160376</v>
      </c>
      <c r="D32" s="18">
        <f t="shared" si="56"/>
        <v>122.08593274907311</v>
      </c>
      <c r="E32" s="18">
        <f t="shared" si="13"/>
        <v>184.25021194796645</v>
      </c>
      <c r="F32" s="18">
        <f t="shared" si="13"/>
        <v>92.125105973983224</v>
      </c>
      <c r="G32" s="18">
        <f t="shared" si="13"/>
        <v>0</v>
      </c>
      <c r="H32" s="18">
        <f t="shared" si="33"/>
        <v>398.46125067102281</v>
      </c>
      <c r="I32" s="18">
        <f t="shared" si="57"/>
        <v>13.578394796145956</v>
      </c>
      <c r="J32" s="18">
        <f t="shared" si="14"/>
        <v>122.08593274907311</v>
      </c>
      <c r="K32" s="18">
        <f t="shared" si="14"/>
        <v>184.25021194796645</v>
      </c>
      <c r="L32" s="18">
        <f t="shared" si="14"/>
        <v>92.125105973983224</v>
      </c>
      <c r="M32" s="18">
        <f t="shared" si="34"/>
        <v>412.03964546716878</v>
      </c>
      <c r="N32" s="18">
        <f t="shared" si="58"/>
        <v>0</v>
      </c>
      <c r="O32" s="18">
        <f t="shared" si="15"/>
        <v>13.578394796145956</v>
      </c>
      <c r="P32" s="18">
        <f t="shared" si="15"/>
        <v>122.08593274907311</v>
      </c>
      <c r="Q32" s="18">
        <f t="shared" si="15"/>
        <v>184.25021194796645</v>
      </c>
      <c r="R32" s="18">
        <f t="shared" si="35"/>
        <v>319.91453949318554</v>
      </c>
      <c r="S32" s="55">
        <f t="shared" si="59"/>
        <v>0</v>
      </c>
      <c r="T32" s="18">
        <f t="shared" si="16"/>
        <v>0</v>
      </c>
      <c r="U32" s="18">
        <f t="shared" si="16"/>
        <v>13.578394796145956</v>
      </c>
      <c r="V32" s="18">
        <f t="shared" si="16"/>
        <v>122.08593274907311</v>
      </c>
      <c r="W32" s="18">
        <f t="shared" si="36"/>
        <v>135.66432754521907</v>
      </c>
      <c r="X32" s="18">
        <f t="shared" si="60"/>
        <v>3.8931398985943222</v>
      </c>
      <c r="Y32" s="18">
        <f t="shared" si="17"/>
        <v>0</v>
      </c>
      <c r="Z32" s="18">
        <f t="shared" si="17"/>
        <v>0</v>
      </c>
      <c r="AA32" s="18">
        <f t="shared" si="17"/>
        <v>13.578394796145956</v>
      </c>
      <c r="AB32" s="18">
        <f t="shared" si="37"/>
        <v>17.471534694740278</v>
      </c>
      <c r="AC32" s="18">
        <f t="shared" si="61"/>
        <v>9.0839930967200875</v>
      </c>
      <c r="AD32" s="18">
        <f t="shared" si="18"/>
        <v>3.8931398985943222</v>
      </c>
      <c r="AE32" s="18">
        <f t="shared" si="18"/>
        <v>0</v>
      </c>
      <c r="AF32" s="18">
        <f t="shared" si="18"/>
        <v>0</v>
      </c>
      <c r="AG32" s="18">
        <f t="shared" si="38"/>
        <v>12.97713299531441</v>
      </c>
      <c r="AH32" s="18">
        <v>0</v>
      </c>
      <c r="AI32" s="18">
        <f t="shared" si="19"/>
        <v>9.0839930967200875</v>
      </c>
      <c r="AJ32" s="18">
        <f t="shared" si="19"/>
        <v>3.8931398985943222</v>
      </c>
      <c r="AK32" s="18">
        <f t="shared" si="19"/>
        <v>0</v>
      </c>
      <c r="AL32" s="18">
        <f t="shared" si="39"/>
        <v>12.97713299531441</v>
      </c>
      <c r="AM32" s="18">
        <v>377</v>
      </c>
      <c r="AN32" s="18">
        <f t="shared" si="20"/>
        <v>0</v>
      </c>
      <c r="AO32" s="18">
        <f t="shared" si="20"/>
        <v>9.0839930967200875</v>
      </c>
      <c r="AP32" s="18">
        <f t="shared" si="20"/>
        <v>3.8931398985943222</v>
      </c>
      <c r="AQ32" s="18">
        <f t="shared" si="40"/>
        <v>389.97713299531438</v>
      </c>
      <c r="AR32" s="18">
        <v>0</v>
      </c>
      <c r="AS32" s="18">
        <f t="shared" si="21"/>
        <v>377</v>
      </c>
      <c r="AT32" s="18">
        <f t="shared" si="21"/>
        <v>0</v>
      </c>
      <c r="AU32" s="18">
        <f t="shared" si="21"/>
        <v>9.0839930967200875</v>
      </c>
      <c r="AV32" s="18">
        <f t="shared" si="41"/>
        <v>386.08399309672006</v>
      </c>
      <c r="AW32" s="18">
        <v>0</v>
      </c>
      <c r="AX32" s="18">
        <f t="shared" si="22"/>
        <v>0</v>
      </c>
      <c r="AY32" s="18">
        <f t="shared" si="22"/>
        <v>377</v>
      </c>
      <c r="AZ32" s="18">
        <f t="shared" si="22"/>
        <v>0</v>
      </c>
      <c r="BA32" s="18">
        <f t="shared" si="42"/>
        <v>377</v>
      </c>
      <c r="BB32" s="18">
        <f t="shared" si="62"/>
        <v>92.125105973983224</v>
      </c>
      <c r="BC32" s="18">
        <f t="shared" si="23"/>
        <v>0</v>
      </c>
      <c r="BD32" s="18">
        <f t="shared" si="23"/>
        <v>0</v>
      </c>
      <c r="BE32" s="18">
        <f t="shared" si="23"/>
        <v>377</v>
      </c>
      <c r="BF32" s="18">
        <f t="shared" si="43"/>
        <v>469.12510597398324</v>
      </c>
      <c r="BG32" s="18">
        <f t="shared" si="63"/>
        <v>184.25021194796645</v>
      </c>
      <c r="BH32" s="18">
        <f t="shared" si="24"/>
        <v>92.125105973983224</v>
      </c>
      <c r="BI32" s="18">
        <f t="shared" si="24"/>
        <v>0</v>
      </c>
      <c r="BJ32" s="18">
        <f t="shared" si="24"/>
        <v>0</v>
      </c>
      <c r="BK32" s="18">
        <f t="shared" si="44"/>
        <v>276.37531792194966</v>
      </c>
    </row>
    <row r="33" spans="1:63" x14ac:dyDescent="0.25">
      <c r="A33" s="36"/>
      <c r="B33" s="37" t="s">
        <v>64</v>
      </c>
      <c r="C33" s="54">
        <v>376.44382316550872</v>
      </c>
      <c r="D33" s="18">
        <f t="shared" si="56"/>
        <v>86.647282139467663</v>
      </c>
      <c r="E33" s="18">
        <f t="shared" si="13"/>
        <v>130.76674551625089</v>
      </c>
      <c r="F33" s="18">
        <f t="shared" si="13"/>
        <v>65.383372758125446</v>
      </c>
      <c r="G33" s="18">
        <f t="shared" si="13"/>
        <v>0</v>
      </c>
      <c r="H33" s="18">
        <f t="shared" si="33"/>
        <v>282.797400413844</v>
      </c>
      <c r="I33" s="18">
        <f t="shared" si="57"/>
        <v>9.6369088428959113</v>
      </c>
      <c r="J33" s="18">
        <f t="shared" si="14"/>
        <v>86.647282139467663</v>
      </c>
      <c r="K33" s="18">
        <f t="shared" si="14"/>
        <v>130.76674551625089</v>
      </c>
      <c r="L33" s="18">
        <f t="shared" si="14"/>
        <v>65.383372758125446</v>
      </c>
      <c r="M33" s="18">
        <f t="shared" si="34"/>
        <v>292.43430925673994</v>
      </c>
      <c r="N33" s="18">
        <f t="shared" si="58"/>
        <v>0</v>
      </c>
      <c r="O33" s="18">
        <f t="shared" si="15"/>
        <v>9.6369088428959113</v>
      </c>
      <c r="P33" s="18">
        <f t="shared" si="15"/>
        <v>86.647282139467663</v>
      </c>
      <c r="Q33" s="18">
        <f t="shared" si="15"/>
        <v>130.76674551625089</v>
      </c>
      <c r="R33" s="18">
        <f t="shared" si="35"/>
        <v>227.05093649861448</v>
      </c>
      <c r="S33" s="55">
        <f t="shared" si="59"/>
        <v>0</v>
      </c>
      <c r="T33" s="18">
        <f t="shared" si="16"/>
        <v>0</v>
      </c>
      <c r="U33" s="18">
        <f t="shared" si="16"/>
        <v>9.6369088428959113</v>
      </c>
      <c r="V33" s="18">
        <f t="shared" si="16"/>
        <v>86.647282139467663</v>
      </c>
      <c r="W33" s="18">
        <f t="shared" si="36"/>
        <v>96.284190982363569</v>
      </c>
      <c r="X33" s="18">
        <f t="shared" si="60"/>
        <v>2.7630537245863152</v>
      </c>
      <c r="Y33" s="18">
        <f t="shared" si="17"/>
        <v>0</v>
      </c>
      <c r="Z33" s="18">
        <f t="shared" si="17"/>
        <v>0</v>
      </c>
      <c r="AA33" s="18">
        <f t="shared" si="17"/>
        <v>9.6369088428959113</v>
      </c>
      <c r="AB33" s="18">
        <f t="shared" si="37"/>
        <v>12.399962567482227</v>
      </c>
      <c r="AC33" s="18">
        <f t="shared" si="61"/>
        <v>6.4471253573680691</v>
      </c>
      <c r="AD33" s="18">
        <f t="shared" si="18"/>
        <v>2.7630537245863152</v>
      </c>
      <c r="AE33" s="18">
        <f t="shared" si="18"/>
        <v>0</v>
      </c>
      <c r="AF33" s="18">
        <f t="shared" si="18"/>
        <v>0</v>
      </c>
      <c r="AG33" s="18">
        <f t="shared" si="38"/>
        <v>9.2101790819543847</v>
      </c>
      <c r="AH33" s="18">
        <v>0</v>
      </c>
      <c r="AI33" s="18">
        <f t="shared" si="19"/>
        <v>6.4471253573680691</v>
      </c>
      <c r="AJ33" s="18">
        <f t="shared" si="19"/>
        <v>2.7630537245863152</v>
      </c>
      <c r="AK33" s="18">
        <f t="shared" si="19"/>
        <v>0</v>
      </c>
      <c r="AL33" s="18">
        <f t="shared" si="39"/>
        <v>9.2101790819543847</v>
      </c>
      <c r="AM33" s="18">
        <v>0</v>
      </c>
      <c r="AN33" s="18">
        <f t="shared" si="20"/>
        <v>0</v>
      </c>
      <c r="AO33" s="18">
        <f t="shared" si="20"/>
        <v>6.4471253573680691</v>
      </c>
      <c r="AP33" s="18">
        <f t="shared" si="20"/>
        <v>2.7630537245863152</v>
      </c>
      <c r="AQ33" s="18">
        <f t="shared" si="40"/>
        <v>9.2101790819543847</v>
      </c>
      <c r="AR33" s="18">
        <v>0</v>
      </c>
      <c r="AS33" s="18">
        <f t="shared" si="21"/>
        <v>0</v>
      </c>
      <c r="AT33" s="18">
        <f t="shared" si="21"/>
        <v>0</v>
      </c>
      <c r="AU33" s="18">
        <f t="shared" si="21"/>
        <v>6.4471253573680691</v>
      </c>
      <c r="AV33" s="18">
        <f t="shared" si="41"/>
        <v>6.4471253573680691</v>
      </c>
      <c r="AW33" s="18">
        <v>0</v>
      </c>
      <c r="AX33" s="18">
        <f t="shared" si="22"/>
        <v>0</v>
      </c>
      <c r="AY33" s="18">
        <f t="shared" si="22"/>
        <v>0</v>
      </c>
      <c r="AZ33" s="18">
        <f t="shared" si="22"/>
        <v>0</v>
      </c>
      <c r="BA33" s="18">
        <f t="shared" si="42"/>
        <v>0</v>
      </c>
      <c r="BB33" s="18">
        <f t="shared" si="62"/>
        <v>65.383372758125446</v>
      </c>
      <c r="BC33" s="18">
        <f t="shared" si="23"/>
        <v>0</v>
      </c>
      <c r="BD33" s="18">
        <f t="shared" si="23"/>
        <v>0</v>
      </c>
      <c r="BE33" s="18">
        <f t="shared" si="23"/>
        <v>0</v>
      </c>
      <c r="BF33" s="18">
        <f t="shared" si="43"/>
        <v>65.383372758125446</v>
      </c>
      <c r="BG33" s="18">
        <f t="shared" si="63"/>
        <v>130.76674551625089</v>
      </c>
      <c r="BH33" s="18">
        <f t="shared" si="24"/>
        <v>65.383372758125446</v>
      </c>
      <c r="BI33" s="18">
        <f t="shared" si="24"/>
        <v>0</v>
      </c>
      <c r="BJ33" s="18">
        <f t="shared" si="24"/>
        <v>0</v>
      </c>
      <c r="BK33" s="18">
        <f t="shared" si="44"/>
        <v>196.15011827437633</v>
      </c>
    </row>
    <row r="34" spans="1:63" x14ac:dyDescent="0.25">
      <c r="A34" s="36"/>
      <c r="B34" s="37" t="s">
        <v>65</v>
      </c>
      <c r="C34" s="54">
        <v>540.82230893689916</v>
      </c>
      <c r="D34" s="18">
        <f t="shared" si="56"/>
        <v>124.48280541761169</v>
      </c>
      <c r="E34" s="18">
        <f t="shared" si="13"/>
        <v>187.86753531394507</v>
      </c>
      <c r="F34" s="18">
        <f t="shared" si="13"/>
        <v>93.933767656972535</v>
      </c>
      <c r="G34" s="18">
        <f t="shared" si="13"/>
        <v>0</v>
      </c>
      <c r="H34" s="18">
        <f t="shared" si="33"/>
        <v>406.28410838852926</v>
      </c>
      <c r="I34" s="18">
        <f t="shared" si="57"/>
        <v>13.844974922427998</v>
      </c>
      <c r="J34" s="18">
        <f t="shared" si="14"/>
        <v>124.48280541761169</v>
      </c>
      <c r="K34" s="18">
        <f t="shared" si="14"/>
        <v>187.86753531394507</v>
      </c>
      <c r="L34" s="18">
        <f t="shared" si="14"/>
        <v>93.933767656972535</v>
      </c>
      <c r="M34" s="18">
        <f t="shared" si="34"/>
        <v>420.12908331095724</v>
      </c>
      <c r="N34" s="18">
        <f t="shared" si="58"/>
        <v>0</v>
      </c>
      <c r="O34" s="18">
        <f t="shared" si="15"/>
        <v>13.844974922427998</v>
      </c>
      <c r="P34" s="18">
        <f t="shared" si="15"/>
        <v>124.48280541761169</v>
      </c>
      <c r="Q34" s="18">
        <f t="shared" si="15"/>
        <v>187.86753531394507</v>
      </c>
      <c r="R34" s="18">
        <f t="shared" si="35"/>
        <v>326.19531565398472</v>
      </c>
      <c r="S34" s="55">
        <f t="shared" si="59"/>
        <v>0</v>
      </c>
      <c r="T34" s="18">
        <f t="shared" si="16"/>
        <v>0</v>
      </c>
      <c r="U34" s="18">
        <f t="shared" si="16"/>
        <v>13.844974922427998</v>
      </c>
      <c r="V34" s="18">
        <f t="shared" si="16"/>
        <v>124.48280541761169</v>
      </c>
      <c r="W34" s="18">
        <f t="shared" si="36"/>
        <v>138.32778034003968</v>
      </c>
      <c r="X34" s="18">
        <f t="shared" si="60"/>
        <v>3.969572624360663</v>
      </c>
      <c r="Y34" s="18">
        <f t="shared" si="17"/>
        <v>0</v>
      </c>
      <c r="Z34" s="18">
        <f t="shared" si="17"/>
        <v>0</v>
      </c>
      <c r="AA34" s="18">
        <f t="shared" si="17"/>
        <v>13.844974922427998</v>
      </c>
      <c r="AB34" s="18">
        <f t="shared" si="37"/>
        <v>17.81454754678866</v>
      </c>
      <c r="AC34" s="18">
        <f t="shared" si="61"/>
        <v>9.2623361235082147</v>
      </c>
      <c r="AD34" s="18">
        <f t="shared" si="18"/>
        <v>3.969572624360663</v>
      </c>
      <c r="AE34" s="18">
        <f t="shared" si="18"/>
        <v>0</v>
      </c>
      <c r="AF34" s="18">
        <f t="shared" si="18"/>
        <v>0</v>
      </c>
      <c r="AG34" s="18">
        <f t="shared" si="38"/>
        <v>13.231908747868879</v>
      </c>
      <c r="AH34" s="18">
        <v>0</v>
      </c>
      <c r="AI34" s="18">
        <f t="shared" si="19"/>
        <v>9.2623361235082147</v>
      </c>
      <c r="AJ34" s="18">
        <f t="shared" si="19"/>
        <v>3.969572624360663</v>
      </c>
      <c r="AK34" s="18">
        <f t="shared" si="19"/>
        <v>0</v>
      </c>
      <c r="AL34" s="18">
        <f t="shared" si="39"/>
        <v>13.231908747868879</v>
      </c>
      <c r="AM34" s="18">
        <v>639.34</v>
      </c>
      <c r="AN34" s="18">
        <f t="shared" si="20"/>
        <v>0</v>
      </c>
      <c r="AO34" s="18">
        <f t="shared" si="20"/>
        <v>9.2623361235082147</v>
      </c>
      <c r="AP34" s="18">
        <f t="shared" si="20"/>
        <v>3.969572624360663</v>
      </c>
      <c r="AQ34" s="18">
        <f t="shared" si="40"/>
        <v>652.57190874786897</v>
      </c>
      <c r="AR34" s="18">
        <v>52</v>
      </c>
      <c r="AS34" s="18">
        <f t="shared" si="21"/>
        <v>639.34</v>
      </c>
      <c r="AT34" s="18">
        <f t="shared" si="21"/>
        <v>0</v>
      </c>
      <c r="AU34" s="18">
        <f t="shared" si="21"/>
        <v>9.2623361235082147</v>
      </c>
      <c r="AV34" s="18">
        <f t="shared" si="41"/>
        <v>700.60233612350828</v>
      </c>
      <c r="AW34" s="18">
        <v>0</v>
      </c>
      <c r="AX34" s="18">
        <f t="shared" si="22"/>
        <v>52</v>
      </c>
      <c r="AY34" s="18">
        <f t="shared" si="22"/>
        <v>639.34</v>
      </c>
      <c r="AZ34" s="18">
        <f t="shared" si="22"/>
        <v>0</v>
      </c>
      <c r="BA34" s="18">
        <f t="shared" si="42"/>
        <v>691.34</v>
      </c>
      <c r="BB34" s="18">
        <f t="shared" si="62"/>
        <v>93.933767656972535</v>
      </c>
      <c r="BC34" s="18">
        <f t="shared" si="23"/>
        <v>0</v>
      </c>
      <c r="BD34" s="18">
        <f t="shared" si="23"/>
        <v>52</v>
      </c>
      <c r="BE34" s="18">
        <f t="shared" si="23"/>
        <v>639.34</v>
      </c>
      <c r="BF34" s="18">
        <f t="shared" si="43"/>
        <v>785.2737676569725</v>
      </c>
      <c r="BG34" s="18">
        <f t="shared" si="63"/>
        <v>187.86753531394507</v>
      </c>
      <c r="BH34" s="18">
        <f t="shared" si="24"/>
        <v>93.933767656972535</v>
      </c>
      <c r="BI34" s="18">
        <f t="shared" si="24"/>
        <v>0</v>
      </c>
      <c r="BJ34" s="18">
        <f t="shared" si="24"/>
        <v>52</v>
      </c>
      <c r="BK34" s="18">
        <f t="shared" si="44"/>
        <v>333.80130297091762</v>
      </c>
    </row>
    <row r="35" spans="1:63" x14ac:dyDescent="0.25">
      <c r="A35" s="36"/>
      <c r="B35" s="37" t="s">
        <v>66</v>
      </c>
      <c r="C35" s="54">
        <v>2448.7758399162462</v>
      </c>
      <c r="D35" s="18">
        <f t="shared" si="56"/>
        <v>563.6425889879647</v>
      </c>
      <c r="E35" s="18">
        <f t="shared" si="13"/>
        <v>850.64072613002577</v>
      </c>
      <c r="F35" s="18">
        <f t="shared" si="13"/>
        <v>425.32036306501288</v>
      </c>
      <c r="G35" s="18">
        <f t="shared" si="13"/>
        <v>0</v>
      </c>
      <c r="H35" s="18">
        <f t="shared" si="33"/>
        <v>1839.6036781830035</v>
      </c>
      <c r="I35" s="18">
        <f t="shared" si="57"/>
        <v>62.688316539552495</v>
      </c>
      <c r="J35" s="18">
        <f t="shared" si="14"/>
        <v>563.6425889879647</v>
      </c>
      <c r="K35" s="18">
        <f t="shared" si="14"/>
        <v>850.64072613002577</v>
      </c>
      <c r="L35" s="18">
        <f t="shared" si="14"/>
        <v>425.32036306501288</v>
      </c>
      <c r="M35" s="18">
        <f t="shared" si="34"/>
        <v>1902.291994722556</v>
      </c>
      <c r="N35" s="18">
        <f t="shared" si="58"/>
        <v>0</v>
      </c>
      <c r="O35" s="18">
        <f t="shared" si="15"/>
        <v>62.688316539552495</v>
      </c>
      <c r="P35" s="18">
        <f t="shared" si="15"/>
        <v>563.6425889879647</v>
      </c>
      <c r="Q35" s="18">
        <f t="shared" si="15"/>
        <v>850.64072613002577</v>
      </c>
      <c r="R35" s="18">
        <f t="shared" si="35"/>
        <v>1476.971631657543</v>
      </c>
      <c r="S35" s="55">
        <f t="shared" si="59"/>
        <v>0</v>
      </c>
      <c r="T35" s="18">
        <f t="shared" si="16"/>
        <v>0</v>
      </c>
      <c r="U35" s="18">
        <f t="shared" si="16"/>
        <v>62.688316539552495</v>
      </c>
      <c r="V35" s="18">
        <f t="shared" si="16"/>
        <v>563.6425889879647</v>
      </c>
      <c r="W35" s="18">
        <f t="shared" si="36"/>
        <v>626.33090552751719</v>
      </c>
      <c r="X35" s="18">
        <f t="shared" si="60"/>
        <v>17.973728850858993</v>
      </c>
      <c r="Y35" s="18">
        <f t="shared" si="17"/>
        <v>0</v>
      </c>
      <c r="Z35" s="18">
        <f t="shared" si="17"/>
        <v>0</v>
      </c>
      <c r="AA35" s="18">
        <f t="shared" si="17"/>
        <v>62.688316539552495</v>
      </c>
      <c r="AB35" s="18">
        <f t="shared" si="37"/>
        <v>80.662045390411492</v>
      </c>
      <c r="AC35" s="18">
        <f t="shared" si="61"/>
        <v>41.938700652004329</v>
      </c>
      <c r="AD35" s="18">
        <f t="shared" si="18"/>
        <v>17.973728850858993</v>
      </c>
      <c r="AE35" s="18">
        <f t="shared" si="18"/>
        <v>0</v>
      </c>
      <c r="AF35" s="18">
        <f t="shared" si="18"/>
        <v>0</v>
      </c>
      <c r="AG35" s="18">
        <f t="shared" si="38"/>
        <v>59.912429502863318</v>
      </c>
      <c r="AH35" s="18">
        <v>0</v>
      </c>
      <c r="AI35" s="18">
        <f t="shared" si="19"/>
        <v>41.938700652004329</v>
      </c>
      <c r="AJ35" s="18">
        <f t="shared" si="19"/>
        <v>17.973728850858993</v>
      </c>
      <c r="AK35" s="18">
        <f t="shared" si="19"/>
        <v>0</v>
      </c>
      <c r="AL35" s="18">
        <f t="shared" si="39"/>
        <v>59.912429502863318</v>
      </c>
      <c r="AM35" s="18">
        <v>153</v>
      </c>
      <c r="AN35" s="18">
        <f t="shared" si="20"/>
        <v>0</v>
      </c>
      <c r="AO35" s="18">
        <f t="shared" si="20"/>
        <v>41.938700652004329</v>
      </c>
      <c r="AP35" s="18">
        <f t="shared" si="20"/>
        <v>17.973728850858993</v>
      </c>
      <c r="AQ35" s="18">
        <f t="shared" si="40"/>
        <v>212.91242950286335</v>
      </c>
      <c r="AR35" s="18">
        <v>5</v>
      </c>
      <c r="AS35" s="18">
        <f t="shared" si="21"/>
        <v>153</v>
      </c>
      <c r="AT35" s="18">
        <f t="shared" si="21"/>
        <v>0</v>
      </c>
      <c r="AU35" s="18">
        <f t="shared" si="21"/>
        <v>41.938700652004329</v>
      </c>
      <c r="AV35" s="18">
        <f t="shared" si="41"/>
        <v>199.93870065200434</v>
      </c>
      <c r="AW35" s="18">
        <v>0</v>
      </c>
      <c r="AX35" s="18">
        <f t="shared" si="22"/>
        <v>5</v>
      </c>
      <c r="AY35" s="18">
        <f t="shared" si="22"/>
        <v>153</v>
      </c>
      <c r="AZ35" s="18">
        <f t="shared" si="22"/>
        <v>0</v>
      </c>
      <c r="BA35" s="18">
        <f t="shared" si="42"/>
        <v>158</v>
      </c>
      <c r="BB35" s="18">
        <f t="shared" si="62"/>
        <v>425.32036306501288</v>
      </c>
      <c r="BC35" s="18">
        <f t="shared" si="23"/>
        <v>0</v>
      </c>
      <c r="BD35" s="18">
        <f t="shared" si="23"/>
        <v>5</v>
      </c>
      <c r="BE35" s="18">
        <f t="shared" si="23"/>
        <v>153</v>
      </c>
      <c r="BF35" s="18">
        <f t="shared" si="43"/>
        <v>583.32036306501288</v>
      </c>
      <c r="BG35" s="18">
        <f t="shared" si="63"/>
        <v>850.64072613002577</v>
      </c>
      <c r="BH35" s="18">
        <f t="shared" si="24"/>
        <v>425.32036306501288</v>
      </c>
      <c r="BI35" s="18">
        <f t="shared" si="24"/>
        <v>0</v>
      </c>
      <c r="BJ35" s="18">
        <f t="shared" si="24"/>
        <v>5</v>
      </c>
      <c r="BK35" s="18">
        <f t="shared" si="44"/>
        <v>1280.9610891950388</v>
      </c>
    </row>
    <row r="36" spans="1:63" x14ac:dyDescent="0.25">
      <c r="A36" s="36"/>
      <c r="B36" s="37" t="s">
        <v>67</v>
      </c>
      <c r="C36" s="54">
        <v>3212.0565575330734</v>
      </c>
      <c r="D36" s="18">
        <f t="shared" si="56"/>
        <v>739.32935981826438</v>
      </c>
      <c r="E36" s="18">
        <f t="shared" si="13"/>
        <v>1115.7844984962344</v>
      </c>
      <c r="F36" s="18">
        <f t="shared" si="13"/>
        <v>557.8922492481172</v>
      </c>
      <c r="G36" s="18">
        <f t="shared" si="13"/>
        <v>0</v>
      </c>
      <c r="H36" s="18">
        <f t="shared" si="33"/>
        <v>2413.0061075626163</v>
      </c>
      <c r="I36" s="18">
        <f t="shared" si="57"/>
        <v>82.228195386175301</v>
      </c>
      <c r="J36" s="18">
        <f t="shared" si="14"/>
        <v>739.32935981826438</v>
      </c>
      <c r="K36" s="18">
        <f t="shared" si="14"/>
        <v>1115.7844984962344</v>
      </c>
      <c r="L36" s="18">
        <f t="shared" si="14"/>
        <v>557.8922492481172</v>
      </c>
      <c r="M36" s="18">
        <f t="shared" si="34"/>
        <v>2495.2343029487911</v>
      </c>
      <c r="N36" s="18">
        <f t="shared" si="58"/>
        <v>0</v>
      </c>
      <c r="O36" s="18">
        <f t="shared" si="15"/>
        <v>82.228195386175301</v>
      </c>
      <c r="P36" s="18">
        <f t="shared" si="15"/>
        <v>739.32935981826438</v>
      </c>
      <c r="Q36" s="18">
        <f t="shared" si="15"/>
        <v>1115.7844984962344</v>
      </c>
      <c r="R36" s="18">
        <f t="shared" si="35"/>
        <v>1937.3420537006741</v>
      </c>
      <c r="S36" s="55">
        <f t="shared" si="59"/>
        <v>0</v>
      </c>
      <c r="T36" s="18">
        <f t="shared" si="16"/>
        <v>0</v>
      </c>
      <c r="U36" s="18">
        <f t="shared" si="16"/>
        <v>82.228195386175301</v>
      </c>
      <c r="V36" s="18">
        <f t="shared" si="16"/>
        <v>739.32935981826438</v>
      </c>
      <c r="W36" s="18">
        <f t="shared" si="36"/>
        <v>821.55755520443972</v>
      </c>
      <c r="X36" s="18">
        <f t="shared" si="60"/>
        <v>23.576120230219853</v>
      </c>
      <c r="Y36" s="18">
        <f t="shared" si="17"/>
        <v>0</v>
      </c>
      <c r="Z36" s="18">
        <f t="shared" si="17"/>
        <v>0</v>
      </c>
      <c r="AA36" s="18">
        <f t="shared" si="17"/>
        <v>82.228195386175301</v>
      </c>
      <c r="AB36" s="18">
        <f t="shared" si="37"/>
        <v>105.80431561639516</v>
      </c>
      <c r="AC36" s="18">
        <f t="shared" si="61"/>
        <v>55.010947203846335</v>
      </c>
      <c r="AD36" s="18">
        <f t="shared" si="18"/>
        <v>23.576120230219853</v>
      </c>
      <c r="AE36" s="18">
        <f t="shared" si="18"/>
        <v>0</v>
      </c>
      <c r="AF36" s="18">
        <f t="shared" si="18"/>
        <v>0</v>
      </c>
      <c r="AG36" s="18">
        <f t="shared" si="38"/>
        <v>78.587067434066185</v>
      </c>
      <c r="AH36" s="18">
        <v>9</v>
      </c>
      <c r="AI36" s="18">
        <f t="shared" si="19"/>
        <v>55.010947203846335</v>
      </c>
      <c r="AJ36" s="18">
        <f t="shared" si="19"/>
        <v>23.576120230219853</v>
      </c>
      <c r="AK36" s="18">
        <f t="shared" si="19"/>
        <v>0</v>
      </c>
      <c r="AL36" s="18">
        <f t="shared" si="39"/>
        <v>87.587067434066199</v>
      </c>
      <c r="AM36" s="18">
        <v>247</v>
      </c>
      <c r="AN36" s="18">
        <f t="shared" si="20"/>
        <v>9</v>
      </c>
      <c r="AO36" s="18">
        <f t="shared" si="20"/>
        <v>55.010947203846335</v>
      </c>
      <c r="AP36" s="18">
        <f t="shared" si="20"/>
        <v>23.576120230219853</v>
      </c>
      <c r="AQ36" s="18">
        <f t="shared" si="40"/>
        <v>334.58706743406617</v>
      </c>
      <c r="AR36" s="18">
        <v>0</v>
      </c>
      <c r="AS36" s="18">
        <f t="shared" si="21"/>
        <v>247</v>
      </c>
      <c r="AT36" s="18">
        <f t="shared" si="21"/>
        <v>9</v>
      </c>
      <c r="AU36" s="18">
        <f t="shared" si="21"/>
        <v>55.010947203846335</v>
      </c>
      <c r="AV36" s="18">
        <f t="shared" si="41"/>
        <v>311.01094720384634</v>
      </c>
      <c r="AW36" s="18">
        <v>0</v>
      </c>
      <c r="AX36" s="18">
        <f t="shared" si="22"/>
        <v>0</v>
      </c>
      <c r="AY36" s="18">
        <f t="shared" si="22"/>
        <v>247</v>
      </c>
      <c r="AZ36" s="18">
        <f t="shared" si="22"/>
        <v>9</v>
      </c>
      <c r="BA36" s="18">
        <f t="shared" si="42"/>
        <v>256</v>
      </c>
      <c r="BB36" s="18">
        <f t="shared" si="62"/>
        <v>557.8922492481172</v>
      </c>
      <c r="BC36" s="18">
        <f t="shared" si="23"/>
        <v>0</v>
      </c>
      <c r="BD36" s="18">
        <f t="shared" si="23"/>
        <v>0</v>
      </c>
      <c r="BE36" s="18">
        <f t="shared" si="23"/>
        <v>247</v>
      </c>
      <c r="BF36" s="18">
        <f t="shared" si="43"/>
        <v>804.8922492481172</v>
      </c>
      <c r="BG36" s="18">
        <f t="shared" si="63"/>
        <v>1115.7844984962344</v>
      </c>
      <c r="BH36" s="18">
        <f t="shared" si="24"/>
        <v>557.8922492481172</v>
      </c>
      <c r="BI36" s="18">
        <f t="shared" si="24"/>
        <v>0</v>
      </c>
      <c r="BJ36" s="18">
        <f t="shared" si="24"/>
        <v>0</v>
      </c>
      <c r="BK36" s="18">
        <f t="shared" si="44"/>
        <v>1673.6767477443516</v>
      </c>
    </row>
    <row r="37" spans="1:63" x14ac:dyDescent="0.25">
      <c r="A37" s="36"/>
      <c r="B37" s="37" t="s">
        <v>68</v>
      </c>
      <c r="C37" s="54">
        <v>1528.9470353097931</v>
      </c>
      <c r="D37" s="18">
        <f t="shared" si="56"/>
        <v>351.92264288141604</v>
      </c>
      <c r="E37" s="18">
        <f t="shared" si="13"/>
        <v>531.11623984935886</v>
      </c>
      <c r="F37" s="18">
        <f t="shared" si="13"/>
        <v>265.55811992467943</v>
      </c>
      <c r="G37" s="18">
        <f t="shared" si="13"/>
        <v>0</v>
      </c>
      <c r="H37" s="18">
        <f t="shared" si="33"/>
        <v>1148.5970026554544</v>
      </c>
      <c r="I37" s="18">
        <f t="shared" si="57"/>
        <v>39.140828719132102</v>
      </c>
      <c r="J37" s="18">
        <f t="shared" si="14"/>
        <v>351.92264288141604</v>
      </c>
      <c r="K37" s="18">
        <f t="shared" si="14"/>
        <v>531.11623984935886</v>
      </c>
      <c r="L37" s="18">
        <f t="shared" si="14"/>
        <v>265.55811992467943</v>
      </c>
      <c r="M37" s="18">
        <f t="shared" si="34"/>
        <v>1187.7378313745864</v>
      </c>
      <c r="N37" s="18">
        <f t="shared" si="58"/>
        <v>0</v>
      </c>
      <c r="O37" s="18">
        <f t="shared" si="15"/>
        <v>39.140828719132102</v>
      </c>
      <c r="P37" s="18">
        <f t="shared" si="15"/>
        <v>351.92264288141604</v>
      </c>
      <c r="Q37" s="18">
        <f t="shared" si="15"/>
        <v>531.11623984935886</v>
      </c>
      <c r="R37" s="18">
        <f t="shared" si="35"/>
        <v>922.17971144990702</v>
      </c>
      <c r="S37" s="55">
        <f t="shared" si="59"/>
        <v>0</v>
      </c>
      <c r="T37" s="18">
        <f t="shared" si="16"/>
        <v>0</v>
      </c>
      <c r="U37" s="18">
        <f t="shared" si="16"/>
        <v>39.140828719132102</v>
      </c>
      <c r="V37" s="18">
        <f t="shared" si="16"/>
        <v>351.92264288141604</v>
      </c>
      <c r="W37" s="18">
        <f t="shared" si="36"/>
        <v>391.06347160054816</v>
      </c>
      <c r="X37" s="18">
        <f t="shared" si="60"/>
        <v>11.222292784840144</v>
      </c>
      <c r="Y37" s="18">
        <f t="shared" si="17"/>
        <v>0</v>
      </c>
      <c r="Z37" s="18">
        <f t="shared" si="17"/>
        <v>0</v>
      </c>
      <c r="AA37" s="18">
        <f t="shared" si="17"/>
        <v>39.140828719132102</v>
      </c>
      <c r="AB37" s="18">
        <f t="shared" si="37"/>
        <v>50.363121503972245</v>
      </c>
      <c r="AC37" s="18">
        <f t="shared" si="61"/>
        <v>26.185349831293674</v>
      </c>
      <c r="AD37" s="18">
        <f t="shared" si="18"/>
        <v>11.222292784840144</v>
      </c>
      <c r="AE37" s="18">
        <f t="shared" si="18"/>
        <v>0</v>
      </c>
      <c r="AF37" s="18">
        <f t="shared" si="18"/>
        <v>0</v>
      </c>
      <c r="AG37" s="18">
        <f t="shared" si="38"/>
        <v>37.40764261613382</v>
      </c>
      <c r="AH37" s="18">
        <v>0</v>
      </c>
      <c r="AI37" s="18">
        <f t="shared" si="19"/>
        <v>26.185349831293674</v>
      </c>
      <c r="AJ37" s="18">
        <f t="shared" si="19"/>
        <v>11.222292784840144</v>
      </c>
      <c r="AK37" s="18">
        <f t="shared" si="19"/>
        <v>0</v>
      </c>
      <c r="AL37" s="18">
        <f t="shared" si="39"/>
        <v>37.40764261613382</v>
      </c>
      <c r="AM37" s="18">
        <v>5.2</v>
      </c>
      <c r="AN37" s="18">
        <f t="shared" si="20"/>
        <v>0</v>
      </c>
      <c r="AO37" s="18">
        <f t="shared" si="20"/>
        <v>26.185349831293674</v>
      </c>
      <c r="AP37" s="18">
        <f t="shared" si="20"/>
        <v>11.222292784840144</v>
      </c>
      <c r="AQ37" s="18">
        <f t="shared" si="40"/>
        <v>42.607642616133816</v>
      </c>
      <c r="AR37" s="18">
        <v>0</v>
      </c>
      <c r="AS37" s="18">
        <f t="shared" si="21"/>
        <v>5.2</v>
      </c>
      <c r="AT37" s="18">
        <f t="shared" si="21"/>
        <v>0</v>
      </c>
      <c r="AU37" s="18">
        <f t="shared" si="21"/>
        <v>26.185349831293674</v>
      </c>
      <c r="AV37" s="18">
        <f t="shared" si="41"/>
        <v>31.385349831293674</v>
      </c>
      <c r="AW37" s="18">
        <v>0</v>
      </c>
      <c r="AX37" s="18">
        <f t="shared" si="22"/>
        <v>0</v>
      </c>
      <c r="AY37" s="18">
        <f t="shared" si="22"/>
        <v>5.2</v>
      </c>
      <c r="AZ37" s="18">
        <f t="shared" si="22"/>
        <v>0</v>
      </c>
      <c r="BA37" s="18">
        <f t="shared" si="42"/>
        <v>5.2</v>
      </c>
      <c r="BB37" s="18">
        <f t="shared" si="62"/>
        <v>265.55811992467943</v>
      </c>
      <c r="BC37" s="18">
        <f t="shared" si="23"/>
        <v>0</v>
      </c>
      <c r="BD37" s="18">
        <f t="shared" si="23"/>
        <v>0</v>
      </c>
      <c r="BE37" s="18">
        <f t="shared" si="23"/>
        <v>5.2</v>
      </c>
      <c r="BF37" s="18">
        <f t="shared" si="43"/>
        <v>270.75811992467942</v>
      </c>
      <c r="BG37" s="18">
        <f t="shared" si="63"/>
        <v>531.11623984935886</v>
      </c>
      <c r="BH37" s="18">
        <f t="shared" si="24"/>
        <v>265.55811992467943</v>
      </c>
      <c r="BI37" s="18">
        <f t="shared" si="24"/>
        <v>0</v>
      </c>
      <c r="BJ37" s="18">
        <f t="shared" si="24"/>
        <v>0</v>
      </c>
      <c r="BK37" s="18">
        <f t="shared" si="44"/>
        <v>796.67435977403829</v>
      </c>
    </row>
    <row r="38" spans="1:63" s="82" customFormat="1" x14ac:dyDescent="0.25">
      <c r="A38" s="38" t="s">
        <v>17</v>
      </c>
      <c r="B38" s="39"/>
      <c r="C38" s="58">
        <f>SUM(C24:C37)</f>
        <v>12058.398341105929</v>
      </c>
      <c r="D38" s="19">
        <f t="shared" ref="D38" si="64">SUM(D24:D37)</f>
        <v>2775.5202208551618</v>
      </c>
      <c r="E38" s="19">
        <f t="shared" si="13"/>
        <v>4188.7724281019819</v>
      </c>
      <c r="F38" s="19">
        <f t="shared" si="13"/>
        <v>2094.3862140509909</v>
      </c>
      <c r="G38" s="19">
        <f t="shared" si="13"/>
        <v>704.57999999999993</v>
      </c>
      <c r="H38" s="19">
        <f t="shared" si="33"/>
        <v>9763.2588630081354</v>
      </c>
      <c r="I38" s="19">
        <f t="shared" ref="I38" si="65">SUM(I24:I37)</f>
        <v>308.6932988497295</v>
      </c>
      <c r="J38" s="19">
        <f t="shared" si="14"/>
        <v>2775.5202208551618</v>
      </c>
      <c r="K38" s="19">
        <f t="shared" si="14"/>
        <v>4188.7724281019819</v>
      </c>
      <c r="L38" s="19">
        <f t="shared" si="14"/>
        <v>2094.3862140509909</v>
      </c>
      <c r="M38" s="19">
        <f t="shared" si="34"/>
        <v>9367.3721618578638</v>
      </c>
      <c r="N38" s="19">
        <f t="shared" ref="N38" si="66">SUM(N24:N37)</f>
        <v>0</v>
      </c>
      <c r="O38" s="19">
        <f t="shared" si="15"/>
        <v>308.6932988497295</v>
      </c>
      <c r="P38" s="19">
        <f t="shared" si="15"/>
        <v>2775.5202208551618</v>
      </c>
      <c r="Q38" s="19">
        <f t="shared" si="15"/>
        <v>4188.7724281019819</v>
      </c>
      <c r="R38" s="19">
        <f t="shared" si="35"/>
        <v>7272.9859478068738</v>
      </c>
      <c r="S38" s="81">
        <f t="shared" ref="S38" si="67">SUM(S24:S37)</f>
        <v>0</v>
      </c>
      <c r="T38" s="19">
        <f t="shared" si="16"/>
        <v>0</v>
      </c>
      <c r="U38" s="19">
        <f t="shared" si="16"/>
        <v>308.6932988497295</v>
      </c>
      <c r="V38" s="19">
        <f t="shared" si="16"/>
        <v>2775.5202208551618</v>
      </c>
      <c r="W38" s="19">
        <f t="shared" si="36"/>
        <v>3084.2135197048915</v>
      </c>
      <c r="X38" s="19">
        <f t="shared" ref="X38" si="68">SUM(X24:X37)</f>
        <v>88.507236401882622</v>
      </c>
      <c r="Y38" s="19">
        <f t="shared" si="17"/>
        <v>0</v>
      </c>
      <c r="Z38" s="19">
        <f t="shared" si="17"/>
        <v>0</v>
      </c>
      <c r="AA38" s="19">
        <f t="shared" si="17"/>
        <v>308.6932988497295</v>
      </c>
      <c r="AB38" s="19">
        <f t="shared" si="37"/>
        <v>397.20053525161211</v>
      </c>
      <c r="AC38" s="19">
        <f t="shared" ref="AC38" si="69">SUM(AC24:AC37)</f>
        <v>206.51688493772616</v>
      </c>
      <c r="AD38" s="19">
        <f t="shared" si="18"/>
        <v>88.507236401882622</v>
      </c>
      <c r="AE38" s="19">
        <f t="shared" si="18"/>
        <v>0</v>
      </c>
      <c r="AF38" s="19">
        <f t="shared" si="18"/>
        <v>0</v>
      </c>
      <c r="AG38" s="19">
        <f t="shared" si="38"/>
        <v>295.02412133960877</v>
      </c>
      <c r="AH38" s="19">
        <f t="shared" ref="AH38" si="70">SUM(AH24:AH37)</f>
        <v>154</v>
      </c>
      <c r="AI38" s="19">
        <f t="shared" si="19"/>
        <v>206.51688493772616</v>
      </c>
      <c r="AJ38" s="19">
        <f t="shared" si="19"/>
        <v>88.507236401882622</v>
      </c>
      <c r="AK38" s="19">
        <f t="shared" si="19"/>
        <v>0</v>
      </c>
      <c r="AL38" s="19">
        <f t="shared" si="39"/>
        <v>449.02412133960877</v>
      </c>
      <c r="AM38" s="19">
        <f t="shared" ref="AM38" si="71">SUM(AM24:AM37)</f>
        <v>2592.5299999999997</v>
      </c>
      <c r="AN38" s="19">
        <f t="shared" si="20"/>
        <v>154</v>
      </c>
      <c r="AO38" s="19">
        <f t="shared" si="20"/>
        <v>206.51688493772616</v>
      </c>
      <c r="AP38" s="19">
        <f t="shared" si="20"/>
        <v>88.507236401882622</v>
      </c>
      <c r="AQ38" s="19">
        <f t="shared" si="40"/>
        <v>3041.5541213396082</v>
      </c>
      <c r="AR38" s="19">
        <f t="shared" ref="AR38" si="72">SUM(AR24:AR37)</f>
        <v>747.23</v>
      </c>
      <c r="AS38" s="19">
        <f t="shared" si="21"/>
        <v>2592.5299999999997</v>
      </c>
      <c r="AT38" s="19">
        <f t="shared" si="21"/>
        <v>154</v>
      </c>
      <c r="AU38" s="19">
        <f t="shared" si="21"/>
        <v>206.51688493772616</v>
      </c>
      <c r="AV38" s="19">
        <f t="shared" si="41"/>
        <v>3700.2768849377258</v>
      </c>
      <c r="AW38" s="19">
        <f t="shared" ref="AW38" si="73">SUM(AW24:AW37)</f>
        <v>704.57999999999993</v>
      </c>
      <c r="AX38" s="19">
        <f t="shared" si="22"/>
        <v>747.23</v>
      </c>
      <c r="AY38" s="19">
        <f t="shared" si="22"/>
        <v>2592.5299999999997</v>
      </c>
      <c r="AZ38" s="19">
        <f t="shared" si="22"/>
        <v>154</v>
      </c>
      <c r="BA38" s="19">
        <f t="shared" si="42"/>
        <v>4198.34</v>
      </c>
      <c r="BB38" s="19">
        <f t="shared" ref="BB38" si="74">SUM(BB24:BB37)</f>
        <v>2094.3862140509909</v>
      </c>
      <c r="BC38" s="19">
        <f t="shared" si="23"/>
        <v>704.57999999999993</v>
      </c>
      <c r="BD38" s="19">
        <f t="shared" si="23"/>
        <v>747.23</v>
      </c>
      <c r="BE38" s="19">
        <f t="shared" si="23"/>
        <v>2592.5299999999997</v>
      </c>
      <c r="BF38" s="19">
        <f t="shared" si="43"/>
        <v>6138.7262140509902</v>
      </c>
      <c r="BG38" s="19">
        <f t="shared" ref="BG38" si="75">SUM(BG24:BG37)</f>
        <v>4188.7724281019819</v>
      </c>
      <c r="BH38" s="19">
        <f t="shared" si="24"/>
        <v>2094.3862140509909</v>
      </c>
      <c r="BI38" s="19">
        <f t="shared" si="24"/>
        <v>704.57999999999993</v>
      </c>
      <c r="BJ38" s="19">
        <f t="shared" si="24"/>
        <v>747.23</v>
      </c>
      <c r="BK38" s="19">
        <f t="shared" si="44"/>
        <v>7734.9686421529732</v>
      </c>
    </row>
    <row r="39" spans="1:63" x14ac:dyDescent="0.25">
      <c r="A39" s="34" t="s">
        <v>18</v>
      </c>
      <c r="B39" s="35" t="s">
        <v>36</v>
      </c>
      <c r="C39" s="52">
        <v>764.63805082326076</v>
      </c>
      <c r="D39" s="17">
        <f t="shared" ref="D39:D57" si="76">($C39*$H$1)*D$10/100</f>
        <v>175.99919256777466</v>
      </c>
      <c r="E39" s="17">
        <f t="shared" si="13"/>
        <v>265.61527444716717</v>
      </c>
      <c r="F39" s="17">
        <f t="shared" si="13"/>
        <v>132.80763722358358</v>
      </c>
      <c r="G39" s="17">
        <f t="shared" si="13"/>
        <v>0</v>
      </c>
      <c r="H39" s="17">
        <f t="shared" si="33"/>
        <v>574.42210423852543</v>
      </c>
      <c r="I39" s="17">
        <f t="shared" ref="I39:I57" si="77">($C39*$H$1)*I$10/100</f>
        <v>19.574626385498171</v>
      </c>
      <c r="J39" s="17">
        <f t="shared" si="14"/>
        <v>175.99919256777466</v>
      </c>
      <c r="K39" s="17">
        <f t="shared" si="14"/>
        <v>265.61527444716717</v>
      </c>
      <c r="L39" s="17">
        <f t="shared" si="14"/>
        <v>132.80763722358358</v>
      </c>
      <c r="M39" s="17">
        <f t="shared" si="34"/>
        <v>593.9967306240236</v>
      </c>
      <c r="N39" s="17">
        <f t="shared" ref="N39:N57" si="78">($C39*$H$1)*N$10/100</f>
        <v>0</v>
      </c>
      <c r="O39" s="17">
        <f t="shared" si="15"/>
        <v>19.574626385498171</v>
      </c>
      <c r="P39" s="17">
        <f t="shared" si="15"/>
        <v>175.99919256777466</v>
      </c>
      <c r="Q39" s="17">
        <f t="shared" si="15"/>
        <v>265.61527444716717</v>
      </c>
      <c r="R39" s="17">
        <f t="shared" si="35"/>
        <v>461.18909340044002</v>
      </c>
      <c r="S39" s="53">
        <f t="shared" ref="S39:S57" si="79">($C39*$H$1)*S$10/100</f>
        <v>0</v>
      </c>
      <c r="T39" s="17">
        <f t="shared" si="16"/>
        <v>0</v>
      </c>
      <c r="U39" s="17">
        <f t="shared" si="16"/>
        <v>19.574626385498171</v>
      </c>
      <c r="V39" s="17">
        <f t="shared" si="16"/>
        <v>175.99919256777466</v>
      </c>
      <c r="W39" s="17">
        <f t="shared" si="36"/>
        <v>195.57381895327282</v>
      </c>
      <c r="X39" s="17">
        <f t="shared" ref="X39:X57" si="80">($C39*$H$1)*X$10/100</f>
        <v>5.6123540466720234</v>
      </c>
      <c r="Y39" s="17">
        <f t="shared" si="17"/>
        <v>0</v>
      </c>
      <c r="Z39" s="17">
        <f t="shared" si="17"/>
        <v>0</v>
      </c>
      <c r="AA39" s="17">
        <f t="shared" si="17"/>
        <v>19.574626385498171</v>
      </c>
      <c r="AB39" s="17">
        <f t="shared" si="37"/>
        <v>25.186980432170195</v>
      </c>
      <c r="AC39" s="17">
        <f t="shared" ref="AC39:AC57" si="81">($C39*$H$1)*AC$10/100</f>
        <v>13.095492775568056</v>
      </c>
      <c r="AD39" s="17">
        <f t="shared" si="18"/>
        <v>5.6123540466720234</v>
      </c>
      <c r="AE39" s="17">
        <f t="shared" si="18"/>
        <v>0</v>
      </c>
      <c r="AF39" s="17">
        <f t="shared" si="18"/>
        <v>0</v>
      </c>
      <c r="AG39" s="17">
        <f t="shared" si="38"/>
        <v>18.707846822240079</v>
      </c>
      <c r="AH39" s="17">
        <v>0</v>
      </c>
      <c r="AI39" s="17">
        <f t="shared" si="19"/>
        <v>13.095492775568056</v>
      </c>
      <c r="AJ39" s="17">
        <f t="shared" si="19"/>
        <v>5.6123540466720234</v>
      </c>
      <c r="AK39" s="17">
        <f t="shared" si="19"/>
        <v>0</v>
      </c>
      <c r="AL39" s="17">
        <f t="shared" si="39"/>
        <v>18.707846822240079</v>
      </c>
      <c r="AM39" s="17">
        <v>0</v>
      </c>
      <c r="AN39" s="17">
        <f t="shared" si="20"/>
        <v>0</v>
      </c>
      <c r="AO39" s="17">
        <f t="shared" si="20"/>
        <v>13.095492775568056</v>
      </c>
      <c r="AP39" s="17">
        <f t="shared" si="20"/>
        <v>5.6123540466720234</v>
      </c>
      <c r="AQ39" s="17">
        <f t="shared" si="40"/>
        <v>18.707846822240079</v>
      </c>
      <c r="AR39" s="17">
        <v>0</v>
      </c>
      <c r="AS39" s="17">
        <f t="shared" si="21"/>
        <v>0</v>
      </c>
      <c r="AT39" s="17">
        <f t="shared" si="21"/>
        <v>0</v>
      </c>
      <c r="AU39" s="17">
        <f t="shared" si="21"/>
        <v>13.095492775568056</v>
      </c>
      <c r="AV39" s="17">
        <f t="shared" si="41"/>
        <v>13.095492775568056</v>
      </c>
      <c r="AW39" s="17">
        <v>0</v>
      </c>
      <c r="AX39" s="17">
        <f t="shared" si="22"/>
        <v>0</v>
      </c>
      <c r="AY39" s="17">
        <f t="shared" si="22"/>
        <v>0</v>
      </c>
      <c r="AZ39" s="17">
        <f t="shared" si="22"/>
        <v>0</v>
      </c>
      <c r="BA39" s="17">
        <f t="shared" si="42"/>
        <v>0</v>
      </c>
      <c r="BB39" s="17">
        <f t="shared" ref="BB39:BB57" si="82">($C39*$H$1)*BB$10/100</f>
        <v>132.80763722358358</v>
      </c>
      <c r="BC39" s="17">
        <f t="shared" si="23"/>
        <v>0</v>
      </c>
      <c r="BD39" s="17">
        <f t="shared" si="23"/>
        <v>0</v>
      </c>
      <c r="BE39" s="17">
        <f t="shared" si="23"/>
        <v>0</v>
      </c>
      <c r="BF39" s="17">
        <f t="shared" si="43"/>
        <v>132.80763722358358</v>
      </c>
      <c r="BG39" s="17">
        <f t="shared" ref="BG39:BG57" si="83">($C39*$H$1)*BG$10/100</f>
        <v>265.61527444716717</v>
      </c>
      <c r="BH39" s="17">
        <f t="shared" si="24"/>
        <v>132.80763722358358</v>
      </c>
      <c r="BI39" s="17">
        <f t="shared" si="24"/>
        <v>0</v>
      </c>
      <c r="BJ39" s="17">
        <f t="shared" si="24"/>
        <v>0</v>
      </c>
      <c r="BK39" s="17">
        <f t="shared" si="44"/>
        <v>398.42291167075075</v>
      </c>
    </row>
    <row r="40" spans="1:63" x14ac:dyDescent="0.25">
      <c r="A40" s="36"/>
      <c r="B40" s="37" t="s">
        <v>37</v>
      </c>
      <c r="C40" s="54">
        <v>61.07080993623299</v>
      </c>
      <c r="D40" s="18">
        <f t="shared" si="76"/>
        <v>14.056864194326417</v>
      </c>
      <c r="E40" s="18">
        <f t="shared" si="13"/>
        <v>21.214403238837409</v>
      </c>
      <c r="F40" s="18">
        <f t="shared" si="13"/>
        <v>10.607201619418705</v>
      </c>
      <c r="G40" s="18">
        <f t="shared" si="13"/>
        <v>0</v>
      </c>
      <c r="H40" s="18">
        <f t="shared" si="33"/>
        <v>45.878469052582531</v>
      </c>
      <c r="I40" s="18">
        <f t="shared" si="77"/>
        <v>1.563404131241495</v>
      </c>
      <c r="J40" s="18">
        <f t="shared" si="14"/>
        <v>14.056864194326417</v>
      </c>
      <c r="K40" s="18">
        <f t="shared" si="14"/>
        <v>21.214403238837409</v>
      </c>
      <c r="L40" s="18">
        <f t="shared" si="14"/>
        <v>10.607201619418705</v>
      </c>
      <c r="M40" s="18">
        <f t="shared" si="34"/>
        <v>47.441873183824022</v>
      </c>
      <c r="N40" s="18">
        <f t="shared" si="78"/>
        <v>0</v>
      </c>
      <c r="O40" s="18">
        <f t="shared" si="15"/>
        <v>1.563404131241495</v>
      </c>
      <c r="P40" s="18">
        <f t="shared" si="15"/>
        <v>14.056864194326417</v>
      </c>
      <c r="Q40" s="18">
        <f t="shared" si="15"/>
        <v>21.214403238837409</v>
      </c>
      <c r="R40" s="18">
        <f t="shared" si="35"/>
        <v>36.834671564405319</v>
      </c>
      <c r="S40" s="55">
        <f t="shared" si="79"/>
        <v>0</v>
      </c>
      <c r="T40" s="18">
        <f t="shared" si="16"/>
        <v>0</v>
      </c>
      <c r="U40" s="18">
        <f t="shared" si="16"/>
        <v>1.563404131241495</v>
      </c>
      <c r="V40" s="18">
        <f t="shared" si="16"/>
        <v>14.056864194326417</v>
      </c>
      <c r="W40" s="18">
        <f t="shared" si="36"/>
        <v>15.620268325567912</v>
      </c>
      <c r="X40" s="18">
        <f t="shared" si="80"/>
        <v>0.44825261692133478</v>
      </c>
      <c r="Y40" s="18">
        <f t="shared" si="17"/>
        <v>0</v>
      </c>
      <c r="Z40" s="18">
        <f t="shared" si="17"/>
        <v>0</v>
      </c>
      <c r="AA40" s="18">
        <f t="shared" si="17"/>
        <v>1.563404131241495</v>
      </c>
      <c r="AB40" s="18">
        <f t="shared" si="37"/>
        <v>2.0116567481628298</v>
      </c>
      <c r="AC40" s="18">
        <f t="shared" si="81"/>
        <v>1.045922772816448</v>
      </c>
      <c r="AD40" s="18">
        <f t="shared" si="18"/>
        <v>0.44825261692133478</v>
      </c>
      <c r="AE40" s="18">
        <f t="shared" si="18"/>
        <v>0</v>
      </c>
      <c r="AF40" s="18">
        <f t="shared" si="18"/>
        <v>0</v>
      </c>
      <c r="AG40" s="18">
        <f t="shared" si="38"/>
        <v>1.4941753897377827</v>
      </c>
      <c r="AH40" s="18">
        <v>0</v>
      </c>
      <c r="AI40" s="18">
        <f t="shared" si="19"/>
        <v>1.045922772816448</v>
      </c>
      <c r="AJ40" s="18">
        <f t="shared" si="19"/>
        <v>0.44825261692133478</v>
      </c>
      <c r="AK40" s="18">
        <f t="shared" si="19"/>
        <v>0</v>
      </c>
      <c r="AL40" s="18">
        <f t="shared" si="39"/>
        <v>1.4941753897377827</v>
      </c>
      <c r="AM40" s="18">
        <v>0</v>
      </c>
      <c r="AN40" s="18">
        <f t="shared" si="20"/>
        <v>0</v>
      </c>
      <c r="AO40" s="18">
        <f t="shared" si="20"/>
        <v>1.045922772816448</v>
      </c>
      <c r="AP40" s="18">
        <f t="shared" si="20"/>
        <v>0.44825261692133478</v>
      </c>
      <c r="AQ40" s="18">
        <f t="shared" si="40"/>
        <v>1.4941753897377827</v>
      </c>
      <c r="AR40" s="18">
        <v>0</v>
      </c>
      <c r="AS40" s="18">
        <f t="shared" si="21"/>
        <v>0</v>
      </c>
      <c r="AT40" s="18">
        <f t="shared" si="21"/>
        <v>0</v>
      </c>
      <c r="AU40" s="18">
        <f t="shared" si="21"/>
        <v>1.045922772816448</v>
      </c>
      <c r="AV40" s="18">
        <f t="shared" si="41"/>
        <v>1.045922772816448</v>
      </c>
      <c r="AW40" s="18">
        <v>0</v>
      </c>
      <c r="AX40" s="18">
        <f t="shared" si="22"/>
        <v>0</v>
      </c>
      <c r="AY40" s="18">
        <f t="shared" si="22"/>
        <v>0</v>
      </c>
      <c r="AZ40" s="18">
        <f t="shared" si="22"/>
        <v>0</v>
      </c>
      <c r="BA40" s="18">
        <f t="shared" si="42"/>
        <v>0</v>
      </c>
      <c r="BB40" s="18">
        <f t="shared" si="82"/>
        <v>10.607201619418705</v>
      </c>
      <c r="BC40" s="18">
        <f t="shared" si="23"/>
        <v>0</v>
      </c>
      <c r="BD40" s="18">
        <f t="shared" si="23"/>
        <v>0</v>
      </c>
      <c r="BE40" s="18">
        <f t="shared" si="23"/>
        <v>0</v>
      </c>
      <c r="BF40" s="18">
        <f t="shared" si="43"/>
        <v>10.607201619418705</v>
      </c>
      <c r="BG40" s="18">
        <f t="shared" si="83"/>
        <v>21.214403238837409</v>
      </c>
      <c r="BH40" s="18">
        <f t="shared" si="24"/>
        <v>10.607201619418705</v>
      </c>
      <c r="BI40" s="18">
        <f t="shared" si="24"/>
        <v>0</v>
      </c>
      <c r="BJ40" s="18">
        <f t="shared" si="24"/>
        <v>0</v>
      </c>
      <c r="BK40" s="18">
        <f t="shared" si="44"/>
        <v>31.821604858256116</v>
      </c>
    </row>
    <row r="41" spans="1:63" x14ac:dyDescent="0.25">
      <c r="A41" s="36"/>
      <c r="B41" s="37" t="s">
        <v>38</v>
      </c>
      <c r="C41" s="54">
        <v>813.43461501855904</v>
      </c>
      <c r="D41" s="18">
        <f t="shared" si="76"/>
        <v>187.23085425294391</v>
      </c>
      <c r="E41" s="18">
        <f t="shared" si="13"/>
        <v>282.56592551254136</v>
      </c>
      <c r="F41" s="18">
        <f t="shared" si="13"/>
        <v>141.28296275627068</v>
      </c>
      <c r="G41" s="18">
        <f t="shared" si="13"/>
        <v>0</v>
      </c>
      <c r="H41" s="18">
        <f t="shared" si="33"/>
        <v>611.07974252175597</v>
      </c>
      <c r="I41" s="18">
        <f t="shared" si="77"/>
        <v>20.823811554861031</v>
      </c>
      <c r="J41" s="18">
        <f t="shared" si="14"/>
        <v>187.23085425294391</v>
      </c>
      <c r="K41" s="18">
        <f t="shared" si="14"/>
        <v>282.56592551254136</v>
      </c>
      <c r="L41" s="18">
        <f t="shared" si="14"/>
        <v>141.28296275627068</v>
      </c>
      <c r="M41" s="18">
        <f t="shared" si="34"/>
        <v>631.90355407661696</v>
      </c>
      <c r="N41" s="18">
        <f t="shared" si="78"/>
        <v>0</v>
      </c>
      <c r="O41" s="18">
        <f t="shared" si="15"/>
        <v>20.823811554861031</v>
      </c>
      <c r="P41" s="18">
        <f t="shared" si="15"/>
        <v>187.23085425294391</v>
      </c>
      <c r="Q41" s="18">
        <f t="shared" si="15"/>
        <v>282.56592551254136</v>
      </c>
      <c r="R41" s="18">
        <f t="shared" si="35"/>
        <v>490.62059132034631</v>
      </c>
      <c r="S41" s="55">
        <f t="shared" si="79"/>
        <v>0</v>
      </c>
      <c r="T41" s="18">
        <f t="shared" si="16"/>
        <v>0</v>
      </c>
      <c r="U41" s="18">
        <f t="shared" si="16"/>
        <v>20.823811554861031</v>
      </c>
      <c r="V41" s="18">
        <f t="shared" si="16"/>
        <v>187.23085425294391</v>
      </c>
      <c r="W41" s="18">
        <f t="shared" si="36"/>
        <v>208.05466580780495</v>
      </c>
      <c r="X41" s="18">
        <f t="shared" si="80"/>
        <v>5.9705151324698251</v>
      </c>
      <c r="Y41" s="18">
        <f t="shared" si="17"/>
        <v>0</v>
      </c>
      <c r="Z41" s="18">
        <f t="shared" si="17"/>
        <v>0</v>
      </c>
      <c r="AA41" s="18">
        <f t="shared" si="17"/>
        <v>20.823811554861031</v>
      </c>
      <c r="AB41" s="18">
        <f t="shared" si="37"/>
        <v>26.794326687330855</v>
      </c>
      <c r="AC41" s="18">
        <f t="shared" si="81"/>
        <v>13.931201975762926</v>
      </c>
      <c r="AD41" s="18">
        <f t="shared" si="18"/>
        <v>5.9705151324698251</v>
      </c>
      <c r="AE41" s="18">
        <f t="shared" si="18"/>
        <v>0</v>
      </c>
      <c r="AF41" s="18">
        <f t="shared" si="18"/>
        <v>0</v>
      </c>
      <c r="AG41" s="18">
        <f t="shared" si="38"/>
        <v>19.901717108232752</v>
      </c>
      <c r="AH41" s="18">
        <v>611</v>
      </c>
      <c r="AI41" s="18">
        <f t="shared" si="19"/>
        <v>13.931201975762926</v>
      </c>
      <c r="AJ41" s="18">
        <f t="shared" si="19"/>
        <v>5.9705151324698251</v>
      </c>
      <c r="AK41" s="18">
        <f t="shared" si="19"/>
        <v>0</v>
      </c>
      <c r="AL41" s="18">
        <f t="shared" si="39"/>
        <v>630.90171710823279</v>
      </c>
      <c r="AM41" s="18">
        <v>0</v>
      </c>
      <c r="AN41" s="18">
        <f t="shared" si="20"/>
        <v>611</v>
      </c>
      <c r="AO41" s="18">
        <f t="shared" si="20"/>
        <v>13.931201975762926</v>
      </c>
      <c r="AP41" s="18">
        <f t="shared" si="20"/>
        <v>5.9705151324698251</v>
      </c>
      <c r="AQ41" s="18">
        <f t="shared" si="40"/>
        <v>630.90171710823279</v>
      </c>
      <c r="AR41" s="18">
        <v>19.25</v>
      </c>
      <c r="AS41" s="18">
        <f t="shared" si="21"/>
        <v>0</v>
      </c>
      <c r="AT41" s="18">
        <f t="shared" si="21"/>
        <v>611</v>
      </c>
      <c r="AU41" s="18">
        <f t="shared" si="21"/>
        <v>13.931201975762926</v>
      </c>
      <c r="AV41" s="18">
        <f t="shared" si="41"/>
        <v>644.18120197576297</v>
      </c>
      <c r="AW41" s="18">
        <v>0</v>
      </c>
      <c r="AX41" s="18">
        <f t="shared" si="22"/>
        <v>19.25</v>
      </c>
      <c r="AY41" s="18">
        <f t="shared" si="22"/>
        <v>0</v>
      </c>
      <c r="AZ41" s="18">
        <f t="shared" si="22"/>
        <v>611</v>
      </c>
      <c r="BA41" s="18">
        <f t="shared" si="42"/>
        <v>630.25</v>
      </c>
      <c r="BB41" s="18">
        <f t="shared" si="82"/>
        <v>141.28296275627068</v>
      </c>
      <c r="BC41" s="18">
        <f t="shared" si="23"/>
        <v>0</v>
      </c>
      <c r="BD41" s="18">
        <f t="shared" si="23"/>
        <v>19.25</v>
      </c>
      <c r="BE41" s="18">
        <f t="shared" si="23"/>
        <v>0</v>
      </c>
      <c r="BF41" s="18">
        <f t="shared" si="43"/>
        <v>160.53296275627068</v>
      </c>
      <c r="BG41" s="18">
        <f t="shared" si="83"/>
        <v>282.56592551254136</v>
      </c>
      <c r="BH41" s="18">
        <f t="shared" si="24"/>
        <v>141.28296275627068</v>
      </c>
      <c r="BI41" s="18">
        <f t="shared" si="24"/>
        <v>0</v>
      </c>
      <c r="BJ41" s="18">
        <f t="shared" si="24"/>
        <v>19.25</v>
      </c>
      <c r="BK41" s="18">
        <f t="shared" si="44"/>
        <v>443.09888826881206</v>
      </c>
    </row>
    <row r="42" spans="1:63" x14ac:dyDescent="0.25">
      <c r="A42" s="36"/>
      <c r="B42" s="37" t="s">
        <v>39</v>
      </c>
      <c r="C42" s="54">
        <v>109.57173788902639</v>
      </c>
      <c r="D42" s="18">
        <f t="shared" si="76"/>
        <v>25.220478337369503</v>
      </c>
      <c r="E42" s="18">
        <f t="shared" si="13"/>
        <v>38.06235800024804</v>
      </c>
      <c r="F42" s="18">
        <f t="shared" si="13"/>
        <v>19.03117900012402</v>
      </c>
      <c r="G42" s="18">
        <f t="shared" si="13"/>
        <v>0</v>
      </c>
      <c r="H42" s="18">
        <f t="shared" si="33"/>
        <v>82.314015337741552</v>
      </c>
      <c r="I42" s="18">
        <f t="shared" si="77"/>
        <v>2.8050210544428991</v>
      </c>
      <c r="J42" s="18">
        <f t="shared" si="14"/>
        <v>25.220478337369503</v>
      </c>
      <c r="K42" s="18">
        <f t="shared" si="14"/>
        <v>38.06235800024804</v>
      </c>
      <c r="L42" s="18">
        <f t="shared" si="14"/>
        <v>19.03117900012402</v>
      </c>
      <c r="M42" s="18">
        <f t="shared" si="34"/>
        <v>85.119036392184455</v>
      </c>
      <c r="N42" s="18">
        <f t="shared" si="78"/>
        <v>0</v>
      </c>
      <c r="O42" s="18">
        <f t="shared" si="15"/>
        <v>2.8050210544428991</v>
      </c>
      <c r="P42" s="18">
        <f t="shared" si="15"/>
        <v>25.220478337369503</v>
      </c>
      <c r="Q42" s="18">
        <f t="shared" si="15"/>
        <v>38.06235800024804</v>
      </c>
      <c r="R42" s="18">
        <f t="shared" si="35"/>
        <v>66.087857392060442</v>
      </c>
      <c r="S42" s="55">
        <f t="shared" si="79"/>
        <v>0</v>
      </c>
      <c r="T42" s="18">
        <f t="shared" si="16"/>
        <v>0</v>
      </c>
      <c r="U42" s="18">
        <f t="shared" si="16"/>
        <v>2.8050210544428991</v>
      </c>
      <c r="V42" s="18">
        <f t="shared" si="16"/>
        <v>25.220478337369503</v>
      </c>
      <c r="W42" s="18">
        <f t="shared" si="36"/>
        <v>28.025499391812403</v>
      </c>
      <c r="X42" s="18">
        <f t="shared" si="80"/>
        <v>0.80424376720496882</v>
      </c>
      <c r="Y42" s="18">
        <f t="shared" si="17"/>
        <v>0</v>
      </c>
      <c r="Z42" s="18">
        <f t="shared" si="17"/>
        <v>0</v>
      </c>
      <c r="AA42" s="18">
        <f t="shared" si="17"/>
        <v>2.8050210544428991</v>
      </c>
      <c r="AB42" s="18">
        <f t="shared" si="37"/>
        <v>3.609264821647868</v>
      </c>
      <c r="AC42" s="18">
        <f t="shared" si="81"/>
        <v>1.8765687901449275</v>
      </c>
      <c r="AD42" s="18">
        <f t="shared" si="18"/>
        <v>0.80424376720496882</v>
      </c>
      <c r="AE42" s="18">
        <f t="shared" si="18"/>
        <v>0</v>
      </c>
      <c r="AF42" s="18">
        <f t="shared" si="18"/>
        <v>0</v>
      </c>
      <c r="AG42" s="18">
        <f t="shared" si="38"/>
        <v>2.6808125573498964</v>
      </c>
      <c r="AH42" s="18">
        <v>23</v>
      </c>
      <c r="AI42" s="18">
        <f t="shared" si="19"/>
        <v>1.8765687901449275</v>
      </c>
      <c r="AJ42" s="18">
        <f t="shared" si="19"/>
        <v>0.80424376720496882</v>
      </c>
      <c r="AK42" s="18">
        <f t="shared" si="19"/>
        <v>0</v>
      </c>
      <c r="AL42" s="18">
        <f t="shared" si="39"/>
        <v>25.680812557349896</v>
      </c>
      <c r="AM42" s="18">
        <v>125.11699999999996</v>
      </c>
      <c r="AN42" s="18">
        <f t="shared" si="20"/>
        <v>23</v>
      </c>
      <c r="AO42" s="18">
        <f t="shared" si="20"/>
        <v>1.8765687901449275</v>
      </c>
      <c r="AP42" s="18">
        <f t="shared" si="20"/>
        <v>0.80424376720496882</v>
      </c>
      <c r="AQ42" s="18">
        <f t="shared" si="40"/>
        <v>150.79781255734986</v>
      </c>
      <c r="AR42" s="18">
        <v>0</v>
      </c>
      <c r="AS42" s="18">
        <f t="shared" si="21"/>
        <v>125.11699999999996</v>
      </c>
      <c r="AT42" s="18">
        <f t="shared" si="21"/>
        <v>23</v>
      </c>
      <c r="AU42" s="18">
        <f t="shared" si="21"/>
        <v>1.8765687901449275</v>
      </c>
      <c r="AV42" s="18">
        <f t="shared" si="41"/>
        <v>149.99356879014488</v>
      </c>
      <c r="AW42" s="18">
        <v>0</v>
      </c>
      <c r="AX42" s="18">
        <f t="shared" si="22"/>
        <v>0</v>
      </c>
      <c r="AY42" s="18">
        <f t="shared" si="22"/>
        <v>125.11699999999996</v>
      </c>
      <c r="AZ42" s="18">
        <f t="shared" si="22"/>
        <v>23</v>
      </c>
      <c r="BA42" s="18">
        <f t="shared" si="42"/>
        <v>148.11699999999996</v>
      </c>
      <c r="BB42" s="18">
        <f t="shared" si="82"/>
        <v>19.03117900012402</v>
      </c>
      <c r="BC42" s="18">
        <f t="shared" si="23"/>
        <v>0</v>
      </c>
      <c r="BD42" s="18">
        <f t="shared" si="23"/>
        <v>0</v>
      </c>
      <c r="BE42" s="18">
        <f t="shared" si="23"/>
        <v>125.11699999999996</v>
      </c>
      <c r="BF42" s="18">
        <f t="shared" si="43"/>
        <v>144.14817900012397</v>
      </c>
      <c r="BG42" s="18">
        <f t="shared" si="83"/>
        <v>38.06235800024804</v>
      </c>
      <c r="BH42" s="18">
        <f t="shared" si="24"/>
        <v>19.03117900012402</v>
      </c>
      <c r="BI42" s="18">
        <f t="shared" si="24"/>
        <v>0</v>
      </c>
      <c r="BJ42" s="18">
        <f t="shared" si="24"/>
        <v>0</v>
      </c>
      <c r="BK42" s="18">
        <f t="shared" si="44"/>
        <v>57.093537000372059</v>
      </c>
    </row>
    <row r="43" spans="1:63" x14ac:dyDescent="0.25">
      <c r="A43" s="36"/>
      <c r="B43" s="37" t="s">
        <v>40</v>
      </c>
      <c r="C43" s="54">
        <v>181.29737317978493</v>
      </c>
      <c r="D43" s="18">
        <f t="shared" si="76"/>
        <v>41.729797856575622</v>
      </c>
      <c r="E43" s="18">
        <f t="shared" si="13"/>
        <v>62.977969095118603</v>
      </c>
      <c r="F43" s="18">
        <f t="shared" si="13"/>
        <v>31.488984547559301</v>
      </c>
      <c r="G43" s="18">
        <f t="shared" si="13"/>
        <v>0</v>
      </c>
      <c r="H43" s="18">
        <f t="shared" si="33"/>
        <v>136.19675149925354</v>
      </c>
      <c r="I43" s="18">
        <f t="shared" si="77"/>
        <v>4.6411872138008547</v>
      </c>
      <c r="J43" s="18">
        <f t="shared" si="14"/>
        <v>41.729797856575622</v>
      </c>
      <c r="K43" s="18">
        <f t="shared" si="14"/>
        <v>62.977969095118603</v>
      </c>
      <c r="L43" s="18">
        <f t="shared" si="14"/>
        <v>31.488984547559301</v>
      </c>
      <c r="M43" s="18">
        <f t="shared" si="34"/>
        <v>140.8379387130544</v>
      </c>
      <c r="N43" s="18">
        <f t="shared" si="78"/>
        <v>0</v>
      </c>
      <c r="O43" s="18">
        <f t="shared" si="15"/>
        <v>4.6411872138008547</v>
      </c>
      <c r="P43" s="18">
        <f t="shared" si="15"/>
        <v>41.729797856575622</v>
      </c>
      <c r="Q43" s="18">
        <f t="shared" si="15"/>
        <v>62.977969095118603</v>
      </c>
      <c r="R43" s="18">
        <f t="shared" si="35"/>
        <v>109.34895416549509</v>
      </c>
      <c r="S43" s="55">
        <f t="shared" si="79"/>
        <v>0</v>
      </c>
      <c r="T43" s="18">
        <f t="shared" si="16"/>
        <v>0</v>
      </c>
      <c r="U43" s="18">
        <f t="shared" si="16"/>
        <v>4.6411872138008547</v>
      </c>
      <c r="V43" s="18">
        <f t="shared" si="16"/>
        <v>41.729797856575622</v>
      </c>
      <c r="W43" s="18">
        <f t="shared" si="36"/>
        <v>46.370985070376477</v>
      </c>
      <c r="X43" s="18">
        <f t="shared" si="80"/>
        <v>1.3307015586277187</v>
      </c>
      <c r="Y43" s="18">
        <f t="shared" si="17"/>
        <v>0</v>
      </c>
      <c r="Z43" s="18">
        <f t="shared" si="17"/>
        <v>0</v>
      </c>
      <c r="AA43" s="18">
        <f t="shared" si="17"/>
        <v>4.6411872138008547</v>
      </c>
      <c r="AB43" s="18">
        <f t="shared" si="37"/>
        <v>5.9718887724285734</v>
      </c>
      <c r="AC43" s="18">
        <f t="shared" si="81"/>
        <v>3.1049703034646772</v>
      </c>
      <c r="AD43" s="18">
        <f t="shared" si="18"/>
        <v>1.3307015586277187</v>
      </c>
      <c r="AE43" s="18">
        <f t="shared" si="18"/>
        <v>0</v>
      </c>
      <c r="AF43" s="18">
        <f t="shared" si="18"/>
        <v>0</v>
      </c>
      <c r="AG43" s="18">
        <f t="shared" si="38"/>
        <v>4.4356718620923958</v>
      </c>
      <c r="AH43" s="18">
        <v>0</v>
      </c>
      <c r="AI43" s="18">
        <f t="shared" si="19"/>
        <v>3.1049703034646772</v>
      </c>
      <c r="AJ43" s="18">
        <f t="shared" si="19"/>
        <v>1.3307015586277187</v>
      </c>
      <c r="AK43" s="18">
        <f t="shared" si="19"/>
        <v>0</v>
      </c>
      <c r="AL43" s="18">
        <f t="shared" si="39"/>
        <v>4.4356718620923958</v>
      </c>
      <c r="AM43" s="18">
        <v>0.5</v>
      </c>
      <c r="AN43" s="18">
        <f t="shared" si="20"/>
        <v>0</v>
      </c>
      <c r="AO43" s="18">
        <f t="shared" si="20"/>
        <v>3.1049703034646772</v>
      </c>
      <c r="AP43" s="18">
        <f t="shared" si="20"/>
        <v>1.3307015586277187</v>
      </c>
      <c r="AQ43" s="18">
        <f t="shared" si="40"/>
        <v>4.9356718620923958</v>
      </c>
      <c r="AR43" s="18">
        <v>1.2</v>
      </c>
      <c r="AS43" s="18">
        <f t="shared" si="21"/>
        <v>0.5</v>
      </c>
      <c r="AT43" s="18">
        <f t="shared" si="21"/>
        <v>0</v>
      </c>
      <c r="AU43" s="18">
        <f t="shared" si="21"/>
        <v>3.1049703034646772</v>
      </c>
      <c r="AV43" s="18">
        <f t="shared" si="41"/>
        <v>4.8049703034646774</v>
      </c>
      <c r="AW43" s="18">
        <v>0</v>
      </c>
      <c r="AX43" s="18">
        <f t="shared" si="22"/>
        <v>1.2</v>
      </c>
      <c r="AY43" s="18">
        <f t="shared" si="22"/>
        <v>0.5</v>
      </c>
      <c r="AZ43" s="18">
        <f t="shared" si="22"/>
        <v>0</v>
      </c>
      <c r="BA43" s="18">
        <f t="shared" si="42"/>
        <v>1.7</v>
      </c>
      <c r="BB43" s="18">
        <f t="shared" si="82"/>
        <v>31.488984547559301</v>
      </c>
      <c r="BC43" s="18">
        <f t="shared" si="23"/>
        <v>0</v>
      </c>
      <c r="BD43" s="18">
        <f t="shared" si="23"/>
        <v>1.2</v>
      </c>
      <c r="BE43" s="18">
        <f t="shared" si="23"/>
        <v>0.5</v>
      </c>
      <c r="BF43" s="18">
        <f t="shared" si="43"/>
        <v>33.188984547559301</v>
      </c>
      <c r="BG43" s="18">
        <f t="shared" si="83"/>
        <v>62.977969095118603</v>
      </c>
      <c r="BH43" s="18">
        <f t="shared" si="24"/>
        <v>31.488984547559301</v>
      </c>
      <c r="BI43" s="18">
        <f t="shared" si="24"/>
        <v>0</v>
      </c>
      <c r="BJ43" s="18">
        <f t="shared" si="24"/>
        <v>1.2</v>
      </c>
      <c r="BK43" s="18">
        <f t="shared" si="44"/>
        <v>95.66695364267791</v>
      </c>
    </row>
    <row r="44" spans="1:63" x14ac:dyDescent="0.25">
      <c r="A44" s="36"/>
      <c r="B44" s="37" t="s">
        <v>41</v>
      </c>
      <c r="C44" s="54">
        <v>2082.2951841629392</v>
      </c>
      <c r="D44" s="18">
        <f t="shared" si="76"/>
        <v>479.28856104645007</v>
      </c>
      <c r="E44" s="18">
        <f t="shared" si="13"/>
        <v>723.33492457766158</v>
      </c>
      <c r="F44" s="18">
        <f t="shared" si="13"/>
        <v>361.66746228883079</v>
      </c>
      <c r="G44" s="18">
        <f t="shared" si="13"/>
        <v>0</v>
      </c>
      <c r="H44" s="18">
        <f t="shared" si="33"/>
        <v>1564.2909479129426</v>
      </c>
      <c r="I44" s="18">
        <f t="shared" si="77"/>
        <v>53.306463378884331</v>
      </c>
      <c r="J44" s="18">
        <f t="shared" si="14"/>
        <v>479.28856104645007</v>
      </c>
      <c r="K44" s="18">
        <f t="shared" si="14"/>
        <v>723.33492457766158</v>
      </c>
      <c r="L44" s="18">
        <f t="shared" si="14"/>
        <v>361.66746228883079</v>
      </c>
      <c r="M44" s="18">
        <f t="shared" si="34"/>
        <v>1617.5974112918268</v>
      </c>
      <c r="N44" s="18">
        <f t="shared" si="78"/>
        <v>0</v>
      </c>
      <c r="O44" s="18">
        <f t="shared" si="15"/>
        <v>53.306463378884331</v>
      </c>
      <c r="P44" s="18">
        <f t="shared" si="15"/>
        <v>479.28856104645007</v>
      </c>
      <c r="Q44" s="18">
        <f t="shared" si="15"/>
        <v>723.33492457766158</v>
      </c>
      <c r="R44" s="18">
        <f t="shared" si="35"/>
        <v>1255.929949002996</v>
      </c>
      <c r="S44" s="55">
        <f t="shared" si="79"/>
        <v>0</v>
      </c>
      <c r="T44" s="18">
        <f t="shared" si="16"/>
        <v>0</v>
      </c>
      <c r="U44" s="18">
        <f t="shared" si="16"/>
        <v>53.306463378884331</v>
      </c>
      <c r="V44" s="18">
        <f t="shared" si="16"/>
        <v>479.28856104645007</v>
      </c>
      <c r="W44" s="18">
        <f t="shared" si="36"/>
        <v>532.59502442533437</v>
      </c>
      <c r="X44" s="18">
        <f t="shared" si="80"/>
        <v>15.28380361220578</v>
      </c>
      <c r="Y44" s="18">
        <f t="shared" si="17"/>
        <v>0</v>
      </c>
      <c r="Z44" s="18">
        <f t="shared" si="17"/>
        <v>0</v>
      </c>
      <c r="AA44" s="18">
        <f t="shared" si="17"/>
        <v>53.306463378884331</v>
      </c>
      <c r="AB44" s="18">
        <f t="shared" si="37"/>
        <v>68.590266991090118</v>
      </c>
      <c r="AC44" s="18">
        <f t="shared" si="81"/>
        <v>35.662208428480156</v>
      </c>
      <c r="AD44" s="18">
        <f t="shared" si="18"/>
        <v>15.28380361220578</v>
      </c>
      <c r="AE44" s="18">
        <f t="shared" si="18"/>
        <v>0</v>
      </c>
      <c r="AF44" s="18">
        <f t="shared" si="18"/>
        <v>0</v>
      </c>
      <c r="AG44" s="18">
        <f t="shared" si="38"/>
        <v>50.946012040685936</v>
      </c>
      <c r="AH44" s="18">
        <v>688</v>
      </c>
      <c r="AI44" s="18">
        <f t="shared" si="19"/>
        <v>35.662208428480156</v>
      </c>
      <c r="AJ44" s="18">
        <f t="shared" si="19"/>
        <v>15.28380361220578</v>
      </c>
      <c r="AK44" s="18">
        <f t="shared" si="19"/>
        <v>0</v>
      </c>
      <c r="AL44" s="18">
        <f t="shared" si="39"/>
        <v>738.94601204068601</v>
      </c>
      <c r="AM44" s="18">
        <v>513</v>
      </c>
      <c r="AN44" s="18">
        <f t="shared" si="20"/>
        <v>688</v>
      </c>
      <c r="AO44" s="18">
        <f t="shared" si="20"/>
        <v>35.662208428480156</v>
      </c>
      <c r="AP44" s="18">
        <f t="shared" si="20"/>
        <v>15.28380361220578</v>
      </c>
      <c r="AQ44" s="18">
        <f t="shared" si="40"/>
        <v>1251.9460120406859</v>
      </c>
      <c r="AR44" s="18">
        <v>0</v>
      </c>
      <c r="AS44" s="18">
        <f t="shared" si="21"/>
        <v>513</v>
      </c>
      <c r="AT44" s="18">
        <f t="shared" si="21"/>
        <v>688</v>
      </c>
      <c r="AU44" s="18">
        <f t="shared" si="21"/>
        <v>35.662208428480156</v>
      </c>
      <c r="AV44" s="18">
        <f t="shared" si="41"/>
        <v>1236.6622084284802</v>
      </c>
      <c r="AW44" s="18">
        <v>0</v>
      </c>
      <c r="AX44" s="18">
        <f t="shared" si="22"/>
        <v>0</v>
      </c>
      <c r="AY44" s="18">
        <f t="shared" si="22"/>
        <v>513</v>
      </c>
      <c r="AZ44" s="18">
        <f t="shared" si="22"/>
        <v>688</v>
      </c>
      <c r="BA44" s="18">
        <f t="shared" si="42"/>
        <v>1201</v>
      </c>
      <c r="BB44" s="18">
        <f t="shared" si="82"/>
        <v>361.66746228883079</v>
      </c>
      <c r="BC44" s="18">
        <f t="shared" si="23"/>
        <v>0</v>
      </c>
      <c r="BD44" s="18">
        <f t="shared" si="23"/>
        <v>0</v>
      </c>
      <c r="BE44" s="18">
        <f t="shared" si="23"/>
        <v>513</v>
      </c>
      <c r="BF44" s="18">
        <f t="shared" si="43"/>
        <v>874.66746228883085</v>
      </c>
      <c r="BG44" s="18">
        <f t="shared" si="83"/>
        <v>723.33492457766158</v>
      </c>
      <c r="BH44" s="18">
        <f t="shared" si="24"/>
        <v>361.66746228883079</v>
      </c>
      <c r="BI44" s="18">
        <f t="shared" si="24"/>
        <v>0</v>
      </c>
      <c r="BJ44" s="18">
        <f t="shared" si="24"/>
        <v>0</v>
      </c>
      <c r="BK44" s="18">
        <f t="shared" si="44"/>
        <v>1085.0023868664923</v>
      </c>
    </row>
    <row r="45" spans="1:63" x14ac:dyDescent="0.25">
      <c r="A45" s="36"/>
      <c r="B45" s="37" t="s">
        <v>42</v>
      </c>
      <c r="C45" s="54">
        <v>126.34791091653184</v>
      </c>
      <c r="D45" s="18">
        <f t="shared" si="76"/>
        <v>29.081903889026631</v>
      </c>
      <c r="E45" s="18">
        <f t="shared" si="13"/>
        <v>43.889962051702696</v>
      </c>
      <c r="F45" s="18">
        <f t="shared" si="13"/>
        <v>21.944981025851348</v>
      </c>
      <c r="G45" s="18">
        <f t="shared" si="13"/>
        <v>0</v>
      </c>
      <c r="H45" s="18">
        <f t="shared" si="33"/>
        <v>94.916846966580678</v>
      </c>
      <c r="I45" s="18">
        <f t="shared" si="77"/>
        <v>3.234488720665273</v>
      </c>
      <c r="J45" s="18">
        <f t="shared" si="14"/>
        <v>29.081903889026631</v>
      </c>
      <c r="K45" s="18">
        <f t="shared" si="14"/>
        <v>43.889962051702696</v>
      </c>
      <c r="L45" s="18">
        <f t="shared" si="14"/>
        <v>21.944981025851348</v>
      </c>
      <c r="M45" s="18">
        <f t="shared" si="34"/>
        <v>98.151335687245947</v>
      </c>
      <c r="N45" s="18">
        <f t="shared" si="78"/>
        <v>0</v>
      </c>
      <c r="O45" s="18">
        <f t="shared" si="15"/>
        <v>3.234488720665273</v>
      </c>
      <c r="P45" s="18">
        <f t="shared" si="15"/>
        <v>29.081903889026631</v>
      </c>
      <c r="Q45" s="18">
        <f t="shared" si="15"/>
        <v>43.889962051702696</v>
      </c>
      <c r="R45" s="18">
        <f t="shared" si="35"/>
        <v>76.206354661394599</v>
      </c>
      <c r="S45" s="55">
        <f t="shared" si="79"/>
        <v>0</v>
      </c>
      <c r="T45" s="18">
        <f t="shared" si="16"/>
        <v>0</v>
      </c>
      <c r="U45" s="18">
        <f t="shared" si="16"/>
        <v>3.234488720665273</v>
      </c>
      <c r="V45" s="18">
        <f t="shared" si="16"/>
        <v>29.081903889026631</v>
      </c>
      <c r="W45" s="18">
        <f t="shared" si="36"/>
        <v>32.316392609691903</v>
      </c>
      <c r="X45" s="18">
        <f t="shared" si="80"/>
        <v>0.92737891915982884</v>
      </c>
      <c r="Y45" s="18">
        <f t="shared" si="17"/>
        <v>0</v>
      </c>
      <c r="Z45" s="18">
        <f t="shared" si="17"/>
        <v>0</v>
      </c>
      <c r="AA45" s="18">
        <f t="shared" si="17"/>
        <v>3.234488720665273</v>
      </c>
      <c r="AB45" s="18">
        <f t="shared" si="37"/>
        <v>4.1618676398251022</v>
      </c>
      <c r="AC45" s="18">
        <f t="shared" si="81"/>
        <v>2.1638841447062673</v>
      </c>
      <c r="AD45" s="18">
        <f t="shared" si="18"/>
        <v>0.92737891915982884</v>
      </c>
      <c r="AE45" s="18">
        <f t="shared" si="18"/>
        <v>0</v>
      </c>
      <c r="AF45" s="18">
        <f t="shared" si="18"/>
        <v>0</v>
      </c>
      <c r="AG45" s="18">
        <f t="shared" si="38"/>
        <v>3.0912630638660961</v>
      </c>
      <c r="AH45" s="18">
        <v>0</v>
      </c>
      <c r="AI45" s="18">
        <f t="shared" si="19"/>
        <v>2.1638841447062673</v>
      </c>
      <c r="AJ45" s="18">
        <f t="shared" si="19"/>
        <v>0.92737891915982884</v>
      </c>
      <c r="AK45" s="18">
        <f t="shared" si="19"/>
        <v>0</v>
      </c>
      <c r="AL45" s="18">
        <f t="shared" si="39"/>
        <v>3.0912630638660961</v>
      </c>
      <c r="AM45" s="18">
        <v>167</v>
      </c>
      <c r="AN45" s="18">
        <f t="shared" si="20"/>
        <v>0</v>
      </c>
      <c r="AO45" s="18">
        <f t="shared" si="20"/>
        <v>2.1638841447062673</v>
      </c>
      <c r="AP45" s="18">
        <f t="shared" si="20"/>
        <v>0.92737891915982884</v>
      </c>
      <c r="AQ45" s="18">
        <f t="shared" si="40"/>
        <v>170.09126306386608</v>
      </c>
      <c r="AR45" s="18">
        <v>0</v>
      </c>
      <c r="AS45" s="18">
        <f t="shared" si="21"/>
        <v>167</v>
      </c>
      <c r="AT45" s="18">
        <f t="shared" si="21"/>
        <v>0</v>
      </c>
      <c r="AU45" s="18">
        <f t="shared" si="21"/>
        <v>2.1638841447062673</v>
      </c>
      <c r="AV45" s="18">
        <f t="shared" si="41"/>
        <v>169.16388414470626</v>
      </c>
      <c r="AW45" s="18">
        <v>0</v>
      </c>
      <c r="AX45" s="18">
        <f t="shared" si="22"/>
        <v>0</v>
      </c>
      <c r="AY45" s="18">
        <f t="shared" si="22"/>
        <v>167</v>
      </c>
      <c r="AZ45" s="18">
        <f t="shared" si="22"/>
        <v>0</v>
      </c>
      <c r="BA45" s="18">
        <f t="shared" si="42"/>
        <v>167</v>
      </c>
      <c r="BB45" s="18">
        <f t="shared" si="82"/>
        <v>21.944981025851348</v>
      </c>
      <c r="BC45" s="18">
        <f t="shared" si="23"/>
        <v>0</v>
      </c>
      <c r="BD45" s="18">
        <f t="shared" si="23"/>
        <v>0</v>
      </c>
      <c r="BE45" s="18">
        <f t="shared" si="23"/>
        <v>167</v>
      </c>
      <c r="BF45" s="18">
        <f t="shared" si="43"/>
        <v>188.94498102585135</v>
      </c>
      <c r="BG45" s="18">
        <f t="shared" si="83"/>
        <v>43.889962051702696</v>
      </c>
      <c r="BH45" s="18">
        <f t="shared" si="24"/>
        <v>21.944981025851348</v>
      </c>
      <c r="BI45" s="18">
        <f t="shared" si="24"/>
        <v>0</v>
      </c>
      <c r="BJ45" s="18">
        <f t="shared" si="24"/>
        <v>0</v>
      </c>
      <c r="BK45" s="18">
        <f t="shared" si="44"/>
        <v>65.834943077554044</v>
      </c>
    </row>
    <row r="46" spans="1:63" x14ac:dyDescent="0.25">
      <c r="A46" s="36"/>
      <c r="B46" s="37" t="s">
        <v>43</v>
      </c>
      <c r="C46" s="54">
        <v>198.87646331017413</v>
      </c>
      <c r="D46" s="18">
        <f t="shared" si="76"/>
        <v>45.776033412985008</v>
      </c>
      <c r="E46" s="18">
        <f t="shared" si="13"/>
        <v>69.084485563253523</v>
      </c>
      <c r="F46" s="18">
        <f t="shared" si="13"/>
        <v>34.542242781626761</v>
      </c>
      <c r="G46" s="18">
        <f t="shared" si="13"/>
        <v>0</v>
      </c>
      <c r="H46" s="18">
        <f t="shared" si="33"/>
        <v>149.40276175786528</v>
      </c>
      <c r="I46" s="18">
        <f t="shared" si="77"/>
        <v>5.0912094447490555</v>
      </c>
      <c r="J46" s="18">
        <f t="shared" si="14"/>
        <v>45.776033412985008</v>
      </c>
      <c r="K46" s="18">
        <f t="shared" si="14"/>
        <v>69.084485563253523</v>
      </c>
      <c r="L46" s="18">
        <f t="shared" si="14"/>
        <v>34.542242781626761</v>
      </c>
      <c r="M46" s="18">
        <f t="shared" si="34"/>
        <v>154.49397120261435</v>
      </c>
      <c r="N46" s="18">
        <f t="shared" si="78"/>
        <v>0</v>
      </c>
      <c r="O46" s="18">
        <f t="shared" si="15"/>
        <v>5.0912094447490555</v>
      </c>
      <c r="P46" s="18">
        <f t="shared" si="15"/>
        <v>45.776033412985008</v>
      </c>
      <c r="Q46" s="18">
        <f t="shared" si="15"/>
        <v>69.084485563253523</v>
      </c>
      <c r="R46" s="18">
        <f t="shared" si="35"/>
        <v>119.95172842098759</v>
      </c>
      <c r="S46" s="55">
        <f t="shared" si="79"/>
        <v>0</v>
      </c>
      <c r="T46" s="18">
        <f t="shared" si="16"/>
        <v>0</v>
      </c>
      <c r="U46" s="18">
        <f t="shared" si="16"/>
        <v>5.0912094447490555</v>
      </c>
      <c r="V46" s="18">
        <f t="shared" si="16"/>
        <v>45.776033412985008</v>
      </c>
      <c r="W46" s="18">
        <f t="shared" si="36"/>
        <v>50.867242857734063</v>
      </c>
      <c r="X46" s="18">
        <f t="shared" si="80"/>
        <v>1.4597300284035533</v>
      </c>
      <c r="Y46" s="18">
        <f t="shared" si="17"/>
        <v>0</v>
      </c>
      <c r="Z46" s="18">
        <f t="shared" si="17"/>
        <v>0</v>
      </c>
      <c r="AA46" s="18">
        <f t="shared" si="17"/>
        <v>5.0912094447490555</v>
      </c>
      <c r="AB46" s="18">
        <f t="shared" si="37"/>
        <v>6.5509394731526083</v>
      </c>
      <c r="AC46" s="18">
        <f t="shared" si="81"/>
        <v>3.406036732941625</v>
      </c>
      <c r="AD46" s="18">
        <f t="shared" si="18"/>
        <v>1.4597300284035533</v>
      </c>
      <c r="AE46" s="18">
        <f t="shared" si="18"/>
        <v>0</v>
      </c>
      <c r="AF46" s="18">
        <f t="shared" si="18"/>
        <v>0</v>
      </c>
      <c r="AG46" s="18">
        <f t="shared" si="38"/>
        <v>4.8657667613451778</v>
      </c>
      <c r="AH46" s="18">
        <v>33</v>
      </c>
      <c r="AI46" s="18">
        <f t="shared" si="19"/>
        <v>3.406036732941625</v>
      </c>
      <c r="AJ46" s="18">
        <f t="shared" si="19"/>
        <v>1.4597300284035533</v>
      </c>
      <c r="AK46" s="18">
        <f t="shared" si="19"/>
        <v>0</v>
      </c>
      <c r="AL46" s="18">
        <f t="shared" si="39"/>
        <v>37.865766761345178</v>
      </c>
      <c r="AM46" s="18">
        <v>0</v>
      </c>
      <c r="AN46" s="18">
        <f t="shared" si="20"/>
        <v>33</v>
      </c>
      <c r="AO46" s="18">
        <f t="shared" si="20"/>
        <v>3.406036732941625</v>
      </c>
      <c r="AP46" s="18">
        <f t="shared" si="20"/>
        <v>1.4597300284035533</v>
      </c>
      <c r="AQ46" s="18">
        <f t="shared" si="40"/>
        <v>37.865766761345178</v>
      </c>
      <c r="AR46" s="18">
        <v>0</v>
      </c>
      <c r="AS46" s="18">
        <f t="shared" si="21"/>
        <v>0</v>
      </c>
      <c r="AT46" s="18">
        <f t="shared" si="21"/>
        <v>33</v>
      </c>
      <c r="AU46" s="18">
        <f t="shared" si="21"/>
        <v>3.406036732941625</v>
      </c>
      <c r="AV46" s="18">
        <f t="shared" si="41"/>
        <v>36.406036732941622</v>
      </c>
      <c r="AW46" s="18">
        <v>0</v>
      </c>
      <c r="AX46" s="18">
        <f t="shared" si="22"/>
        <v>0</v>
      </c>
      <c r="AY46" s="18">
        <f t="shared" si="22"/>
        <v>0</v>
      </c>
      <c r="AZ46" s="18">
        <f t="shared" si="22"/>
        <v>33</v>
      </c>
      <c r="BA46" s="18">
        <f t="shared" si="42"/>
        <v>33</v>
      </c>
      <c r="BB46" s="18">
        <f t="shared" si="82"/>
        <v>34.542242781626761</v>
      </c>
      <c r="BC46" s="18">
        <f t="shared" si="23"/>
        <v>0</v>
      </c>
      <c r="BD46" s="18">
        <f t="shared" si="23"/>
        <v>0</v>
      </c>
      <c r="BE46" s="18">
        <f t="shared" si="23"/>
        <v>0</v>
      </c>
      <c r="BF46" s="18">
        <f t="shared" si="43"/>
        <v>34.542242781626761</v>
      </c>
      <c r="BG46" s="18">
        <f t="shared" si="83"/>
        <v>69.084485563253523</v>
      </c>
      <c r="BH46" s="18">
        <f t="shared" si="24"/>
        <v>34.542242781626761</v>
      </c>
      <c r="BI46" s="18">
        <f t="shared" si="24"/>
        <v>0</v>
      </c>
      <c r="BJ46" s="18">
        <f t="shared" si="24"/>
        <v>0</v>
      </c>
      <c r="BK46" s="18">
        <f t="shared" si="44"/>
        <v>103.62672834488029</v>
      </c>
    </row>
    <row r="47" spans="1:63" x14ac:dyDescent="0.25">
      <c r="A47" s="36"/>
      <c r="B47" s="37" t="s">
        <v>44</v>
      </c>
      <c r="C47" s="54">
        <v>113.11761206814504</v>
      </c>
      <c r="D47" s="18">
        <f t="shared" si="76"/>
        <v>26.036643569795334</v>
      </c>
      <c r="E47" s="18">
        <f t="shared" si="13"/>
        <v>39.294102015900513</v>
      </c>
      <c r="F47" s="18">
        <f t="shared" si="13"/>
        <v>19.647051007950257</v>
      </c>
      <c r="G47" s="18">
        <f t="shared" si="13"/>
        <v>0</v>
      </c>
      <c r="H47" s="18">
        <f t="shared" si="33"/>
        <v>84.977796593646104</v>
      </c>
      <c r="I47" s="18">
        <f t="shared" si="77"/>
        <v>2.8957949339163331</v>
      </c>
      <c r="J47" s="18">
        <f t="shared" si="14"/>
        <v>26.036643569795334</v>
      </c>
      <c r="K47" s="18">
        <f t="shared" si="14"/>
        <v>39.294102015900513</v>
      </c>
      <c r="L47" s="18">
        <f t="shared" si="14"/>
        <v>19.647051007950257</v>
      </c>
      <c r="M47" s="18">
        <f t="shared" si="34"/>
        <v>87.873591527562425</v>
      </c>
      <c r="N47" s="18">
        <f t="shared" si="78"/>
        <v>0</v>
      </c>
      <c r="O47" s="18">
        <f t="shared" si="15"/>
        <v>2.8957949339163331</v>
      </c>
      <c r="P47" s="18">
        <f t="shared" si="15"/>
        <v>26.036643569795334</v>
      </c>
      <c r="Q47" s="18">
        <f t="shared" si="15"/>
        <v>39.294102015900513</v>
      </c>
      <c r="R47" s="18">
        <f t="shared" si="35"/>
        <v>68.226540519612172</v>
      </c>
      <c r="S47" s="55">
        <f t="shared" si="79"/>
        <v>0</v>
      </c>
      <c r="T47" s="18">
        <f t="shared" si="16"/>
        <v>0</v>
      </c>
      <c r="U47" s="18">
        <f t="shared" si="16"/>
        <v>2.8957949339163331</v>
      </c>
      <c r="V47" s="18">
        <f t="shared" si="16"/>
        <v>26.036643569795334</v>
      </c>
      <c r="W47" s="18">
        <f t="shared" si="36"/>
        <v>28.932438503711666</v>
      </c>
      <c r="X47" s="18">
        <f t="shared" si="80"/>
        <v>0.83027006981538665</v>
      </c>
      <c r="Y47" s="18">
        <f t="shared" si="17"/>
        <v>0</v>
      </c>
      <c r="Z47" s="18">
        <f t="shared" si="17"/>
        <v>0</v>
      </c>
      <c r="AA47" s="18">
        <f t="shared" si="17"/>
        <v>2.8957949339163331</v>
      </c>
      <c r="AB47" s="18">
        <f t="shared" si="37"/>
        <v>3.72606500373172</v>
      </c>
      <c r="AC47" s="18">
        <f t="shared" si="81"/>
        <v>1.9372968295692359</v>
      </c>
      <c r="AD47" s="18">
        <f t="shared" si="18"/>
        <v>0.83027006981538665</v>
      </c>
      <c r="AE47" s="18">
        <f t="shared" si="18"/>
        <v>0</v>
      </c>
      <c r="AF47" s="18">
        <f t="shared" si="18"/>
        <v>0</v>
      </c>
      <c r="AG47" s="18">
        <f t="shared" si="38"/>
        <v>2.7675668993846223</v>
      </c>
      <c r="AH47" s="18">
        <v>0</v>
      </c>
      <c r="AI47" s="18">
        <f t="shared" si="19"/>
        <v>1.9372968295692359</v>
      </c>
      <c r="AJ47" s="18">
        <f t="shared" si="19"/>
        <v>0.83027006981538665</v>
      </c>
      <c r="AK47" s="18">
        <f t="shared" si="19"/>
        <v>0</v>
      </c>
      <c r="AL47" s="18">
        <f t="shared" si="39"/>
        <v>2.7675668993846223</v>
      </c>
      <c r="AM47" s="18">
        <v>0</v>
      </c>
      <c r="AN47" s="18">
        <f t="shared" si="20"/>
        <v>0</v>
      </c>
      <c r="AO47" s="18">
        <f t="shared" si="20"/>
        <v>1.9372968295692359</v>
      </c>
      <c r="AP47" s="18">
        <f t="shared" si="20"/>
        <v>0.83027006981538665</v>
      </c>
      <c r="AQ47" s="18">
        <f t="shared" si="40"/>
        <v>2.7675668993846223</v>
      </c>
      <c r="AR47" s="18">
        <v>0</v>
      </c>
      <c r="AS47" s="18">
        <f t="shared" si="21"/>
        <v>0</v>
      </c>
      <c r="AT47" s="18">
        <f t="shared" si="21"/>
        <v>0</v>
      </c>
      <c r="AU47" s="18">
        <f t="shared" si="21"/>
        <v>1.9372968295692359</v>
      </c>
      <c r="AV47" s="18">
        <f t="shared" si="41"/>
        <v>1.9372968295692359</v>
      </c>
      <c r="AW47" s="18">
        <v>0</v>
      </c>
      <c r="AX47" s="18">
        <f t="shared" si="22"/>
        <v>0</v>
      </c>
      <c r="AY47" s="18">
        <f t="shared" si="22"/>
        <v>0</v>
      </c>
      <c r="AZ47" s="18">
        <f t="shared" si="22"/>
        <v>0</v>
      </c>
      <c r="BA47" s="18">
        <f t="shared" si="42"/>
        <v>0</v>
      </c>
      <c r="BB47" s="18">
        <f t="shared" si="82"/>
        <v>19.647051007950257</v>
      </c>
      <c r="BC47" s="18">
        <f t="shared" si="23"/>
        <v>0</v>
      </c>
      <c r="BD47" s="18">
        <f t="shared" si="23"/>
        <v>0</v>
      </c>
      <c r="BE47" s="18">
        <f t="shared" si="23"/>
        <v>0</v>
      </c>
      <c r="BF47" s="18">
        <f t="shared" si="43"/>
        <v>19.647051007950257</v>
      </c>
      <c r="BG47" s="18">
        <f t="shared" si="83"/>
        <v>39.294102015900513</v>
      </c>
      <c r="BH47" s="18">
        <f t="shared" si="24"/>
        <v>19.647051007950257</v>
      </c>
      <c r="BI47" s="18">
        <f t="shared" si="24"/>
        <v>0</v>
      </c>
      <c r="BJ47" s="18">
        <f t="shared" si="24"/>
        <v>0</v>
      </c>
      <c r="BK47" s="18">
        <f t="shared" si="44"/>
        <v>58.941153023850774</v>
      </c>
    </row>
    <row r="48" spans="1:63" x14ac:dyDescent="0.25">
      <c r="A48" s="36"/>
      <c r="B48" s="37" t="s">
        <v>45</v>
      </c>
      <c r="C48" s="54">
        <v>525.01391929190061</v>
      </c>
      <c r="D48" s="18">
        <f t="shared" si="76"/>
        <v>120.84413767106031</v>
      </c>
      <c r="E48" s="18">
        <f t="shared" si="13"/>
        <v>182.37611391580361</v>
      </c>
      <c r="F48" s="18">
        <f t="shared" si="13"/>
        <v>91.188056957901807</v>
      </c>
      <c r="G48" s="18">
        <f t="shared" si="13"/>
        <v>0</v>
      </c>
      <c r="H48" s="18">
        <f t="shared" si="33"/>
        <v>394.40830854476576</v>
      </c>
      <c r="I48" s="18">
        <f t="shared" si="77"/>
        <v>13.440282374464871</v>
      </c>
      <c r="J48" s="18">
        <f t="shared" si="14"/>
        <v>120.84413767106031</v>
      </c>
      <c r="K48" s="18">
        <f t="shared" si="14"/>
        <v>182.37611391580361</v>
      </c>
      <c r="L48" s="18">
        <f t="shared" si="14"/>
        <v>91.188056957901807</v>
      </c>
      <c r="M48" s="18">
        <f t="shared" si="34"/>
        <v>407.84859091923056</v>
      </c>
      <c r="N48" s="18">
        <f t="shared" si="78"/>
        <v>0</v>
      </c>
      <c r="O48" s="18">
        <f t="shared" si="15"/>
        <v>13.440282374464871</v>
      </c>
      <c r="P48" s="18">
        <f t="shared" si="15"/>
        <v>120.84413767106031</v>
      </c>
      <c r="Q48" s="18">
        <f t="shared" si="15"/>
        <v>182.37611391580361</v>
      </c>
      <c r="R48" s="18">
        <f t="shared" si="35"/>
        <v>316.66053396132878</v>
      </c>
      <c r="S48" s="55">
        <f t="shared" si="79"/>
        <v>0</v>
      </c>
      <c r="T48" s="18">
        <f t="shared" si="16"/>
        <v>0</v>
      </c>
      <c r="U48" s="18">
        <f t="shared" si="16"/>
        <v>13.440282374464871</v>
      </c>
      <c r="V48" s="18">
        <f t="shared" si="16"/>
        <v>120.84413767106031</v>
      </c>
      <c r="W48" s="18">
        <f t="shared" si="36"/>
        <v>134.28442004552517</v>
      </c>
      <c r="X48" s="18">
        <f t="shared" si="80"/>
        <v>3.8535408894764895</v>
      </c>
      <c r="Y48" s="18">
        <f t="shared" si="17"/>
        <v>0</v>
      </c>
      <c r="Z48" s="18">
        <f t="shared" si="17"/>
        <v>0</v>
      </c>
      <c r="AA48" s="18">
        <f t="shared" si="17"/>
        <v>13.440282374464871</v>
      </c>
      <c r="AB48" s="18">
        <f t="shared" si="37"/>
        <v>17.293823263941363</v>
      </c>
      <c r="AC48" s="18">
        <f t="shared" si="81"/>
        <v>8.9915954087784762</v>
      </c>
      <c r="AD48" s="18">
        <f t="shared" si="18"/>
        <v>3.8535408894764895</v>
      </c>
      <c r="AE48" s="18">
        <f t="shared" si="18"/>
        <v>0</v>
      </c>
      <c r="AF48" s="18">
        <f t="shared" si="18"/>
        <v>0</v>
      </c>
      <c r="AG48" s="18">
        <f t="shared" si="38"/>
        <v>12.845136298254966</v>
      </c>
      <c r="AH48" s="18">
        <v>0</v>
      </c>
      <c r="AI48" s="18">
        <f t="shared" si="19"/>
        <v>8.9915954087784762</v>
      </c>
      <c r="AJ48" s="18">
        <f t="shared" si="19"/>
        <v>3.8535408894764895</v>
      </c>
      <c r="AK48" s="18">
        <f t="shared" si="19"/>
        <v>0</v>
      </c>
      <c r="AL48" s="18">
        <f t="shared" si="39"/>
        <v>12.845136298254966</v>
      </c>
      <c r="AM48" s="18">
        <v>0</v>
      </c>
      <c r="AN48" s="18">
        <f t="shared" si="20"/>
        <v>0</v>
      </c>
      <c r="AO48" s="18">
        <f t="shared" si="20"/>
        <v>8.9915954087784762</v>
      </c>
      <c r="AP48" s="18">
        <f t="shared" si="20"/>
        <v>3.8535408894764895</v>
      </c>
      <c r="AQ48" s="18">
        <f t="shared" si="40"/>
        <v>12.845136298254966</v>
      </c>
      <c r="AR48" s="18">
        <v>0</v>
      </c>
      <c r="AS48" s="18">
        <f t="shared" si="21"/>
        <v>0</v>
      </c>
      <c r="AT48" s="18">
        <f t="shared" si="21"/>
        <v>0</v>
      </c>
      <c r="AU48" s="18">
        <f t="shared" si="21"/>
        <v>8.9915954087784762</v>
      </c>
      <c r="AV48" s="18">
        <f t="shared" si="41"/>
        <v>8.9915954087784762</v>
      </c>
      <c r="AW48" s="18">
        <v>0</v>
      </c>
      <c r="AX48" s="18">
        <f t="shared" si="22"/>
        <v>0</v>
      </c>
      <c r="AY48" s="18">
        <f t="shared" si="22"/>
        <v>0</v>
      </c>
      <c r="AZ48" s="18">
        <f t="shared" si="22"/>
        <v>0</v>
      </c>
      <c r="BA48" s="18">
        <f t="shared" si="42"/>
        <v>0</v>
      </c>
      <c r="BB48" s="18">
        <f t="shared" si="82"/>
        <v>91.188056957901807</v>
      </c>
      <c r="BC48" s="18">
        <f t="shared" si="23"/>
        <v>0</v>
      </c>
      <c r="BD48" s="18">
        <f t="shared" si="23"/>
        <v>0</v>
      </c>
      <c r="BE48" s="18">
        <f t="shared" si="23"/>
        <v>0</v>
      </c>
      <c r="BF48" s="18">
        <f t="shared" si="43"/>
        <v>91.188056957901807</v>
      </c>
      <c r="BG48" s="18">
        <f t="shared" si="83"/>
        <v>182.37611391580361</v>
      </c>
      <c r="BH48" s="18">
        <f t="shared" si="24"/>
        <v>91.188056957901807</v>
      </c>
      <c r="BI48" s="18">
        <f t="shared" si="24"/>
        <v>0</v>
      </c>
      <c r="BJ48" s="18">
        <f t="shared" si="24"/>
        <v>0</v>
      </c>
      <c r="BK48" s="18">
        <f t="shared" si="44"/>
        <v>273.56417087370539</v>
      </c>
    </row>
    <row r="49" spans="1:63" x14ac:dyDescent="0.25">
      <c r="A49" s="36"/>
      <c r="B49" s="37" t="s">
        <v>46</v>
      </c>
      <c r="C49" s="54">
        <v>289.41926810697629</v>
      </c>
      <c r="D49" s="18">
        <f t="shared" si="76"/>
        <v>66.616561189364461</v>
      </c>
      <c r="E49" s="18">
        <f t="shared" si="13"/>
        <v>100.53668954319608</v>
      </c>
      <c r="F49" s="18">
        <f t="shared" si="13"/>
        <v>50.268344771598038</v>
      </c>
      <c r="G49" s="18">
        <f t="shared" si="13"/>
        <v>0</v>
      </c>
      <c r="H49" s="18">
        <f t="shared" si="33"/>
        <v>217.42159550415857</v>
      </c>
      <c r="I49" s="18">
        <f t="shared" si="77"/>
        <v>7.4090924926620803</v>
      </c>
      <c r="J49" s="18">
        <f t="shared" si="14"/>
        <v>66.616561189364461</v>
      </c>
      <c r="K49" s="18">
        <f t="shared" si="14"/>
        <v>100.53668954319608</v>
      </c>
      <c r="L49" s="18">
        <f t="shared" si="14"/>
        <v>50.268344771598038</v>
      </c>
      <c r="M49" s="18">
        <f t="shared" si="34"/>
        <v>224.83068799682064</v>
      </c>
      <c r="N49" s="18">
        <f t="shared" si="78"/>
        <v>0</v>
      </c>
      <c r="O49" s="18">
        <f t="shared" si="15"/>
        <v>7.4090924926620803</v>
      </c>
      <c r="P49" s="18">
        <f t="shared" si="15"/>
        <v>66.616561189364461</v>
      </c>
      <c r="Q49" s="18">
        <f t="shared" si="15"/>
        <v>100.53668954319608</v>
      </c>
      <c r="R49" s="18">
        <f t="shared" si="35"/>
        <v>174.56234322522261</v>
      </c>
      <c r="S49" s="55">
        <f t="shared" si="79"/>
        <v>0</v>
      </c>
      <c r="T49" s="18">
        <f t="shared" si="16"/>
        <v>0</v>
      </c>
      <c r="U49" s="18">
        <f t="shared" si="16"/>
        <v>7.4090924926620803</v>
      </c>
      <c r="V49" s="18">
        <f t="shared" si="16"/>
        <v>66.616561189364461</v>
      </c>
      <c r="W49" s="18">
        <f t="shared" si="36"/>
        <v>74.025653682026544</v>
      </c>
      <c r="X49" s="18">
        <f t="shared" si="80"/>
        <v>2.1243036477143504</v>
      </c>
      <c r="Y49" s="18">
        <f t="shared" si="17"/>
        <v>0</v>
      </c>
      <c r="Z49" s="18">
        <f t="shared" si="17"/>
        <v>0</v>
      </c>
      <c r="AA49" s="18">
        <f t="shared" si="17"/>
        <v>7.4090924926620803</v>
      </c>
      <c r="AB49" s="18">
        <f t="shared" si="37"/>
        <v>9.5333961403764302</v>
      </c>
      <c r="AC49" s="18">
        <f t="shared" si="81"/>
        <v>4.9567085113334848</v>
      </c>
      <c r="AD49" s="18">
        <f t="shared" si="18"/>
        <v>2.1243036477143504</v>
      </c>
      <c r="AE49" s="18">
        <f t="shared" si="18"/>
        <v>0</v>
      </c>
      <c r="AF49" s="18">
        <f t="shared" si="18"/>
        <v>0</v>
      </c>
      <c r="AG49" s="18">
        <f t="shared" si="38"/>
        <v>7.0810121590478357</v>
      </c>
      <c r="AH49" s="18">
        <v>0</v>
      </c>
      <c r="AI49" s="18">
        <f t="shared" si="19"/>
        <v>4.9567085113334848</v>
      </c>
      <c r="AJ49" s="18">
        <f t="shared" si="19"/>
        <v>2.1243036477143504</v>
      </c>
      <c r="AK49" s="18">
        <f t="shared" si="19"/>
        <v>0</v>
      </c>
      <c r="AL49" s="18">
        <f t="shared" si="39"/>
        <v>7.0810121590478357</v>
      </c>
      <c r="AM49" s="18">
        <v>12.215</v>
      </c>
      <c r="AN49" s="18">
        <f t="shared" si="20"/>
        <v>0</v>
      </c>
      <c r="AO49" s="18">
        <f t="shared" si="20"/>
        <v>4.9567085113334848</v>
      </c>
      <c r="AP49" s="18">
        <f t="shared" si="20"/>
        <v>2.1243036477143504</v>
      </c>
      <c r="AQ49" s="18">
        <f t="shared" si="40"/>
        <v>19.296012159047834</v>
      </c>
      <c r="AR49" s="18">
        <v>64.454999999999998</v>
      </c>
      <c r="AS49" s="18">
        <f t="shared" si="21"/>
        <v>12.215</v>
      </c>
      <c r="AT49" s="18">
        <f t="shared" si="21"/>
        <v>0</v>
      </c>
      <c r="AU49" s="18">
        <f t="shared" si="21"/>
        <v>4.9567085113334848</v>
      </c>
      <c r="AV49" s="18">
        <f t="shared" si="41"/>
        <v>81.62670851133349</v>
      </c>
      <c r="AW49" s="18">
        <v>0</v>
      </c>
      <c r="AX49" s="18">
        <f t="shared" si="22"/>
        <v>64.454999999999998</v>
      </c>
      <c r="AY49" s="18">
        <f t="shared" si="22"/>
        <v>12.215</v>
      </c>
      <c r="AZ49" s="18">
        <f t="shared" si="22"/>
        <v>0</v>
      </c>
      <c r="BA49" s="18">
        <f t="shared" si="42"/>
        <v>76.67</v>
      </c>
      <c r="BB49" s="18">
        <f t="shared" si="82"/>
        <v>50.268344771598038</v>
      </c>
      <c r="BC49" s="18">
        <f t="shared" si="23"/>
        <v>0</v>
      </c>
      <c r="BD49" s="18">
        <f t="shared" si="23"/>
        <v>64.454999999999998</v>
      </c>
      <c r="BE49" s="18">
        <f t="shared" si="23"/>
        <v>12.215</v>
      </c>
      <c r="BF49" s="18">
        <f t="shared" si="43"/>
        <v>126.93834477159804</v>
      </c>
      <c r="BG49" s="18">
        <f t="shared" si="83"/>
        <v>100.53668954319608</v>
      </c>
      <c r="BH49" s="18">
        <f t="shared" si="24"/>
        <v>50.268344771598038</v>
      </c>
      <c r="BI49" s="18">
        <f t="shared" si="24"/>
        <v>0</v>
      </c>
      <c r="BJ49" s="18">
        <f t="shared" si="24"/>
        <v>64.454999999999998</v>
      </c>
      <c r="BK49" s="18">
        <f t="shared" si="44"/>
        <v>215.2600343147941</v>
      </c>
    </row>
    <row r="50" spans="1:63" x14ac:dyDescent="0.25">
      <c r="A50" s="36"/>
      <c r="B50" s="37" t="s">
        <v>47</v>
      </c>
      <c r="C50" s="54">
        <v>46.720376891596075</v>
      </c>
      <c r="D50" s="18">
        <f t="shared" si="76"/>
        <v>10.753778994558097</v>
      </c>
      <c r="E50" s="18">
        <f t="shared" si="13"/>
        <v>16.229437858834409</v>
      </c>
      <c r="F50" s="18">
        <f t="shared" si="13"/>
        <v>8.1147189294172044</v>
      </c>
      <c r="G50" s="18">
        <f t="shared" si="13"/>
        <v>0</v>
      </c>
      <c r="H50" s="18">
        <f t="shared" si="33"/>
        <v>35.097935782809714</v>
      </c>
      <c r="I50" s="18">
        <f t="shared" si="77"/>
        <v>1.1960350668633439</v>
      </c>
      <c r="J50" s="18">
        <f t="shared" si="14"/>
        <v>10.753778994558097</v>
      </c>
      <c r="K50" s="18">
        <f t="shared" si="14"/>
        <v>16.229437858834409</v>
      </c>
      <c r="L50" s="18">
        <f t="shared" si="14"/>
        <v>8.1147189294172044</v>
      </c>
      <c r="M50" s="18">
        <f t="shared" si="34"/>
        <v>36.293970849673059</v>
      </c>
      <c r="N50" s="18">
        <f t="shared" si="78"/>
        <v>0</v>
      </c>
      <c r="O50" s="18">
        <f t="shared" si="15"/>
        <v>1.1960350668633439</v>
      </c>
      <c r="P50" s="18">
        <f t="shared" si="15"/>
        <v>10.753778994558097</v>
      </c>
      <c r="Q50" s="18">
        <f t="shared" si="15"/>
        <v>16.229437858834409</v>
      </c>
      <c r="R50" s="18">
        <f t="shared" si="35"/>
        <v>28.179251920255851</v>
      </c>
      <c r="S50" s="55">
        <f t="shared" si="79"/>
        <v>0</v>
      </c>
      <c r="T50" s="18">
        <f t="shared" si="16"/>
        <v>0</v>
      </c>
      <c r="U50" s="18">
        <f t="shared" si="16"/>
        <v>1.1960350668633439</v>
      </c>
      <c r="V50" s="18">
        <f t="shared" si="16"/>
        <v>10.753778994558097</v>
      </c>
      <c r="W50" s="18">
        <f t="shared" si="36"/>
        <v>11.94981406142144</v>
      </c>
      <c r="X50" s="18">
        <f t="shared" si="80"/>
        <v>0.34292211331528299</v>
      </c>
      <c r="Y50" s="18">
        <f t="shared" si="17"/>
        <v>0</v>
      </c>
      <c r="Z50" s="18">
        <f t="shared" si="17"/>
        <v>0</v>
      </c>
      <c r="AA50" s="18">
        <f t="shared" si="17"/>
        <v>1.1960350668633439</v>
      </c>
      <c r="AB50" s="18">
        <f t="shared" si="37"/>
        <v>1.538957180178627</v>
      </c>
      <c r="AC50" s="18">
        <f t="shared" si="81"/>
        <v>0.80015159773566036</v>
      </c>
      <c r="AD50" s="18">
        <f t="shared" si="18"/>
        <v>0.34292211331528299</v>
      </c>
      <c r="AE50" s="18">
        <f t="shared" si="18"/>
        <v>0</v>
      </c>
      <c r="AF50" s="18">
        <f t="shared" si="18"/>
        <v>0</v>
      </c>
      <c r="AG50" s="18">
        <f t="shared" si="38"/>
        <v>1.1430737110509432</v>
      </c>
      <c r="AH50" s="18">
        <v>0</v>
      </c>
      <c r="AI50" s="18">
        <f t="shared" si="19"/>
        <v>0.80015159773566036</v>
      </c>
      <c r="AJ50" s="18">
        <f t="shared" si="19"/>
        <v>0.34292211331528299</v>
      </c>
      <c r="AK50" s="18">
        <f t="shared" si="19"/>
        <v>0</v>
      </c>
      <c r="AL50" s="18">
        <f t="shared" si="39"/>
        <v>1.1430737110509432</v>
      </c>
      <c r="AM50" s="18">
        <v>0</v>
      </c>
      <c r="AN50" s="18">
        <f t="shared" si="20"/>
        <v>0</v>
      </c>
      <c r="AO50" s="18">
        <f t="shared" si="20"/>
        <v>0.80015159773566036</v>
      </c>
      <c r="AP50" s="18">
        <f t="shared" si="20"/>
        <v>0.34292211331528299</v>
      </c>
      <c r="AQ50" s="18">
        <f t="shared" si="40"/>
        <v>1.1430737110509432</v>
      </c>
      <c r="AR50" s="18">
        <v>0</v>
      </c>
      <c r="AS50" s="18">
        <f t="shared" si="21"/>
        <v>0</v>
      </c>
      <c r="AT50" s="18">
        <f t="shared" si="21"/>
        <v>0</v>
      </c>
      <c r="AU50" s="18">
        <f t="shared" si="21"/>
        <v>0.80015159773566036</v>
      </c>
      <c r="AV50" s="18">
        <f t="shared" si="41"/>
        <v>0.80015159773566036</v>
      </c>
      <c r="AW50" s="18">
        <v>0</v>
      </c>
      <c r="AX50" s="18">
        <f t="shared" si="22"/>
        <v>0</v>
      </c>
      <c r="AY50" s="18">
        <f t="shared" si="22"/>
        <v>0</v>
      </c>
      <c r="AZ50" s="18">
        <f t="shared" si="22"/>
        <v>0</v>
      </c>
      <c r="BA50" s="18">
        <f t="shared" si="42"/>
        <v>0</v>
      </c>
      <c r="BB50" s="18">
        <f t="shared" si="82"/>
        <v>8.1147189294172044</v>
      </c>
      <c r="BC50" s="18">
        <f t="shared" si="23"/>
        <v>0</v>
      </c>
      <c r="BD50" s="18">
        <f t="shared" si="23"/>
        <v>0</v>
      </c>
      <c r="BE50" s="18">
        <f t="shared" si="23"/>
        <v>0</v>
      </c>
      <c r="BF50" s="18">
        <f t="shared" si="43"/>
        <v>8.1147189294172044</v>
      </c>
      <c r="BG50" s="18">
        <f t="shared" si="83"/>
        <v>16.229437858834409</v>
      </c>
      <c r="BH50" s="18">
        <f t="shared" si="24"/>
        <v>8.1147189294172044</v>
      </c>
      <c r="BI50" s="18">
        <f t="shared" si="24"/>
        <v>0</v>
      </c>
      <c r="BJ50" s="18">
        <f t="shared" si="24"/>
        <v>0</v>
      </c>
      <c r="BK50" s="18">
        <f t="shared" si="44"/>
        <v>24.344156788251613</v>
      </c>
    </row>
    <row r="51" spans="1:63" x14ac:dyDescent="0.25">
      <c r="A51" s="36"/>
      <c r="B51" s="37" t="s">
        <v>48</v>
      </c>
      <c r="C51" s="54">
        <v>63.115970305510615</v>
      </c>
      <c r="D51" s="18">
        <f t="shared" si="76"/>
        <v>14.527605315928895</v>
      </c>
      <c r="E51" s="18">
        <f t="shared" si="13"/>
        <v>21.924838499271118</v>
      </c>
      <c r="F51" s="18">
        <f t="shared" si="13"/>
        <v>10.962419249635559</v>
      </c>
      <c r="G51" s="18">
        <f t="shared" si="13"/>
        <v>0</v>
      </c>
      <c r="H51" s="18">
        <f t="shared" si="33"/>
        <v>47.414863064835572</v>
      </c>
      <c r="I51" s="18">
        <f t="shared" si="77"/>
        <v>1.6157599485905463</v>
      </c>
      <c r="J51" s="18">
        <f t="shared" si="14"/>
        <v>14.527605315928895</v>
      </c>
      <c r="K51" s="18">
        <f t="shared" si="14"/>
        <v>21.924838499271118</v>
      </c>
      <c r="L51" s="18">
        <f t="shared" si="14"/>
        <v>10.962419249635559</v>
      </c>
      <c r="M51" s="18">
        <f t="shared" si="34"/>
        <v>49.030623013426123</v>
      </c>
      <c r="N51" s="18">
        <f t="shared" si="78"/>
        <v>0</v>
      </c>
      <c r="O51" s="18">
        <f t="shared" si="15"/>
        <v>1.6157599485905463</v>
      </c>
      <c r="P51" s="18">
        <f t="shared" si="15"/>
        <v>14.527605315928895</v>
      </c>
      <c r="Q51" s="18">
        <f t="shared" si="15"/>
        <v>21.924838499271118</v>
      </c>
      <c r="R51" s="18">
        <f t="shared" si="35"/>
        <v>38.068203763790564</v>
      </c>
      <c r="S51" s="55">
        <f t="shared" si="79"/>
        <v>0</v>
      </c>
      <c r="T51" s="18">
        <f t="shared" si="16"/>
        <v>0</v>
      </c>
      <c r="U51" s="18">
        <f t="shared" si="16"/>
        <v>1.6157599485905463</v>
      </c>
      <c r="V51" s="18">
        <f t="shared" si="16"/>
        <v>14.527605315928895</v>
      </c>
      <c r="W51" s="18">
        <f t="shared" si="36"/>
        <v>16.143365264519442</v>
      </c>
      <c r="X51" s="18">
        <f t="shared" si="80"/>
        <v>0.46326385532655201</v>
      </c>
      <c r="Y51" s="18">
        <f t="shared" si="17"/>
        <v>0</v>
      </c>
      <c r="Z51" s="18">
        <f t="shared" si="17"/>
        <v>0</v>
      </c>
      <c r="AA51" s="18">
        <f t="shared" si="17"/>
        <v>1.6157599485905463</v>
      </c>
      <c r="AB51" s="18">
        <f t="shared" si="37"/>
        <v>2.0790238039170985</v>
      </c>
      <c r="AC51" s="18">
        <f t="shared" si="81"/>
        <v>1.0809489957619549</v>
      </c>
      <c r="AD51" s="18">
        <f t="shared" si="18"/>
        <v>0.46326385532655201</v>
      </c>
      <c r="AE51" s="18">
        <f t="shared" si="18"/>
        <v>0</v>
      </c>
      <c r="AF51" s="18">
        <f t="shared" si="18"/>
        <v>0</v>
      </c>
      <c r="AG51" s="18">
        <f t="shared" si="38"/>
        <v>1.5442128510885069</v>
      </c>
      <c r="AH51" s="18">
        <v>0</v>
      </c>
      <c r="AI51" s="18">
        <f t="shared" si="19"/>
        <v>1.0809489957619549</v>
      </c>
      <c r="AJ51" s="18">
        <f t="shared" si="19"/>
        <v>0.46326385532655201</v>
      </c>
      <c r="AK51" s="18">
        <f t="shared" si="19"/>
        <v>0</v>
      </c>
      <c r="AL51" s="18">
        <f t="shared" si="39"/>
        <v>1.5442128510885069</v>
      </c>
      <c r="AM51" s="18">
        <v>4</v>
      </c>
      <c r="AN51" s="18">
        <f t="shared" si="20"/>
        <v>0</v>
      </c>
      <c r="AO51" s="18">
        <f t="shared" si="20"/>
        <v>1.0809489957619549</v>
      </c>
      <c r="AP51" s="18">
        <f t="shared" si="20"/>
        <v>0.46326385532655201</v>
      </c>
      <c r="AQ51" s="18">
        <f t="shared" si="40"/>
        <v>5.5442128510885071</v>
      </c>
      <c r="AR51" s="18">
        <v>0</v>
      </c>
      <c r="AS51" s="18">
        <f t="shared" si="21"/>
        <v>4</v>
      </c>
      <c r="AT51" s="18">
        <f t="shared" si="21"/>
        <v>0</v>
      </c>
      <c r="AU51" s="18">
        <f t="shared" si="21"/>
        <v>1.0809489957619549</v>
      </c>
      <c r="AV51" s="18">
        <f t="shared" si="41"/>
        <v>5.0809489957619549</v>
      </c>
      <c r="AW51" s="18">
        <v>0</v>
      </c>
      <c r="AX51" s="18">
        <f t="shared" si="22"/>
        <v>0</v>
      </c>
      <c r="AY51" s="18">
        <f t="shared" si="22"/>
        <v>4</v>
      </c>
      <c r="AZ51" s="18">
        <f t="shared" si="22"/>
        <v>0</v>
      </c>
      <c r="BA51" s="18">
        <f t="shared" si="42"/>
        <v>4</v>
      </c>
      <c r="BB51" s="18">
        <f t="shared" si="82"/>
        <v>10.962419249635559</v>
      </c>
      <c r="BC51" s="18">
        <f t="shared" si="23"/>
        <v>0</v>
      </c>
      <c r="BD51" s="18">
        <f t="shared" si="23"/>
        <v>0</v>
      </c>
      <c r="BE51" s="18">
        <f t="shared" si="23"/>
        <v>4</v>
      </c>
      <c r="BF51" s="18">
        <f t="shared" si="43"/>
        <v>14.962419249635559</v>
      </c>
      <c r="BG51" s="18">
        <f t="shared" si="83"/>
        <v>21.924838499271118</v>
      </c>
      <c r="BH51" s="18">
        <f t="shared" si="24"/>
        <v>10.962419249635559</v>
      </c>
      <c r="BI51" s="18">
        <f t="shared" si="24"/>
        <v>0</v>
      </c>
      <c r="BJ51" s="18">
        <f t="shared" si="24"/>
        <v>0</v>
      </c>
      <c r="BK51" s="18">
        <f t="shared" si="44"/>
        <v>32.887257748906677</v>
      </c>
    </row>
    <row r="52" spans="1:63" x14ac:dyDescent="0.25">
      <c r="A52" s="36"/>
      <c r="B52" s="37" t="s">
        <v>49</v>
      </c>
      <c r="C52" s="54">
        <v>293.42485961739794</v>
      </c>
      <c r="D52" s="18">
        <f t="shared" si="76"/>
        <v>67.538541034379392</v>
      </c>
      <c r="E52" s="18">
        <f t="shared" si="13"/>
        <v>101.92812734467402</v>
      </c>
      <c r="F52" s="18">
        <f t="shared" si="13"/>
        <v>50.964063672337012</v>
      </c>
      <c r="G52" s="18">
        <f t="shared" si="13"/>
        <v>0</v>
      </c>
      <c r="H52" s="18">
        <f t="shared" si="33"/>
        <v>220.43073205139044</v>
      </c>
      <c r="I52" s="18">
        <f t="shared" si="77"/>
        <v>7.5116350710558812</v>
      </c>
      <c r="J52" s="18">
        <f t="shared" si="14"/>
        <v>67.538541034379392</v>
      </c>
      <c r="K52" s="18">
        <f t="shared" si="14"/>
        <v>101.92812734467402</v>
      </c>
      <c r="L52" s="18">
        <f t="shared" si="14"/>
        <v>50.964063672337012</v>
      </c>
      <c r="M52" s="18">
        <f t="shared" si="34"/>
        <v>227.94236712244631</v>
      </c>
      <c r="N52" s="18">
        <f t="shared" si="78"/>
        <v>0</v>
      </c>
      <c r="O52" s="18">
        <f t="shared" si="15"/>
        <v>7.5116350710558812</v>
      </c>
      <c r="P52" s="18">
        <f t="shared" si="15"/>
        <v>67.538541034379392</v>
      </c>
      <c r="Q52" s="18">
        <f t="shared" si="15"/>
        <v>101.92812734467402</v>
      </c>
      <c r="R52" s="18">
        <f t="shared" si="35"/>
        <v>176.97830345010931</v>
      </c>
      <c r="S52" s="55">
        <f t="shared" si="79"/>
        <v>0</v>
      </c>
      <c r="T52" s="18">
        <f t="shared" si="16"/>
        <v>0</v>
      </c>
      <c r="U52" s="18">
        <f t="shared" si="16"/>
        <v>7.5116350710558812</v>
      </c>
      <c r="V52" s="18">
        <f t="shared" si="16"/>
        <v>67.538541034379392</v>
      </c>
      <c r="W52" s="18">
        <f t="shared" si="36"/>
        <v>75.05017610543527</v>
      </c>
      <c r="X52" s="18">
        <f t="shared" si="80"/>
        <v>2.1537042218796376</v>
      </c>
      <c r="Y52" s="18">
        <f t="shared" si="17"/>
        <v>0</v>
      </c>
      <c r="Z52" s="18">
        <f t="shared" si="17"/>
        <v>0</v>
      </c>
      <c r="AA52" s="18">
        <f t="shared" si="17"/>
        <v>7.5116350710558812</v>
      </c>
      <c r="AB52" s="18">
        <f t="shared" si="37"/>
        <v>9.6653392929355189</v>
      </c>
      <c r="AC52" s="18">
        <f t="shared" si="81"/>
        <v>5.025309851052489</v>
      </c>
      <c r="AD52" s="18">
        <f t="shared" si="18"/>
        <v>2.1537042218796376</v>
      </c>
      <c r="AE52" s="18">
        <f t="shared" si="18"/>
        <v>0</v>
      </c>
      <c r="AF52" s="18">
        <f t="shared" si="18"/>
        <v>0</v>
      </c>
      <c r="AG52" s="18">
        <f t="shared" si="38"/>
        <v>7.1790140729321266</v>
      </c>
      <c r="AH52" s="18">
        <v>263</v>
      </c>
      <c r="AI52" s="18">
        <f t="shared" si="19"/>
        <v>5.025309851052489</v>
      </c>
      <c r="AJ52" s="18">
        <f t="shared" si="19"/>
        <v>2.1537042218796376</v>
      </c>
      <c r="AK52" s="18">
        <f t="shared" si="19"/>
        <v>0</v>
      </c>
      <c r="AL52" s="18">
        <f t="shared" si="39"/>
        <v>270.17901407293215</v>
      </c>
      <c r="AM52" s="18">
        <v>15</v>
      </c>
      <c r="AN52" s="18">
        <f t="shared" si="20"/>
        <v>263</v>
      </c>
      <c r="AO52" s="18">
        <f t="shared" si="20"/>
        <v>5.025309851052489</v>
      </c>
      <c r="AP52" s="18">
        <f t="shared" si="20"/>
        <v>2.1537042218796376</v>
      </c>
      <c r="AQ52" s="18">
        <f t="shared" si="40"/>
        <v>285.17901407293215</v>
      </c>
      <c r="AR52" s="18">
        <v>0</v>
      </c>
      <c r="AS52" s="18">
        <f t="shared" si="21"/>
        <v>15</v>
      </c>
      <c r="AT52" s="18">
        <f t="shared" si="21"/>
        <v>263</v>
      </c>
      <c r="AU52" s="18">
        <f t="shared" si="21"/>
        <v>5.025309851052489</v>
      </c>
      <c r="AV52" s="18">
        <f t="shared" si="41"/>
        <v>283.0253098510525</v>
      </c>
      <c r="AW52" s="18">
        <v>0</v>
      </c>
      <c r="AX52" s="18">
        <f t="shared" si="22"/>
        <v>0</v>
      </c>
      <c r="AY52" s="18">
        <f t="shared" si="22"/>
        <v>15</v>
      </c>
      <c r="AZ52" s="18">
        <f t="shared" si="22"/>
        <v>263</v>
      </c>
      <c r="BA52" s="18">
        <f t="shared" si="42"/>
        <v>278</v>
      </c>
      <c r="BB52" s="18">
        <f t="shared" si="82"/>
        <v>50.964063672337012</v>
      </c>
      <c r="BC52" s="18">
        <f t="shared" si="23"/>
        <v>0</v>
      </c>
      <c r="BD52" s="18">
        <f t="shared" si="23"/>
        <v>0</v>
      </c>
      <c r="BE52" s="18">
        <f t="shared" si="23"/>
        <v>15</v>
      </c>
      <c r="BF52" s="18">
        <f t="shared" si="43"/>
        <v>65.964063672337005</v>
      </c>
      <c r="BG52" s="18">
        <f t="shared" si="83"/>
        <v>101.92812734467402</v>
      </c>
      <c r="BH52" s="18">
        <f t="shared" si="24"/>
        <v>50.964063672337012</v>
      </c>
      <c r="BI52" s="18">
        <f t="shared" si="24"/>
        <v>0</v>
      </c>
      <c r="BJ52" s="18">
        <f t="shared" si="24"/>
        <v>0</v>
      </c>
      <c r="BK52" s="18">
        <f t="shared" si="44"/>
        <v>152.89219101701104</v>
      </c>
    </row>
    <row r="53" spans="1:63" x14ac:dyDescent="0.25">
      <c r="A53" s="36"/>
      <c r="B53" s="37" t="s">
        <v>50</v>
      </c>
      <c r="C53" s="54">
        <v>1011.0518463881222</v>
      </c>
      <c r="D53" s="18">
        <f t="shared" si="76"/>
        <v>232.71704621144664</v>
      </c>
      <c r="E53" s="18">
        <f t="shared" si="13"/>
        <v>351.21298681063053</v>
      </c>
      <c r="F53" s="18">
        <f t="shared" si="13"/>
        <v>175.60649340531526</v>
      </c>
      <c r="G53" s="18">
        <f t="shared" si="13"/>
        <v>232.4</v>
      </c>
      <c r="H53" s="18">
        <f t="shared" si="33"/>
        <v>991.93652642739244</v>
      </c>
      <c r="I53" s="18">
        <f t="shared" si="77"/>
        <v>25.88278483932012</v>
      </c>
      <c r="J53" s="18">
        <f t="shared" si="14"/>
        <v>232.71704621144664</v>
      </c>
      <c r="K53" s="18">
        <f t="shared" si="14"/>
        <v>351.21298681063053</v>
      </c>
      <c r="L53" s="18">
        <f t="shared" si="14"/>
        <v>175.60649340531526</v>
      </c>
      <c r="M53" s="18">
        <f t="shared" si="34"/>
        <v>785.4193112667125</v>
      </c>
      <c r="N53" s="18">
        <f t="shared" si="78"/>
        <v>0</v>
      </c>
      <c r="O53" s="18">
        <f t="shared" si="15"/>
        <v>25.88278483932012</v>
      </c>
      <c r="P53" s="18">
        <f t="shared" si="15"/>
        <v>232.71704621144664</v>
      </c>
      <c r="Q53" s="18">
        <f t="shared" si="15"/>
        <v>351.21298681063053</v>
      </c>
      <c r="R53" s="18">
        <f t="shared" si="35"/>
        <v>609.81281786139721</v>
      </c>
      <c r="S53" s="55">
        <f t="shared" si="79"/>
        <v>0</v>
      </c>
      <c r="T53" s="18">
        <f t="shared" si="16"/>
        <v>0</v>
      </c>
      <c r="U53" s="18">
        <f t="shared" si="16"/>
        <v>25.88278483932012</v>
      </c>
      <c r="V53" s="18">
        <f t="shared" si="16"/>
        <v>232.71704621144664</v>
      </c>
      <c r="W53" s="18">
        <f t="shared" si="36"/>
        <v>258.59983105076674</v>
      </c>
      <c r="X53" s="18">
        <f t="shared" si="80"/>
        <v>7.4210025454032511</v>
      </c>
      <c r="Y53" s="18">
        <f t="shared" si="17"/>
        <v>0</v>
      </c>
      <c r="Z53" s="18">
        <f t="shared" si="17"/>
        <v>0</v>
      </c>
      <c r="AA53" s="18">
        <f t="shared" si="17"/>
        <v>25.88278483932012</v>
      </c>
      <c r="AB53" s="18">
        <f t="shared" si="37"/>
        <v>33.303787384723371</v>
      </c>
      <c r="AC53" s="18">
        <f t="shared" si="81"/>
        <v>17.315672605940922</v>
      </c>
      <c r="AD53" s="18">
        <f t="shared" si="18"/>
        <v>7.4210025454032511</v>
      </c>
      <c r="AE53" s="18">
        <f t="shared" si="18"/>
        <v>0</v>
      </c>
      <c r="AF53" s="18">
        <f t="shared" si="18"/>
        <v>0</v>
      </c>
      <c r="AG53" s="18">
        <f t="shared" si="38"/>
        <v>24.736675151344173</v>
      </c>
      <c r="AH53" s="18">
        <v>0</v>
      </c>
      <c r="AI53" s="18">
        <f t="shared" si="19"/>
        <v>17.315672605940922</v>
      </c>
      <c r="AJ53" s="18">
        <f t="shared" si="19"/>
        <v>7.4210025454032511</v>
      </c>
      <c r="AK53" s="18">
        <f t="shared" si="19"/>
        <v>0</v>
      </c>
      <c r="AL53" s="18">
        <f t="shared" si="39"/>
        <v>24.736675151344173</v>
      </c>
      <c r="AM53" s="18">
        <v>0</v>
      </c>
      <c r="AN53" s="18">
        <f t="shared" si="20"/>
        <v>0</v>
      </c>
      <c r="AO53" s="18">
        <f t="shared" si="20"/>
        <v>17.315672605940922</v>
      </c>
      <c r="AP53" s="18">
        <f t="shared" si="20"/>
        <v>7.4210025454032511</v>
      </c>
      <c r="AQ53" s="18">
        <f t="shared" si="40"/>
        <v>24.736675151344173</v>
      </c>
      <c r="AR53" s="18">
        <v>1.25</v>
      </c>
      <c r="AS53" s="18">
        <f t="shared" si="21"/>
        <v>0</v>
      </c>
      <c r="AT53" s="18">
        <f t="shared" si="21"/>
        <v>0</v>
      </c>
      <c r="AU53" s="18">
        <f t="shared" si="21"/>
        <v>17.315672605940922</v>
      </c>
      <c r="AV53" s="18">
        <f t="shared" si="41"/>
        <v>18.565672605940922</v>
      </c>
      <c r="AW53" s="18">
        <v>232.4</v>
      </c>
      <c r="AX53" s="18">
        <f t="shared" si="22"/>
        <v>1.25</v>
      </c>
      <c r="AY53" s="18">
        <f t="shared" si="22"/>
        <v>0</v>
      </c>
      <c r="AZ53" s="18">
        <f t="shared" si="22"/>
        <v>0</v>
      </c>
      <c r="BA53" s="18">
        <f t="shared" si="42"/>
        <v>233.65</v>
      </c>
      <c r="BB53" s="18">
        <f t="shared" si="82"/>
        <v>175.60649340531526</v>
      </c>
      <c r="BC53" s="18">
        <f t="shared" si="23"/>
        <v>232.4</v>
      </c>
      <c r="BD53" s="18">
        <f t="shared" si="23"/>
        <v>1.25</v>
      </c>
      <c r="BE53" s="18">
        <f t="shared" si="23"/>
        <v>0</v>
      </c>
      <c r="BF53" s="18">
        <f t="shared" si="43"/>
        <v>409.25649340531527</v>
      </c>
      <c r="BG53" s="18">
        <f t="shared" si="83"/>
        <v>351.21298681063053</v>
      </c>
      <c r="BH53" s="18">
        <f t="shared" si="24"/>
        <v>175.60649340531526</v>
      </c>
      <c r="BI53" s="18">
        <f t="shared" si="24"/>
        <v>232.4</v>
      </c>
      <c r="BJ53" s="18">
        <f t="shared" si="24"/>
        <v>1.25</v>
      </c>
      <c r="BK53" s="18">
        <f t="shared" si="44"/>
        <v>760.46948021594574</v>
      </c>
    </row>
    <row r="54" spans="1:63" x14ac:dyDescent="0.25">
      <c r="A54" s="36"/>
      <c r="B54" s="37" t="s">
        <v>51</v>
      </c>
      <c r="C54" s="54">
        <v>174.15651470448256</v>
      </c>
      <c r="D54" s="18">
        <f t="shared" si="76"/>
        <v>40.086163558569105</v>
      </c>
      <c r="E54" s="18">
        <f t="shared" si="13"/>
        <v>60.497421492676288</v>
      </c>
      <c r="F54" s="18">
        <f t="shared" si="13"/>
        <v>30.248710746338144</v>
      </c>
      <c r="G54" s="18">
        <f t="shared" si="13"/>
        <v>0</v>
      </c>
      <c r="H54" s="18">
        <f t="shared" si="33"/>
        <v>130.83229579758353</v>
      </c>
      <c r="I54" s="18">
        <f t="shared" si="77"/>
        <v>4.4583822427753281</v>
      </c>
      <c r="J54" s="18">
        <f t="shared" si="14"/>
        <v>40.086163558569105</v>
      </c>
      <c r="K54" s="18">
        <f t="shared" si="14"/>
        <v>60.497421492676288</v>
      </c>
      <c r="L54" s="18">
        <f t="shared" si="14"/>
        <v>30.248710746338144</v>
      </c>
      <c r="M54" s="18">
        <f t="shared" si="34"/>
        <v>135.29067804035887</v>
      </c>
      <c r="N54" s="18">
        <f t="shared" si="78"/>
        <v>0</v>
      </c>
      <c r="O54" s="18">
        <f t="shared" si="15"/>
        <v>4.4583822427753281</v>
      </c>
      <c r="P54" s="18">
        <f t="shared" si="15"/>
        <v>40.086163558569105</v>
      </c>
      <c r="Q54" s="18">
        <f t="shared" si="15"/>
        <v>60.497421492676288</v>
      </c>
      <c r="R54" s="18">
        <f t="shared" si="35"/>
        <v>105.04196729402072</v>
      </c>
      <c r="S54" s="55">
        <f t="shared" si="79"/>
        <v>0</v>
      </c>
      <c r="T54" s="18">
        <f t="shared" si="16"/>
        <v>0</v>
      </c>
      <c r="U54" s="18">
        <f t="shared" si="16"/>
        <v>4.4583822427753281</v>
      </c>
      <c r="V54" s="18">
        <f t="shared" si="16"/>
        <v>40.086163558569105</v>
      </c>
      <c r="W54" s="18">
        <f t="shared" si="36"/>
        <v>44.544545801344434</v>
      </c>
      <c r="X54" s="18">
        <f t="shared" si="80"/>
        <v>1.2782884908796177</v>
      </c>
      <c r="Y54" s="18">
        <f t="shared" si="17"/>
        <v>0</v>
      </c>
      <c r="Z54" s="18">
        <f t="shared" si="17"/>
        <v>0</v>
      </c>
      <c r="AA54" s="18">
        <f t="shared" si="17"/>
        <v>4.4583822427753281</v>
      </c>
      <c r="AB54" s="18">
        <f t="shared" si="37"/>
        <v>5.7366707336549458</v>
      </c>
      <c r="AC54" s="18">
        <f t="shared" si="81"/>
        <v>2.9826731453857751</v>
      </c>
      <c r="AD54" s="18">
        <f t="shared" si="18"/>
        <v>1.2782884908796177</v>
      </c>
      <c r="AE54" s="18">
        <f t="shared" si="18"/>
        <v>0</v>
      </c>
      <c r="AF54" s="18">
        <f t="shared" si="18"/>
        <v>0</v>
      </c>
      <c r="AG54" s="18">
        <f t="shared" si="38"/>
        <v>4.2609616362653924</v>
      </c>
      <c r="AH54" s="18">
        <v>0</v>
      </c>
      <c r="AI54" s="18">
        <f t="shared" si="19"/>
        <v>2.9826731453857751</v>
      </c>
      <c r="AJ54" s="18">
        <f t="shared" si="19"/>
        <v>1.2782884908796177</v>
      </c>
      <c r="AK54" s="18">
        <f t="shared" si="19"/>
        <v>0</v>
      </c>
      <c r="AL54" s="18">
        <f t="shared" si="39"/>
        <v>4.2609616362653924</v>
      </c>
      <c r="AM54" s="18">
        <v>167</v>
      </c>
      <c r="AN54" s="18">
        <f t="shared" si="20"/>
        <v>0</v>
      </c>
      <c r="AO54" s="18">
        <f t="shared" si="20"/>
        <v>2.9826731453857751</v>
      </c>
      <c r="AP54" s="18">
        <f t="shared" si="20"/>
        <v>1.2782884908796177</v>
      </c>
      <c r="AQ54" s="18">
        <f t="shared" si="40"/>
        <v>171.26096163626539</v>
      </c>
      <c r="AR54" s="18">
        <v>0</v>
      </c>
      <c r="AS54" s="18">
        <f t="shared" si="21"/>
        <v>167</v>
      </c>
      <c r="AT54" s="18">
        <f t="shared" si="21"/>
        <v>0</v>
      </c>
      <c r="AU54" s="18">
        <f t="shared" si="21"/>
        <v>2.9826731453857751</v>
      </c>
      <c r="AV54" s="18">
        <f t="shared" si="41"/>
        <v>169.98267314538577</v>
      </c>
      <c r="AW54" s="18">
        <v>0</v>
      </c>
      <c r="AX54" s="18">
        <f t="shared" si="22"/>
        <v>0</v>
      </c>
      <c r="AY54" s="18">
        <f t="shared" si="22"/>
        <v>167</v>
      </c>
      <c r="AZ54" s="18">
        <f t="shared" si="22"/>
        <v>0</v>
      </c>
      <c r="BA54" s="18">
        <f t="shared" si="42"/>
        <v>167</v>
      </c>
      <c r="BB54" s="18">
        <f t="shared" si="82"/>
        <v>30.248710746338144</v>
      </c>
      <c r="BC54" s="18">
        <f t="shared" si="23"/>
        <v>0</v>
      </c>
      <c r="BD54" s="18">
        <f t="shared" si="23"/>
        <v>0</v>
      </c>
      <c r="BE54" s="18">
        <f t="shared" si="23"/>
        <v>167</v>
      </c>
      <c r="BF54" s="18">
        <f t="shared" si="43"/>
        <v>197.24871074633813</v>
      </c>
      <c r="BG54" s="18">
        <f t="shared" si="83"/>
        <v>60.497421492676288</v>
      </c>
      <c r="BH54" s="18">
        <f t="shared" si="24"/>
        <v>30.248710746338144</v>
      </c>
      <c r="BI54" s="18">
        <f t="shared" si="24"/>
        <v>0</v>
      </c>
      <c r="BJ54" s="18">
        <f t="shared" si="24"/>
        <v>0</v>
      </c>
      <c r="BK54" s="18">
        <f t="shared" si="44"/>
        <v>90.746132239014429</v>
      </c>
    </row>
    <row r="55" spans="1:63" x14ac:dyDescent="0.25">
      <c r="A55" s="36"/>
      <c r="B55" s="37" t="s">
        <v>52</v>
      </c>
      <c r="C55" s="54">
        <v>536.07080993623299</v>
      </c>
      <c r="D55" s="18">
        <f t="shared" si="76"/>
        <v>123.38913765323157</v>
      </c>
      <c r="E55" s="18">
        <f t="shared" si="13"/>
        <v>186.21698874522733</v>
      </c>
      <c r="F55" s="18">
        <f t="shared" si="13"/>
        <v>93.108494372613663</v>
      </c>
      <c r="G55" s="18">
        <f t="shared" si="13"/>
        <v>0</v>
      </c>
      <c r="H55" s="18">
        <f t="shared" si="33"/>
        <v>402.71462077107259</v>
      </c>
      <c r="I55" s="18">
        <f t="shared" si="77"/>
        <v>13.723337217360916</v>
      </c>
      <c r="J55" s="18">
        <f t="shared" si="14"/>
        <v>123.38913765323157</v>
      </c>
      <c r="K55" s="18">
        <f t="shared" si="14"/>
        <v>186.21698874522733</v>
      </c>
      <c r="L55" s="18">
        <f t="shared" si="14"/>
        <v>93.108494372613663</v>
      </c>
      <c r="M55" s="18">
        <f t="shared" si="34"/>
        <v>416.43795798843348</v>
      </c>
      <c r="N55" s="18">
        <f t="shared" si="78"/>
        <v>0</v>
      </c>
      <c r="O55" s="18">
        <f t="shared" si="15"/>
        <v>13.723337217360916</v>
      </c>
      <c r="P55" s="18">
        <f t="shared" si="15"/>
        <v>123.38913765323157</v>
      </c>
      <c r="Q55" s="18">
        <f t="shared" si="15"/>
        <v>186.21698874522733</v>
      </c>
      <c r="R55" s="18">
        <f t="shared" si="35"/>
        <v>323.3294636158198</v>
      </c>
      <c r="S55" s="55">
        <f t="shared" si="79"/>
        <v>0</v>
      </c>
      <c r="T55" s="18">
        <f t="shared" si="16"/>
        <v>0</v>
      </c>
      <c r="U55" s="18">
        <f t="shared" si="16"/>
        <v>13.723337217360916</v>
      </c>
      <c r="V55" s="18">
        <f t="shared" si="16"/>
        <v>123.38913765323157</v>
      </c>
      <c r="W55" s="18">
        <f t="shared" si="36"/>
        <v>137.11247487059248</v>
      </c>
      <c r="X55" s="18">
        <f t="shared" si="80"/>
        <v>3.9346971762771741</v>
      </c>
      <c r="Y55" s="18">
        <f t="shared" si="17"/>
        <v>0</v>
      </c>
      <c r="Z55" s="18">
        <f t="shared" si="17"/>
        <v>0</v>
      </c>
      <c r="AA55" s="18">
        <f t="shared" si="17"/>
        <v>13.723337217360916</v>
      </c>
      <c r="AB55" s="18">
        <f t="shared" si="37"/>
        <v>17.65803439363809</v>
      </c>
      <c r="AC55" s="18">
        <f t="shared" si="81"/>
        <v>9.1809600779800729</v>
      </c>
      <c r="AD55" s="18">
        <f t="shared" si="18"/>
        <v>3.9346971762771741</v>
      </c>
      <c r="AE55" s="18">
        <f t="shared" si="18"/>
        <v>0</v>
      </c>
      <c r="AF55" s="18">
        <f t="shared" si="18"/>
        <v>0</v>
      </c>
      <c r="AG55" s="18">
        <f t="shared" si="38"/>
        <v>13.115657254257247</v>
      </c>
      <c r="AH55" s="18">
        <v>0</v>
      </c>
      <c r="AI55" s="18">
        <f t="shared" si="19"/>
        <v>9.1809600779800729</v>
      </c>
      <c r="AJ55" s="18">
        <f t="shared" si="19"/>
        <v>3.9346971762771741</v>
      </c>
      <c r="AK55" s="18">
        <f t="shared" si="19"/>
        <v>0</v>
      </c>
      <c r="AL55" s="18">
        <f t="shared" si="39"/>
        <v>13.115657254257247</v>
      </c>
      <c r="AM55" s="18">
        <v>513</v>
      </c>
      <c r="AN55" s="18">
        <f t="shared" si="20"/>
        <v>0</v>
      </c>
      <c r="AO55" s="18">
        <f t="shared" si="20"/>
        <v>9.1809600779800729</v>
      </c>
      <c r="AP55" s="18">
        <f t="shared" si="20"/>
        <v>3.9346971762771741</v>
      </c>
      <c r="AQ55" s="18">
        <f t="shared" si="40"/>
        <v>526.11565725425726</v>
      </c>
      <c r="AR55" s="18">
        <v>0</v>
      </c>
      <c r="AS55" s="18">
        <f t="shared" si="21"/>
        <v>513</v>
      </c>
      <c r="AT55" s="18">
        <f t="shared" si="21"/>
        <v>0</v>
      </c>
      <c r="AU55" s="18">
        <f t="shared" si="21"/>
        <v>9.1809600779800729</v>
      </c>
      <c r="AV55" s="18">
        <f t="shared" si="41"/>
        <v>522.1809600779801</v>
      </c>
      <c r="AW55" s="18">
        <v>0</v>
      </c>
      <c r="AX55" s="18">
        <f t="shared" si="22"/>
        <v>0</v>
      </c>
      <c r="AY55" s="18">
        <f t="shared" si="22"/>
        <v>513</v>
      </c>
      <c r="AZ55" s="18">
        <f t="shared" si="22"/>
        <v>0</v>
      </c>
      <c r="BA55" s="18">
        <f t="shared" si="42"/>
        <v>513</v>
      </c>
      <c r="BB55" s="18">
        <f t="shared" si="82"/>
        <v>93.108494372613663</v>
      </c>
      <c r="BC55" s="18">
        <f t="shared" si="23"/>
        <v>0</v>
      </c>
      <c r="BD55" s="18">
        <f t="shared" si="23"/>
        <v>0</v>
      </c>
      <c r="BE55" s="18">
        <f t="shared" si="23"/>
        <v>513</v>
      </c>
      <c r="BF55" s="18">
        <f t="shared" si="43"/>
        <v>606.10849437261368</v>
      </c>
      <c r="BG55" s="18">
        <f t="shared" si="83"/>
        <v>186.21698874522733</v>
      </c>
      <c r="BH55" s="18">
        <f t="shared" si="24"/>
        <v>93.108494372613663</v>
      </c>
      <c r="BI55" s="18">
        <f t="shared" si="24"/>
        <v>0</v>
      </c>
      <c r="BJ55" s="18">
        <f t="shared" si="24"/>
        <v>0</v>
      </c>
      <c r="BK55" s="18">
        <f t="shared" si="44"/>
        <v>279.32548311784097</v>
      </c>
    </row>
    <row r="56" spans="1:63" x14ac:dyDescent="0.25">
      <c r="A56" s="36"/>
      <c r="B56" s="37" t="s">
        <v>53</v>
      </c>
      <c r="C56" s="54">
        <v>358.01556105453506</v>
      </c>
      <c r="D56" s="18">
        <f t="shared" si="76"/>
        <v>82.405589944753231</v>
      </c>
      <c r="E56" s="18">
        <f t="shared" si="13"/>
        <v>124.36524889582962</v>
      </c>
      <c r="F56" s="18">
        <f t="shared" si="13"/>
        <v>62.182624447914812</v>
      </c>
      <c r="G56" s="18">
        <f t="shared" si="13"/>
        <v>0</v>
      </c>
      <c r="H56" s="18">
        <f t="shared" si="33"/>
        <v>268.95346328849769</v>
      </c>
      <c r="I56" s="18">
        <f t="shared" si="77"/>
        <v>9.1651479288687341</v>
      </c>
      <c r="J56" s="18">
        <f t="shared" si="14"/>
        <v>82.405589944753231</v>
      </c>
      <c r="K56" s="18">
        <f t="shared" si="14"/>
        <v>124.36524889582962</v>
      </c>
      <c r="L56" s="18">
        <f t="shared" si="14"/>
        <v>62.182624447914812</v>
      </c>
      <c r="M56" s="18">
        <f t="shared" si="34"/>
        <v>278.11861121736638</v>
      </c>
      <c r="N56" s="18">
        <f t="shared" si="78"/>
        <v>0</v>
      </c>
      <c r="O56" s="18">
        <f t="shared" si="15"/>
        <v>9.1651479288687341</v>
      </c>
      <c r="P56" s="18">
        <f t="shared" si="15"/>
        <v>82.405589944753231</v>
      </c>
      <c r="Q56" s="18">
        <f t="shared" si="15"/>
        <v>124.36524889582962</v>
      </c>
      <c r="R56" s="18">
        <f t="shared" si="35"/>
        <v>215.93598676945157</v>
      </c>
      <c r="S56" s="55">
        <f t="shared" si="79"/>
        <v>0</v>
      </c>
      <c r="T56" s="18">
        <f t="shared" si="16"/>
        <v>0</v>
      </c>
      <c r="U56" s="18">
        <f t="shared" si="16"/>
        <v>9.1651479288687341</v>
      </c>
      <c r="V56" s="18">
        <f t="shared" si="16"/>
        <v>82.405589944753231</v>
      </c>
      <c r="W56" s="18">
        <f t="shared" si="36"/>
        <v>91.570737873621965</v>
      </c>
      <c r="X56" s="18">
        <f t="shared" si="80"/>
        <v>2.6277924315859202</v>
      </c>
      <c r="Y56" s="18">
        <f t="shared" si="17"/>
        <v>0</v>
      </c>
      <c r="Z56" s="18">
        <f t="shared" si="17"/>
        <v>0</v>
      </c>
      <c r="AA56" s="18">
        <f t="shared" si="17"/>
        <v>9.1651479288687341</v>
      </c>
      <c r="AB56" s="18">
        <f t="shared" si="37"/>
        <v>11.792940360454654</v>
      </c>
      <c r="AC56" s="18">
        <f t="shared" si="81"/>
        <v>6.1315156737004806</v>
      </c>
      <c r="AD56" s="18">
        <f t="shared" si="18"/>
        <v>2.6277924315859202</v>
      </c>
      <c r="AE56" s="18">
        <f t="shared" si="18"/>
        <v>0</v>
      </c>
      <c r="AF56" s="18">
        <f t="shared" si="18"/>
        <v>0</v>
      </c>
      <c r="AG56" s="18">
        <f t="shared" si="38"/>
        <v>8.7593081052864008</v>
      </c>
      <c r="AH56" s="18">
        <v>50</v>
      </c>
      <c r="AI56" s="18">
        <f t="shared" si="19"/>
        <v>6.1315156737004806</v>
      </c>
      <c r="AJ56" s="18">
        <f t="shared" si="19"/>
        <v>2.6277924315859202</v>
      </c>
      <c r="AK56" s="18">
        <f t="shared" si="19"/>
        <v>0</v>
      </c>
      <c r="AL56" s="18">
        <f t="shared" si="39"/>
        <v>58.759308105286394</v>
      </c>
      <c r="AM56" s="18">
        <v>320.5</v>
      </c>
      <c r="AN56" s="18">
        <f t="shared" si="20"/>
        <v>50</v>
      </c>
      <c r="AO56" s="18">
        <f t="shared" si="20"/>
        <v>6.1315156737004806</v>
      </c>
      <c r="AP56" s="18">
        <f t="shared" si="20"/>
        <v>2.6277924315859202</v>
      </c>
      <c r="AQ56" s="18">
        <f t="shared" si="40"/>
        <v>379.25930810528644</v>
      </c>
      <c r="AR56" s="18">
        <v>0</v>
      </c>
      <c r="AS56" s="18">
        <f t="shared" si="21"/>
        <v>320.5</v>
      </c>
      <c r="AT56" s="18">
        <f t="shared" si="21"/>
        <v>50</v>
      </c>
      <c r="AU56" s="18">
        <f t="shared" si="21"/>
        <v>6.1315156737004806</v>
      </c>
      <c r="AV56" s="18">
        <f t="shared" si="41"/>
        <v>376.63151567370051</v>
      </c>
      <c r="AW56" s="18">
        <v>0</v>
      </c>
      <c r="AX56" s="18">
        <f t="shared" si="22"/>
        <v>0</v>
      </c>
      <c r="AY56" s="18">
        <f t="shared" si="22"/>
        <v>320.5</v>
      </c>
      <c r="AZ56" s="18">
        <f t="shared" si="22"/>
        <v>50</v>
      </c>
      <c r="BA56" s="18">
        <f t="shared" si="42"/>
        <v>370.5</v>
      </c>
      <c r="BB56" s="18">
        <f t="shared" si="82"/>
        <v>62.182624447914812</v>
      </c>
      <c r="BC56" s="18">
        <f t="shared" si="23"/>
        <v>0</v>
      </c>
      <c r="BD56" s="18">
        <f t="shared" si="23"/>
        <v>0</v>
      </c>
      <c r="BE56" s="18">
        <f t="shared" si="23"/>
        <v>320.5</v>
      </c>
      <c r="BF56" s="18">
        <f t="shared" si="43"/>
        <v>382.6826244479148</v>
      </c>
      <c r="BG56" s="18">
        <f t="shared" si="83"/>
        <v>124.36524889582962</v>
      </c>
      <c r="BH56" s="18">
        <f t="shared" si="24"/>
        <v>62.182624447914812</v>
      </c>
      <c r="BI56" s="18">
        <f t="shared" si="24"/>
        <v>0</v>
      </c>
      <c r="BJ56" s="18">
        <f t="shared" si="24"/>
        <v>0</v>
      </c>
      <c r="BK56" s="18">
        <f t="shared" si="44"/>
        <v>186.54787334374444</v>
      </c>
    </row>
    <row r="57" spans="1:63" x14ac:dyDescent="0.25">
      <c r="A57" s="36"/>
      <c r="B57" s="37" t="s">
        <v>54</v>
      </c>
      <c r="C57" s="54">
        <v>302.49676406205384</v>
      </c>
      <c r="D57" s="18">
        <f t="shared" si="76"/>
        <v>69.626650376560804</v>
      </c>
      <c r="E57" s="18">
        <f t="shared" si="13"/>
        <v>105.07946984748482</v>
      </c>
      <c r="F57" s="18">
        <f t="shared" si="13"/>
        <v>52.539734923742408</v>
      </c>
      <c r="G57" s="18">
        <f t="shared" si="13"/>
        <v>0</v>
      </c>
      <c r="H57" s="18">
        <f t="shared" si="33"/>
        <v>227.24585514778801</v>
      </c>
      <c r="I57" s="18">
        <f t="shared" si="77"/>
        <v>7.7438745468678496</v>
      </c>
      <c r="J57" s="18">
        <f t="shared" si="14"/>
        <v>69.626650376560804</v>
      </c>
      <c r="K57" s="18">
        <f t="shared" si="14"/>
        <v>105.07946984748482</v>
      </c>
      <c r="L57" s="18">
        <f t="shared" si="14"/>
        <v>52.539734923742408</v>
      </c>
      <c r="M57" s="18">
        <f t="shared" si="34"/>
        <v>234.98972969465586</v>
      </c>
      <c r="N57" s="18">
        <f t="shared" si="78"/>
        <v>0</v>
      </c>
      <c r="O57" s="18">
        <f t="shared" si="15"/>
        <v>7.7438745468678496</v>
      </c>
      <c r="P57" s="18">
        <f t="shared" si="15"/>
        <v>69.626650376560804</v>
      </c>
      <c r="Q57" s="18">
        <f t="shared" si="15"/>
        <v>105.07946984748482</v>
      </c>
      <c r="R57" s="18">
        <f t="shared" si="35"/>
        <v>182.44999477091346</v>
      </c>
      <c r="S57" s="55">
        <f t="shared" si="79"/>
        <v>0</v>
      </c>
      <c r="T57" s="18">
        <f t="shared" si="16"/>
        <v>0</v>
      </c>
      <c r="U57" s="18">
        <f t="shared" si="16"/>
        <v>7.7438745468678496</v>
      </c>
      <c r="V57" s="18">
        <f t="shared" si="16"/>
        <v>69.626650376560804</v>
      </c>
      <c r="W57" s="18">
        <f t="shared" si="36"/>
        <v>77.370524923428647</v>
      </c>
      <c r="X57" s="18">
        <f t="shared" si="80"/>
        <v>2.2202909416566201</v>
      </c>
      <c r="Y57" s="18">
        <f t="shared" si="17"/>
        <v>0</v>
      </c>
      <c r="Z57" s="18">
        <f t="shared" si="17"/>
        <v>0</v>
      </c>
      <c r="AA57" s="18">
        <f t="shared" si="17"/>
        <v>7.7438745468678496</v>
      </c>
      <c r="AB57" s="18">
        <f t="shared" si="37"/>
        <v>9.9641654885244701</v>
      </c>
      <c r="AC57" s="18">
        <f t="shared" si="81"/>
        <v>5.1806788638654471</v>
      </c>
      <c r="AD57" s="18">
        <f t="shared" si="18"/>
        <v>2.2202909416566201</v>
      </c>
      <c r="AE57" s="18">
        <f t="shared" si="18"/>
        <v>0</v>
      </c>
      <c r="AF57" s="18">
        <f t="shared" si="18"/>
        <v>0</v>
      </c>
      <c r="AG57" s="18">
        <f t="shared" si="38"/>
        <v>7.4009698055220667</v>
      </c>
      <c r="AH57" s="18">
        <v>0</v>
      </c>
      <c r="AI57" s="18">
        <f t="shared" si="19"/>
        <v>5.1806788638654471</v>
      </c>
      <c r="AJ57" s="18">
        <f t="shared" si="19"/>
        <v>2.2202909416566201</v>
      </c>
      <c r="AK57" s="18">
        <f t="shared" si="19"/>
        <v>0</v>
      </c>
      <c r="AL57" s="18">
        <f t="shared" si="39"/>
        <v>7.4009698055220667</v>
      </c>
      <c r="AM57" s="18">
        <v>15.5</v>
      </c>
      <c r="AN57" s="18">
        <f t="shared" si="20"/>
        <v>0</v>
      </c>
      <c r="AO57" s="18">
        <f t="shared" si="20"/>
        <v>5.1806788638654471</v>
      </c>
      <c r="AP57" s="18">
        <f t="shared" si="20"/>
        <v>2.2202909416566201</v>
      </c>
      <c r="AQ57" s="18">
        <f t="shared" si="40"/>
        <v>22.900969805522067</v>
      </c>
      <c r="AR57" s="18">
        <v>0</v>
      </c>
      <c r="AS57" s="18">
        <f t="shared" si="21"/>
        <v>15.5</v>
      </c>
      <c r="AT57" s="18">
        <f t="shared" si="21"/>
        <v>0</v>
      </c>
      <c r="AU57" s="18">
        <f t="shared" si="21"/>
        <v>5.1806788638654471</v>
      </c>
      <c r="AV57" s="18">
        <f t="shared" si="41"/>
        <v>20.680678863865445</v>
      </c>
      <c r="AW57" s="18">
        <v>0</v>
      </c>
      <c r="AX57" s="18">
        <f t="shared" si="22"/>
        <v>0</v>
      </c>
      <c r="AY57" s="18">
        <f t="shared" si="22"/>
        <v>15.5</v>
      </c>
      <c r="AZ57" s="18">
        <f t="shared" si="22"/>
        <v>0</v>
      </c>
      <c r="BA57" s="18">
        <f t="shared" si="42"/>
        <v>15.5</v>
      </c>
      <c r="BB57" s="18">
        <f t="shared" si="82"/>
        <v>52.539734923742408</v>
      </c>
      <c r="BC57" s="18">
        <f t="shared" si="23"/>
        <v>0</v>
      </c>
      <c r="BD57" s="18">
        <f t="shared" si="23"/>
        <v>0</v>
      </c>
      <c r="BE57" s="18">
        <f t="shared" si="23"/>
        <v>15.5</v>
      </c>
      <c r="BF57" s="18">
        <f t="shared" si="43"/>
        <v>68.039734923742401</v>
      </c>
      <c r="BG57" s="18">
        <f t="shared" si="83"/>
        <v>105.07946984748482</v>
      </c>
      <c r="BH57" s="18">
        <f t="shared" si="24"/>
        <v>52.539734923742408</v>
      </c>
      <c r="BI57" s="18">
        <f t="shared" si="24"/>
        <v>0</v>
      </c>
      <c r="BJ57" s="18">
        <f t="shared" si="24"/>
        <v>0</v>
      </c>
      <c r="BK57" s="18">
        <f t="shared" si="44"/>
        <v>157.61920477122723</v>
      </c>
    </row>
    <row r="58" spans="1:63" s="82" customFormat="1" x14ac:dyDescent="0.25">
      <c r="A58" s="40" t="s">
        <v>19</v>
      </c>
      <c r="B58" s="41"/>
      <c r="C58" s="20">
        <f>SUM(C39:C57)</f>
        <v>8050.1356476634619</v>
      </c>
      <c r="D58" s="83">
        <f t="shared" ref="D58" si="84">SUM(D39:D57)</f>
        <v>1852.9255410770998</v>
      </c>
      <c r="E58" s="83">
        <f t="shared" si="13"/>
        <v>2796.4067274560589</v>
      </c>
      <c r="F58" s="83">
        <f t="shared" si="13"/>
        <v>1398.2033637280294</v>
      </c>
      <c r="G58" s="83">
        <f t="shared" si="13"/>
        <v>232.4</v>
      </c>
      <c r="H58" s="83">
        <f t="shared" si="33"/>
        <v>6279.9356322611875</v>
      </c>
      <c r="I58" s="83">
        <f t="shared" ref="I58" si="85">SUM(I39:I57)</f>
        <v>206.0823385468891</v>
      </c>
      <c r="J58" s="83">
        <f t="shared" si="14"/>
        <v>1852.9255410770998</v>
      </c>
      <c r="K58" s="83">
        <f t="shared" si="14"/>
        <v>2796.4067274560589</v>
      </c>
      <c r="L58" s="83">
        <f t="shared" si="14"/>
        <v>1398.2033637280294</v>
      </c>
      <c r="M58" s="83">
        <f t="shared" si="34"/>
        <v>6253.6179708080763</v>
      </c>
      <c r="N58" s="83">
        <f t="shared" ref="N58" si="86">SUM(N39:N57)</f>
        <v>0</v>
      </c>
      <c r="O58" s="83">
        <f t="shared" si="15"/>
        <v>206.0823385468891</v>
      </c>
      <c r="P58" s="83">
        <f t="shared" si="15"/>
        <v>1852.9255410770998</v>
      </c>
      <c r="Q58" s="83">
        <f t="shared" si="15"/>
        <v>2796.4067274560589</v>
      </c>
      <c r="R58" s="83">
        <f t="shared" si="35"/>
        <v>4855.4146070800471</v>
      </c>
      <c r="S58" s="84">
        <f t="shared" ref="S58" si="87">SUM(S39:S57)</f>
        <v>0</v>
      </c>
      <c r="T58" s="83">
        <f t="shared" si="16"/>
        <v>0</v>
      </c>
      <c r="U58" s="83">
        <f t="shared" si="16"/>
        <v>206.0823385468891</v>
      </c>
      <c r="V58" s="83">
        <f t="shared" si="16"/>
        <v>1852.9255410770998</v>
      </c>
      <c r="W58" s="83">
        <f t="shared" si="36"/>
        <v>2059.0078796239886</v>
      </c>
      <c r="X58" s="83">
        <f t="shared" ref="X58" si="88">SUM(X39:X57)</f>
        <v>59.087056064995316</v>
      </c>
      <c r="Y58" s="83">
        <f t="shared" si="17"/>
        <v>0</v>
      </c>
      <c r="Z58" s="83">
        <f t="shared" si="17"/>
        <v>0</v>
      </c>
      <c r="AA58" s="83">
        <f t="shared" si="17"/>
        <v>206.0823385468891</v>
      </c>
      <c r="AB58" s="83">
        <f t="shared" si="37"/>
        <v>265.1693946118844</v>
      </c>
      <c r="AC58" s="83">
        <f t="shared" ref="AC58" si="89">SUM(AC39:AC57)</f>
        <v>137.86979748498911</v>
      </c>
      <c r="AD58" s="83">
        <f t="shared" si="18"/>
        <v>59.087056064995316</v>
      </c>
      <c r="AE58" s="83">
        <f t="shared" si="18"/>
        <v>0</v>
      </c>
      <c r="AF58" s="83">
        <f t="shared" si="18"/>
        <v>0</v>
      </c>
      <c r="AG58" s="83">
        <f t="shared" si="38"/>
        <v>196.95685354998443</v>
      </c>
      <c r="AH58" s="83">
        <f t="shared" ref="AH58" si="90">SUM(AH39:AH57)</f>
        <v>1668</v>
      </c>
      <c r="AI58" s="83">
        <f t="shared" si="19"/>
        <v>137.86979748498911</v>
      </c>
      <c r="AJ58" s="83">
        <f t="shared" si="19"/>
        <v>59.087056064995316</v>
      </c>
      <c r="AK58" s="83">
        <f t="shared" si="19"/>
        <v>0</v>
      </c>
      <c r="AL58" s="83">
        <f t="shared" si="39"/>
        <v>1864.9568535499843</v>
      </c>
      <c r="AM58" s="83">
        <f t="shared" ref="AM58" si="91">SUM(AM39:AM57)</f>
        <v>1852.8319999999999</v>
      </c>
      <c r="AN58" s="83">
        <f t="shared" si="20"/>
        <v>1668</v>
      </c>
      <c r="AO58" s="83">
        <f t="shared" si="20"/>
        <v>137.86979748498911</v>
      </c>
      <c r="AP58" s="83">
        <f t="shared" si="20"/>
        <v>59.087056064995316</v>
      </c>
      <c r="AQ58" s="83">
        <f t="shared" si="40"/>
        <v>3717.7888535499847</v>
      </c>
      <c r="AR58" s="83">
        <f t="shared" ref="AR58" si="92">SUM(AR39:AR57)</f>
        <v>86.155000000000001</v>
      </c>
      <c r="AS58" s="83">
        <f t="shared" si="21"/>
        <v>1852.8319999999999</v>
      </c>
      <c r="AT58" s="83">
        <f t="shared" si="21"/>
        <v>1668</v>
      </c>
      <c r="AU58" s="83">
        <f t="shared" si="21"/>
        <v>137.86979748498911</v>
      </c>
      <c r="AV58" s="83">
        <f t="shared" si="41"/>
        <v>3744.8567974849893</v>
      </c>
      <c r="AW58" s="83">
        <f t="shared" ref="AW58" si="93">SUM(AW39:AW57)</f>
        <v>232.4</v>
      </c>
      <c r="AX58" s="83">
        <f t="shared" si="22"/>
        <v>86.155000000000001</v>
      </c>
      <c r="AY58" s="83">
        <f t="shared" si="22"/>
        <v>1852.8319999999999</v>
      </c>
      <c r="AZ58" s="83">
        <f t="shared" si="22"/>
        <v>1668</v>
      </c>
      <c r="BA58" s="83">
        <f t="shared" si="42"/>
        <v>3839.3869999999997</v>
      </c>
      <c r="BB58" s="83">
        <f t="shared" ref="BB58" si="94">SUM(BB39:BB57)</f>
        <v>1398.2033637280294</v>
      </c>
      <c r="BC58" s="83">
        <f t="shared" si="23"/>
        <v>232.4</v>
      </c>
      <c r="BD58" s="83">
        <f t="shared" si="23"/>
        <v>86.155000000000001</v>
      </c>
      <c r="BE58" s="83">
        <f t="shared" si="23"/>
        <v>1852.8319999999999</v>
      </c>
      <c r="BF58" s="83">
        <f t="shared" si="43"/>
        <v>3569.5903637280294</v>
      </c>
      <c r="BG58" s="83">
        <f t="shared" ref="BG58" si="95">SUM(BG39:BG57)</f>
        <v>2796.4067274560589</v>
      </c>
      <c r="BH58" s="83">
        <f t="shared" si="24"/>
        <v>1398.2033637280294</v>
      </c>
      <c r="BI58" s="83">
        <f t="shared" si="24"/>
        <v>232.4</v>
      </c>
      <c r="BJ58" s="83">
        <f t="shared" si="24"/>
        <v>86.155000000000001</v>
      </c>
      <c r="BK58" s="83">
        <f t="shared" si="44"/>
        <v>4513.1650911840879</v>
      </c>
    </row>
  </sheetData>
  <mergeCells count="15">
    <mergeCell ref="BG7:BK7"/>
    <mergeCell ref="A6:A8"/>
    <mergeCell ref="B6:B8"/>
    <mergeCell ref="C6:C8"/>
    <mergeCell ref="D7:H7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</mergeCells>
  <printOptions horizontalCentered="1"/>
  <pageMargins left="0" right="0" top="0" bottom="0" header="0.08" footer="0.26"/>
  <pageSetup paperSize="138" scale="65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all ecosystem</vt:lpstr>
      <vt:lpstr>all ecosystem 2016</vt:lpstr>
      <vt:lpstr>IRRIGATED</vt:lpstr>
      <vt:lpstr>RAINFED</vt:lpstr>
      <vt:lpstr>Sheet1</vt:lpstr>
      <vt:lpstr>'all ecosystem'!Print_Area</vt:lpstr>
      <vt:lpstr>'all ecosystem 2016'!Print_Area</vt:lpstr>
      <vt:lpstr>IRRIGATED!Print_Area</vt:lpstr>
      <vt:lpstr>RAINFED!Print_Area</vt:lpstr>
      <vt:lpstr>'all ecosystem'!Print_Titles</vt:lpstr>
      <vt:lpstr>'all ecosystem 2016'!Print_Titles</vt:lpstr>
      <vt:lpstr>IRRIGATED!Print_Titles</vt:lpstr>
      <vt:lpstr>RAINFED!Print_Titles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BOHOL APC</cp:lastModifiedBy>
  <cp:lastPrinted>2016-11-24T08:39:53Z</cp:lastPrinted>
  <dcterms:created xsi:type="dcterms:W3CDTF">2015-03-03T17:18:42Z</dcterms:created>
  <dcterms:modified xsi:type="dcterms:W3CDTF">2016-11-24T09:06:09Z</dcterms:modified>
</cp:coreProperties>
</file>