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5" yWindow="-15" windowWidth="10320" windowHeight="8265"/>
  </bookViews>
  <sheets>
    <sheet name="ENCODE HERE" sheetId="1" r:id="rId1"/>
    <sheet name="FORM 4" sheetId="9" r:id="rId2"/>
    <sheet name="FORM 5" sheetId="11" r:id="rId3"/>
    <sheet name="FORM 7" sheetId="7" r:id="rId4"/>
    <sheet name="FORM 8" sheetId="15" r:id="rId5"/>
  </sheets>
  <definedNames>
    <definedName name="_xlnm._FilterDatabase" localSheetId="0" hidden="1">'ENCODE HERE'!$A$9:$CR$82</definedName>
    <definedName name="_xlnm.Print_Titles" localSheetId="1">'FORM 4'!$A:$B,'FORM 4'!$9:$15</definedName>
    <definedName name="_xlnm.Print_Titles" localSheetId="2">'FORM 5'!$A:$B,'FORM 5'!$9:$15</definedName>
  </definedNames>
  <calcPr calcId="124519"/>
  <pivotCaches>
    <pivotCache cacheId="4" r:id="rId6"/>
  </pivotCaches>
</workbook>
</file>

<file path=xl/calcChain.xml><?xml version="1.0" encoding="utf-8"?>
<calcChain xmlns="http://schemas.openxmlformats.org/spreadsheetml/2006/main">
  <c r="H11" i="1"/>
  <c r="M11"/>
  <c r="R11"/>
  <c r="W11"/>
  <c r="AB11"/>
  <c r="AC11"/>
  <c r="AE11"/>
  <c r="AG11" s="1"/>
  <c r="AF11"/>
  <c r="AM11"/>
  <c r="AR11"/>
  <c r="AW11"/>
  <c r="BB11"/>
  <c r="BG11"/>
  <c r="BH11"/>
  <c r="BJ11"/>
  <c r="BK11"/>
  <c r="BL11"/>
  <c r="BR11"/>
  <c r="BW11"/>
  <c r="CB11"/>
  <c r="CG11"/>
  <c r="CL11"/>
  <c r="CM11"/>
  <c r="CO11"/>
  <c r="CP11"/>
  <c r="CQ11"/>
  <c r="CS11"/>
  <c r="CT11"/>
  <c r="CU11"/>
  <c r="CV11"/>
  <c r="CX11" s="1"/>
  <c r="CW11"/>
  <c r="CY11"/>
  <c r="CZ11"/>
  <c r="DA11"/>
  <c r="DB11"/>
  <c r="DC11"/>
  <c r="DD11"/>
  <c r="DE11"/>
  <c r="DF11"/>
  <c r="DG11"/>
  <c r="DV11" s="1"/>
  <c r="DH11"/>
  <c r="DI11"/>
  <c r="DJ11"/>
  <c r="DK11"/>
  <c r="DM11" s="1"/>
  <c r="DL11"/>
  <c r="DN11"/>
  <c r="DO11"/>
  <c r="DT11" s="1"/>
  <c r="DP11"/>
  <c r="DR11" s="1"/>
  <c r="DQ11"/>
  <c r="DS11"/>
  <c r="H12"/>
  <c r="M12"/>
  <c r="R12"/>
  <c r="W12"/>
  <c r="AB12"/>
  <c r="AC12"/>
  <c r="AE12"/>
  <c r="AF12"/>
  <c r="AG12"/>
  <c r="AM12"/>
  <c r="AR12"/>
  <c r="AW12"/>
  <c r="BB12"/>
  <c r="BG12"/>
  <c r="BH12"/>
  <c r="BJ12"/>
  <c r="BL12" s="1"/>
  <c r="BK12"/>
  <c r="BR12"/>
  <c r="BW12"/>
  <c r="CB12"/>
  <c r="CG12"/>
  <c r="CL12"/>
  <c r="CM12"/>
  <c r="CO12"/>
  <c r="CQ12" s="1"/>
  <c r="CP12"/>
  <c r="CS12"/>
  <c r="CT12"/>
  <c r="CU12"/>
  <c r="CV12"/>
  <c r="CW12"/>
  <c r="CX12"/>
  <c r="CY12"/>
  <c r="CZ12"/>
  <c r="DA12"/>
  <c r="DC12" s="1"/>
  <c r="DB12"/>
  <c r="DD12"/>
  <c r="DE12"/>
  <c r="DT12" s="1"/>
  <c r="DF12"/>
  <c r="DH12" s="1"/>
  <c r="DG12"/>
  <c r="DI12"/>
  <c r="DJ12"/>
  <c r="DK12"/>
  <c r="DL12"/>
  <c r="DM12"/>
  <c r="DN12"/>
  <c r="DO12"/>
  <c r="DP12"/>
  <c r="DQ12"/>
  <c r="DV12" s="1"/>
  <c r="DR12"/>
  <c r="DS12"/>
  <c r="DU12"/>
  <c r="DW12" s="1"/>
  <c r="H13"/>
  <c r="M13"/>
  <c r="R13"/>
  <c r="W13"/>
  <c r="AB13"/>
  <c r="AC13"/>
  <c r="AE13"/>
  <c r="AG13" s="1"/>
  <c r="AF13"/>
  <c r="AM13"/>
  <c r="AR13"/>
  <c r="AW13"/>
  <c r="BB13"/>
  <c r="BG13"/>
  <c r="BH13"/>
  <c r="BJ13"/>
  <c r="BK13"/>
  <c r="BL13"/>
  <c r="BR13"/>
  <c r="BW13"/>
  <c r="CB13"/>
  <c r="CG13"/>
  <c r="CL13"/>
  <c r="CM13"/>
  <c r="CO13"/>
  <c r="CP13"/>
  <c r="CQ13"/>
  <c r="CS13"/>
  <c r="CT13"/>
  <c r="CU13"/>
  <c r="CV13"/>
  <c r="CX13" s="1"/>
  <c r="CW13"/>
  <c r="CY13"/>
  <c r="CZ13"/>
  <c r="DA13"/>
  <c r="DB13"/>
  <c r="DC13"/>
  <c r="DD13"/>
  <c r="DE13"/>
  <c r="DF13"/>
  <c r="DG13"/>
  <c r="DV13" s="1"/>
  <c r="DH13"/>
  <c r="DI13"/>
  <c r="DJ13"/>
  <c r="DK13"/>
  <c r="DM13" s="1"/>
  <c r="DL13"/>
  <c r="DN13"/>
  <c r="DO13"/>
  <c r="DT13" s="1"/>
  <c r="DP13"/>
  <c r="DR13" s="1"/>
  <c r="DQ13"/>
  <c r="DS13"/>
  <c r="H14"/>
  <c r="M14"/>
  <c r="R14"/>
  <c r="W14"/>
  <c r="AB14"/>
  <c r="AC14"/>
  <c r="AE14"/>
  <c r="AF14"/>
  <c r="AG14"/>
  <c r="AM14"/>
  <c r="AR14"/>
  <c r="AW14"/>
  <c r="BB14"/>
  <c r="BG14"/>
  <c r="BH14"/>
  <c r="BJ14"/>
  <c r="BL14" s="1"/>
  <c r="BK14"/>
  <c r="BR14"/>
  <c r="BW14"/>
  <c r="CB14"/>
  <c r="CG14"/>
  <c r="CL14"/>
  <c r="CM14"/>
  <c r="CO14"/>
  <c r="CQ14" s="1"/>
  <c r="CP14"/>
  <c r="CS14"/>
  <c r="CT14"/>
  <c r="CU14"/>
  <c r="DT14" s="1"/>
  <c r="CV14"/>
  <c r="CW14"/>
  <c r="DV14" s="1"/>
  <c r="CX14"/>
  <c r="CY14"/>
  <c r="CZ14"/>
  <c r="DA14"/>
  <c r="DC14" s="1"/>
  <c r="DB14"/>
  <c r="DD14"/>
  <c r="DE14"/>
  <c r="DF14"/>
  <c r="DH14" s="1"/>
  <c r="DG14"/>
  <c r="DI14"/>
  <c r="DJ14"/>
  <c r="DK14"/>
  <c r="DL14"/>
  <c r="DM14"/>
  <c r="DN14"/>
  <c r="DO14"/>
  <c r="DP14"/>
  <c r="DQ14"/>
  <c r="DR14"/>
  <c r="DS14"/>
  <c r="DU14"/>
  <c r="DW14" s="1"/>
  <c r="H15"/>
  <c r="M15"/>
  <c r="R15"/>
  <c r="W15"/>
  <c r="AB15"/>
  <c r="AC15"/>
  <c r="AE15"/>
  <c r="AG15" s="1"/>
  <c r="AF15"/>
  <c r="AM15"/>
  <c r="AR15"/>
  <c r="AW15"/>
  <c r="BB15"/>
  <c r="BG15"/>
  <c r="BH15"/>
  <c r="BJ15"/>
  <c r="BK15"/>
  <c r="BL15"/>
  <c r="BR15"/>
  <c r="BW15"/>
  <c r="CB15"/>
  <c r="CG15"/>
  <c r="CL15"/>
  <c r="CM15"/>
  <c r="CO15"/>
  <c r="CP15"/>
  <c r="CQ15"/>
  <c r="CS15"/>
  <c r="CT15"/>
  <c r="CU15"/>
  <c r="DT15" s="1"/>
  <c r="CV15"/>
  <c r="CX15" s="1"/>
  <c r="CW15"/>
  <c r="DV15" s="1"/>
  <c r="CY15"/>
  <c r="CZ15"/>
  <c r="DA15"/>
  <c r="DB15"/>
  <c r="DC15"/>
  <c r="DD15"/>
  <c r="DE15"/>
  <c r="DF15"/>
  <c r="DG15"/>
  <c r="DH15"/>
  <c r="DI15"/>
  <c r="DJ15"/>
  <c r="DK15"/>
  <c r="DM15" s="1"/>
  <c r="DL15"/>
  <c r="DN15"/>
  <c r="DO15"/>
  <c r="DP15"/>
  <c r="DR15" s="1"/>
  <c r="DQ15"/>
  <c r="DS15"/>
  <c r="H16"/>
  <c r="M16"/>
  <c r="R16"/>
  <c r="W16"/>
  <c r="AB16"/>
  <c r="AC16"/>
  <c r="AE16"/>
  <c r="AF16"/>
  <c r="AG16"/>
  <c r="AM16"/>
  <c r="AR16"/>
  <c r="AW16"/>
  <c r="BB16"/>
  <c r="BG16"/>
  <c r="BH16"/>
  <c r="BJ16"/>
  <c r="BL16" s="1"/>
  <c r="BK16"/>
  <c r="BR16"/>
  <c r="BW16"/>
  <c r="CB16"/>
  <c r="CG16"/>
  <c r="CL16"/>
  <c r="CM16"/>
  <c r="CO16"/>
  <c r="CQ16" s="1"/>
  <c r="CP16"/>
  <c r="CS16"/>
  <c r="CT16"/>
  <c r="CU16"/>
  <c r="DT16" s="1"/>
  <c r="CV16"/>
  <c r="CW16"/>
  <c r="DV16" s="1"/>
  <c r="CX16"/>
  <c r="CY16"/>
  <c r="CZ16"/>
  <c r="DA16"/>
  <c r="DC16" s="1"/>
  <c r="DB16"/>
  <c r="DD16"/>
  <c r="DE16"/>
  <c r="DF16"/>
  <c r="DH16" s="1"/>
  <c r="DG16"/>
  <c r="DI16"/>
  <c r="DJ16"/>
  <c r="DK16"/>
  <c r="DL16"/>
  <c r="DM16"/>
  <c r="DN16"/>
  <c r="DO16"/>
  <c r="DP16"/>
  <c r="DQ16"/>
  <c r="DR16"/>
  <c r="DS16"/>
  <c r="DU16"/>
  <c r="DW16" s="1"/>
  <c r="H17"/>
  <c r="M17"/>
  <c r="R17"/>
  <c r="W17"/>
  <c r="AB17"/>
  <c r="AC17"/>
  <c r="AE17"/>
  <c r="AG17" s="1"/>
  <c r="AF17"/>
  <c r="AM17"/>
  <c r="AR17"/>
  <c r="AW17"/>
  <c r="BB17"/>
  <c r="BG17"/>
  <c r="BH17"/>
  <c r="BJ17"/>
  <c r="BK17"/>
  <c r="BL17"/>
  <c r="BR17"/>
  <c r="BW17"/>
  <c r="CB17"/>
  <c r="CG17"/>
  <c r="CL17"/>
  <c r="CM17"/>
  <c r="CO17"/>
  <c r="CP17"/>
  <c r="CQ17"/>
  <c r="CS17"/>
  <c r="CT17"/>
  <c r="CU17"/>
  <c r="DT17" s="1"/>
  <c r="CV17"/>
  <c r="CX17" s="1"/>
  <c r="CW17"/>
  <c r="DV17" s="1"/>
  <c r="CY17"/>
  <c r="CZ17"/>
  <c r="DA17"/>
  <c r="DB17"/>
  <c r="DC17"/>
  <c r="DD17"/>
  <c r="DE17"/>
  <c r="DF17"/>
  <c r="DG17"/>
  <c r="DH17"/>
  <c r="DI17"/>
  <c r="DJ17"/>
  <c r="DK17"/>
  <c r="DM17" s="1"/>
  <c r="DL17"/>
  <c r="DN17"/>
  <c r="DO17"/>
  <c r="DP17"/>
  <c r="DR17" s="1"/>
  <c r="DQ17"/>
  <c r="DS17"/>
  <c r="H18"/>
  <c r="M18"/>
  <c r="R18"/>
  <c r="W18"/>
  <c r="AB18"/>
  <c r="AC18"/>
  <c r="AE18"/>
  <c r="AF18"/>
  <c r="AG18"/>
  <c r="AM18"/>
  <c r="AR18"/>
  <c r="AW18"/>
  <c r="BB18"/>
  <c r="BG18"/>
  <c r="BH18"/>
  <c r="BJ18"/>
  <c r="BL18" s="1"/>
  <c r="BK18"/>
  <c r="BR18"/>
  <c r="BW18"/>
  <c r="CB18"/>
  <c r="CG18"/>
  <c r="CL18"/>
  <c r="CM18"/>
  <c r="CO18"/>
  <c r="CQ18" s="1"/>
  <c r="CP18"/>
  <c r="CS18"/>
  <c r="CT18"/>
  <c r="CU18"/>
  <c r="DT18" s="1"/>
  <c r="CV18"/>
  <c r="CW18"/>
  <c r="DV18" s="1"/>
  <c r="CX18"/>
  <c r="CY18"/>
  <c r="CZ18"/>
  <c r="DA18"/>
  <c r="DC18" s="1"/>
  <c r="DB18"/>
  <c r="DD18"/>
  <c r="DE18"/>
  <c r="DF18"/>
  <c r="DH18" s="1"/>
  <c r="DG18"/>
  <c r="DI18"/>
  <c r="DJ18"/>
  <c r="DK18"/>
  <c r="DL18"/>
  <c r="DM18"/>
  <c r="DN18"/>
  <c r="DO18"/>
  <c r="DP18"/>
  <c r="DQ18"/>
  <c r="DR18"/>
  <c r="DS18"/>
  <c r="DU18"/>
  <c r="DW18" s="1"/>
  <c r="H19"/>
  <c r="M19"/>
  <c r="R19"/>
  <c r="W19"/>
  <c r="AB19"/>
  <c r="AC19"/>
  <c r="AE19"/>
  <c r="AG19" s="1"/>
  <c r="AF19"/>
  <c r="AM19"/>
  <c r="AR19"/>
  <c r="AW19"/>
  <c r="BB19"/>
  <c r="BG19"/>
  <c r="BH19"/>
  <c r="BJ19"/>
  <c r="BK19"/>
  <c r="BL19"/>
  <c r="BR19"/>
  <c r="BW19"/>
  <c r="CB19"/>
  <c r="CG19"/>
  <c r="CL19"/>
  <c r="CM19"/>
  <c r="CO19"/>
  <c r="CP19"/>
  <c r="CQ19"/>
  <c r="CS19"/>
  <c r="CT19"/>
  <c r="CU19"/>
  <c r="DT19" s="1"/>
  <c r="CV19"/>
  <c r="CX19" s="1"/>
  <c r="CW19"/>
  <c r="DV19" s="1"/>
  <c r="CY19"/>
  <c r="CZ19"/>
  <c r="DA19"/>
  <c r="DB19"/>
  <c r="DC19"/>
  <c r="DD19"/>
  <c r="DE19"/>
  <c r="DF19"/>
  <c r="DG19"/>
  <c r="DH19"/>
  <c r="DI19"/>
  <c r="DJ19"/>
  <c r="DK19"/>
  <c r="DM19" s="1"/>
  <c r="DL19"/>
  <c r="DN19"/>
  <c r="DO19"/>
  <c r="DP19"/>
  <c r="DR19" s="1"/>
  <c r="DQ19"/>
  <c r="DS19"/>
  <c r="H20"/>
  <c r="M20"/>
  <c r="R20"/>
  <c r="W20"/>
  <c r="AB20"/>
  <c r="AC20"/>
  <c r="AE20"/>
  <c r="AF20"/>
  <c r="AG20"/>
  <c r="AM20"/>
  <c r="AR20"/>
  <c r="AW20"/>
  <c r="BB20"/>
  <c r="BG20"/>
  <c r="BH20"/>
  <c r="BJ20"/>
  <c r="BL20" s="1"/>
  <c r="BK20"/>
  <c r="BR20"/>
  <c r="BW20"/>
  <c r="CB20"/>
  <c r="CG20"/>
  <c r="CL20"/>
  <c r="CM20"/>
  <c r="CO20"/>
  <c r="CQ20" s="1"/>
  <c r="CP20"/>
  <c r="CS20"/>
  <c r="CT20"/>
  <c r="CU20"/>
  <c r="DT20" s="1"/>
  <c r="CV20"/>
  <c r="CW20"/>
  <c r="DV20" s="1"/>
  <c r="CX20"/>
  <c r="CY20"/>
  <c r="CZ20"/>
  <c r="DA20"/>
  <c r="DC20" s="1"/>
  <c r="DB20"/>
  <c r="DD20"/>
  <c r="DE20"/>
  <c r="DF20"/>
  <c r="DH20" s="1"/>
  <c r="DG20"/>
  <c r="DI20"/>
  <c r="DJ20"/>
  <c r="DK20"/>
  <c r="DL20"/>
  <c r="DM20"/>
  <c r="DN20"/>
  <c r="DO20"/>
  <c r="DP20"/>
  <c r="DQ20"/>
  <c r="DR20"/>
  <c r="DS20"/>
  <c r="DU20"/>
  <c r="DW20" s="1"/>
  <c r="H21"/>
  <c r="M21"/>
  <c r="R21"/>
  <c r="W21"/>
  <c r="AB21"/>
  <c r="AC21"/>
  <c r="AE21"/>
  <c r="AG21" s="1"/>
  <c r="AF21"/>
  <c r="AM21"/>
  <c r="AR21"/>
  <c r="AW21"/>
  <c r="BB21"/>
  <c r="BG21"/>
  <c r="BH21"/>
  <c r="BJ21"/>
  <c r="BK21"/>
  <c r="BL21"/>
  <c r="BR21"/>
  <c r="BW21"/>
  <c r="CB21"/>
  <c r="CG21"/>
  <c r="CL21"/>
  <c r="CM21"/>
  <c r="CO21"/>
  <c r="CP21"/>
  <c r="CQ21"/>
  <c r="CS21"/>
  <c r="CT21"/>
  <c r="CU21"/>
  <c r="DT21" s="1"/>
  <c r="CV21"/>
  <c r="CX21" s="1"/>
  <c r="CW21"/>
  <c r="DV21" s="1"/>
  <c r="CY21"/>
  <c r="CZ21"/>
  <c r="DA21"/>
  <c r="DB21"/>
  <c r="DC21"/>
  <c r="DD21"/>
  <c r="DE21"/>
  <c r="DF21"/>
  <c r="DG21"/>
  <c r="DH21"/>
  <c r="DI21"/>
  <c r="DJ21"/>
  <c r="DK21"/>
  <c r="DM21" s="1"/>
  <c r="DL21"/>
  <c r="DN21"/>
  <c r="DO21"/>
  <c r="DP21"/>
  <c r="DR21" s="1"/>
  <c r="DQ21"/>
  <c r="DS21"/>
  <c r="H22"/>
  <c r="M22"/>
  <c r="R22"/>
  <c r="W22"/>
  <c r="AB22"/>
  <c r="AC22"/>
  <c r="AE22"/>
  <c r="AF22"/>
  <c r="AG22"/>
  <c r="AM22"/>
  <c r="AR22"/>
  <c r="AW22"/>
  <c r="BB22"/>
  <c r="BG22"/>
  <c r="BH22"/>
  <c r="BJ22"/>
  <c r="BL22" s="1"/>
  <c r="BK22"/>
  <c r="BR22"/>
  <c r="BW22"/>
  <c r="CB22"/>
  <c r="CG22"/>
  <c r="CL22"/>
  <c r="CM22"/>
  <c r="CO22"/>
  <c r="CQ22" s="1"/>
  <c r="CP22"/>
  <c r="CS22"/>
  <c r="CT22"/>
  <c r="CU22"/>
  <c r="DT22" s="1"/>
  <c r="CV22"/>
  <c r="CW22"/>
  <c r="DV22" s="1"/>
  <c r="CX22"/>
  <c r="CY22"/>
  <c r="CZ22"/>
  <c r="DA22"/>
  <c r="DC22" s="1"/>
  <c r="DB22"/>
  <c r="DD22"/>
  <c r="DE22"/>
  <c r="DF22"/>
  <c r="DH22" s="1"/>
  <c r="DG22"/>
  <c r="DI22"/>
  <c r="DJ22"/>
  <c r="DK22"/>
  <c r="DL22"/>
  <c r="DM22"/>
  <c r="DN22"/>
  <c r="DO22"/>
  <c r="DP22"/>
  <c r="DQ22"/>
  <c r="DR22"/>
  <c r="DS22"/>
  <c r="DU22"/>
  <c r="DW22" s="1"/>
  <c r="H23"/>
  <c r="M23"/>
  <c r="R23"/>
  <c r="W23"/>
  <c r="AB23"/>
  <c r="AC23"/>
  <c r="AE23"/>
  <c r="AG23" s="1"/>
  <c r="AF23"/>
  <c r="AM23"/>
  <c r="AR23"/>
  <c r="AW23"/>
  <c r="BB23"/>
  <c r="BG23"/>
  <c r="BH23"/>
  <c r="BJ23"/>
  <c r="BK23"/>
  <c r="BL23"/>
  <c r="BR23"/>
  <c r="BW23"/>
  <c r="CB23"/>
  <c r="CG23"/>
  <c r="CL23"/>
  <c r="CM23"/>
  <c r="CO23"/>
  <c r="CP23"/>
  <c r="CQ23"/>
  <c r="CS23"/>
  <c r="CT23"/>
  <c r="CU23"/>
  <c r="DT23" s="1"/>
  <c r="CV23"/>
  <c r="CX23" s="1"/>
  <c r="CW23"/>
  <c r="DV23" s="1"/>
  <c r="CY23"/>
  <c r="CZ23"/>
  <c r="DA23"/>
  <c r="DB23"/>
  <c r="DC23"/>
  <c r="DD23"/>
  <c r="DE23"/>
  <c r="DF23"/>
  <c r="DG23"/>
  <c r="DH23"/>
  <c r="DI23"/>
  <c r="DJ23"/>
  <c r="DK23"/>
  <c r="DM23" s="1"/>
  <c r="DL23"/>
  <c r="DN23"/>
  <c r="DO23"/>
  <c r="DP23"/>
  <c r="DR23" s="1"/>
  <c r="DQ23"/>
  <c r="DS23"/>
  <c r="H24"/>
  <c r="M24"/>
  <c r="R24"/>
  <c r="W24"/>
  <c r="AB24"/>
  <c r="AC24"/>
  <c r="AE24"/>
  <c r="AF24"/>
  <c r="AG24"/>
  <c r="AM24"/>
  <c r="AR24"/>
  <c r="AW24"/>
  <c r="BB24"/>
  <c r="BG24"/>
  <c r="BH24"/>
  <c r="BJ24"/>
  <c r="BL24" s="1"/>
  <c r="BK24"/>
  <c r="BR24"/>
  <c r="BW24"/>
  <c r="CB24"/>
  <c r="CG24"/>
  <c r="CL24"/>
  <c r="CM24"/>
  <c r="CO24"/>
  <c r="CQ24" s="1"/>
  <c r="CP24"/>
  <c r="CS24"/>
  <c r="CT24"/>
  <c r="CU24"/>
  <c r="DT24" s="1"/>
  <c r="CV24"/>
  <c r="CW24"/>
  <c r="DV24" s="1"/>
  <c r="CX24"/>
  <c r="CY24"/>
  <c r="CZ24"/>
  <c r="DA24"/>
  <c r="DC24" s="1"/>
  <c r="DB24"/>
  <c r="DD24"/>
  <c r="DE24"/>
  <c r="DF24"/>
  <c r="DH24" s="1"/>
  <c r="DG24"/>
  <c r="DI24"/>
  <c r="DJ24"/>
  <c r="DK24"/>
  <c r="DL24"/>
  <c r="DM24"/>
  <c r="DN24"/>
  <c r="DO24"/>
  <c r="DP24"/>
  <c r="DQ24"/>
  <c r="DR24"/>
  <c r="DS24"/>
  <c r="DU24"/>
  <c r="DW24" s="1"/>
  <c r="H25"/>
  <c r="M25"/>
  <c r="R25"/>
  <c r="W25"/>
  <c r="AB25"/>
  <c r="AC25"/>
  <c r="AE25"/>
  <c r="AG25" s="1"/>
  <c r="AF25"/>
  <c r="AM25"/>
  <c r="AR25"/>
  <c r="AW25"/>
  <c r="BB25"/>
  <c r="BG25"/>
  <c r="BH25"/>
  <c r="BJ25"/>
  <c r="BK25"/>
  <c r="BL25"/>
  <c r="BR25"/>
  <c r="BW25"/>
  <c r="CB25"/>
  <c r="CG25"/>
  <c r="CL25"/>
  <c r="CM25"/>
  <c r="CO25"/>
  <c r="CP25"/>
  <c r="CQ25"/>
  <c r="CS25"/>
  <c r="CT25"/>
  <c r="CU25"/>
  <c r="DT25" s="1"/>
  <c r="CV25"/>
  <c r="CX25" s="1"/>
  <c r="CW25"/>
  <c r="DV25" s="1"/>
  <c r="CY25"/>
  <c r="CZ25"/>
  <c r="DA25"/>
  <c r="DB25"/>
  <c r="DC25"/>
  <c r="DD25"/>
  <c r="DE25"/>
  <c r="DF25"/>
  <c r="DG25"/>
  <c r="DH25"/>
  <c r="DI25"/>
  <c r="DJ25"/>
  <c r="DK25"/>
  <c r="DM25" s="1"/>
  <c r="DL25"/>
  <c r="DN25"/>
  <c r="DO25"/>
  <c r="DP25"/>
  <c r="DR25" s="1"/>
  <c r="DQ25"/>
  <c r="DS25"/>
  <c r="H26"/>
  <c r="M26"/>
  <c r="R26"/>
  <c r="W26"/>
  <c r="AB26"/>
  <c r="AC26"/>
  <c r="AE26"/>
  <c r="AF26"/>
  <c r="AG26"/>
  <c r="AM26"/>
  <c r="AR26"/>
  <c r="AW26"/>
  <c r="BB26"/>
  <c r="BG26"/>
  <c r="BH26"/>
  <c r="BJ26"/>
  <c r="BL26" s="1"/>
  <c r="BK26"/>
  <c r="BR26"/>
  <c r="BW26"/>
  <c r="CB26"/>
  <c r="CG26"/>
  <c r="CL26"/>
  <c r="CM26"/>
  <c r="CO26"/>
  <c r="CQ26" s="1"/>
  <c r="CP26"/>
  <c r="CS26"/>
  <c r="CT26"/>
  <c r="CU26"/>
  <c r="DT26" s="1"/>
  <c r="CV26"/>
  <c r="CW26"/>
  <c r="DV26" s="1"/>
  <c r="CX26"/>
  <c r="CY26"/>
  <c r="CZ26"/>
  <c r="DA26"/>
  <c r="DC26" s="1"/>
  <c r="DB26"/>
  <c r="DD26"/>
  <c r="DE26"/>
  <c r="DF26"/>
  <c r="DH26" s="1"/>
  <c r="DG26"/>
  <c r="DI26"/>
  <c r="DJ26"/>
  <c r="DK26"/>
  <c r="DL26"/>
  <c r="DM26"/>
  <c r="DN26"/>
  <c r="DO26"/>
  <c r="DP26"/>
  <c r="DQ26"/>
  <c r="DR26"/>
  <c r="DS26"/>
  <c r="DU26"/>
  <c r="DW26" s="1"/>
  <c r="H27"/>
  <c r="M27"/>
  <c r="R27"/>
  <c r="W27"/>
  <c r="AB27"/>
  <c r="AC27"/>
  <c r="AE27"/>
  <c r="AG27" s="1"/>
  <c r="AF27"/>
  <c r="AM27"/>
  <c r="AR27"/>
  <c r="AW27"/>
  <c r="BB27"/>
  <c r="BG27"/>
  <c r="BH27"/>
  <c r="BJ27"/>
  <c r="BK27"/>
  <c r="BL27"/>
  <c r="BR27"/>
  <c r="BW27"/>
  <c r="CB27"/>
  <c r="CG27"/>
  <c r="CL27"/>
  <c r="CM27"/>
  <c r="CO27"/>
  <c r="CP27"/>
  <c r="CQ27"/>
  <c r="CS27"/>
  <c r="CT27"/>
  <c r="CU27"/>
  <c r="DT27" s="1"/>
  <c r="CV27"/>
  <c r="CX27" s="1"/>
  <c r="CW27"/>
  <c r="DV27" s="1"/>
  <c r="CY27"/>
  <c r="CZ27"/>
  <c r="DA27"/>
  <c r="DB27"/>
  <c r="DC27"/>
  <c r="DD27"/>
  <c r="DE27"/>
  <c r="DF27"/>
  <c r="DG27"/>
  <c r="DH27"/>
  <c r="DI27"/>
  <c r="DJ27"/>
  <c r="DK27"/>
  <c r="DM27" s="1"/>
  <c r="DL27"/>
  <c r="DN27"/>
  <c r="DO27"/>
  <c r="DP27"/>
  <c r="DR27" s="1"/>
  <c r="DQ27"/>
  <c r="DS27"/>
  <c r="H28"/>
  <c r="M28"/>
  <c r="R28"/>
  <c r="W28"/>
  <c r="AB28"/>
  <c r="AC28"/>
  <c r="AE28"/>
  <c r="AF28"/>
  <c r="AG28"/>
  <c r="AM28"/>
  <c r="AR28"/>
  <c r="AW28"/>
  <c r="BB28"/>
  <c r="BG28"/>
  <c r="BH28"/>
  <c r="BJ28"/>
  <c r="BL28" s="1"/>
  <c r="BK28"/>
  <c r="BR28"/>
  <c r="BW28"/>
  <c r="CB28"/>
  <c r="CG28"/>
  <c r="CL28"/>
  <c r="CM28"/>
  <c r="CO28"/>
  <c r="CQ28" s="1"/>
  <c r="CP28"/>
  <c r="CS28"/>
  <c r="CT28"/>
  <c r="CU28"/>
  <c r="DT28" s="1"/>
  <c r="CV28"/>
  <c r="CW28"/>
  <c r="DV28" s="1"/>
  <c r="CX28"/>
  <c r="CY28"/>
  <c r="CZ28"/>
  <c r="DA28"/>
  <c r="DC28" s="1"/>
  <c r="DB28"/>
  <c r="DD28"/>
  <c r="DE28"/>
  <c r="DF28"/>
  <c r="DH28" s="1"/>
  <c r="DG28"/>
  <c r="DI28"/>
  <c r="DJ28"/>
  <c r="DK28"/>
  <c r="DL28"/>
  <c r="DM28"/>
  <c r="DN28"/>
  <c r="DO28"/>
  <c r="DP28"/>
  <c r="DQ28"/>
  <c r="DR28"/>
  <c r="DS28"/>
  <c r="DU28"/>
  <c r="DW28" s="1"/>
  <c r="H29"/>
  <c r="M29"/>
  <c r="R29"/>
  <c r="W29"/>
  <c r="AB29"/>
  <c r="AC29"/>
  <c r="AE29"/>
  <c r="AG29" s="1"/>
  <c r="AF29"/>
  <c r="AM29"/>
  <c r="AR29"/>
  <c r="AW29"/>
  <c r="BB29"/>
  <c r="BG29"/>
  <c r="BH29"/>
  <c r="BJ29"/>
  <c r="BK29"/>
  <c r="BL29"/>
  <c r="BR29"/>
  <c r="BW29"/>
  <c r="CB29"/>
  <c r="CG29"/>
  <c r="CL29"/>
  <c r="CM29"/>
  <c r="CO29"/>
  <c r="CP29"/>
  <c r="CQ29"/>
  <c r="CS29"/>
  <c r="CT29"/>
  <c r="CU29"/>
  <c r="DT29" s="1"/>
  <c r="CV29"/>
  <c r="CX29" s="1"/>
  <c r="CW29"/>
  <c r="DV29" s="1"/>
  <c r="CY29"/>
  <c r="CZ29"/>
  <c r="DA29"/>
  <c r="DB29"/>
  <c r="DC29"/>
  <c r="DD29"/>
  <c r="DE29"/>
  <c r="DF29"/>
  <c r="DG29"/>
  <c r="DH29"/>
  <c r="DI29"/>
  <c r="DJ29"/>
  <c r="DK29"/>
  <c r="DM29" s="1"/>
  <c r="DL29"/>
  <c r="DN29"/>
  <c r="DO29"/>
  <c r="DP29"/>
  <c r="DR29" s="1"/>
  <c r="DQ29"/>
  <c r="DS29"/>
  <c r="H30"/>
  <c r="M30"/>
  <c r="R30"/>
  <c r="W30"/>
  <c r="AB30"/>
  <c r="AC30"/>
  <c r="AE30"/>
  <c r="AF30"/>
  <c r="AG30"/>
  <c r="AM30"/>
  <c r="AR30"/>
  <c r="AW30"/>
  <c r="BB30"/>
  <c r="BG30"/>
  <c r="BH30"/>
  <c r="BJ30"/>
  <c r="BL30" s="1"/>
  <c r="BK30"/>
  <c r="BR30"/>
  <c r="BW30"/>
  <c r="CB30"/>
  <c r="CG30"/>
  <c r="CL30"/>
  <c r="CM30"/>
  <c r="CO30"/>
  <c r="CQ30" s="1"/>
  <c r="CP30"/>
  <c r="CS30"/>
  <c r="CT30"/>
  <c r="CU30"/>
  <c r="DT30" s="1"/>
  <c r="CV30"/>
  <c r="CW30"/>
  <c r="DV30" s="1"/>
  <c r="CX30"/>
  <c r="CY30"/>
  <c r="CZ30"/>
  <c r="DA30"/>
  <c r="DC30" s="1"/>
  <c r="DB30"/>
  <c r="DD30"/>
  <c r="DE30"/>
  <c r="DF30"/>
  <c r="DH30" s="1"/>
  <c r="DG30"/>
  <c r="DI30"/>
  <c r="DJ30"/>
  <c r="DK30"/>
  <c r="DL30"/>
  <c r="DM30"/>
  <c r="DN30"/>
  <c r="DO30"/>
  <c r="DP30"/>
  <c r="DQ30"/>
  <c r="DR30"/>
  <c r="DS30"/>
  <c r="DU30"/>
  <c r="DW30" s="1"/>
  <c r="H31"/>
  <c r="M31"/>
  <c r="R31"/>
  <c r="W31"/>
  <c r="AB31"/>
  <c r="AC31"/>
  <c r="AE31"/>
  <c r="AG31" s="1"/>
  <c r="AF31"/>
  <c r="AM31"/>
  <c r="AR31"/>
  <c r="AW31"/>
  <c r="BB31"/>
  <c r="BG31"/>
  <c r="BH31"/>
  <c r="BJ31"/>
  <c r="BK31"/>
  <c r="BL31"/>
  <c r="BR31"/>
  <c r="BW31"/>
  <c r="CB31"/>
  <c r="CG31"/>
  <c r="CL31"/>
  <c r="CM31"/>
  <c r="CO31"/>
  <c r="CP31"/>
  <c r="CQ31"/>
  <c r="CS31"/>
  <c r="CT31"/>
  <c r="CU31"/>
  <c r="DT31" s="1"/>
  <c r="CV31"/>
  <c r="CX31" s="1"/>
  <c r="CW31"/>
  <c r="DV31" s="1"/>
  <c r="CY31"/>
  <c r="CZ31"/>
  <c r="DA31"/>
  <c r="DB31"/>
  <c r="DC31"/>
  <c r="DD31"/>
  <c r="DE31"/>
  <c r="DF31"/>
  <c r="DG31"/>
  <c r="DH31"/>
  <c r="DI31"/>
  <c r="DJ31"/>
  <c r="DK31"/>
  <c r="DM31" s="1"/>
  <c r="DL31"/>
  <c r="DN31"/>
  <c r="DO31"/>
  <c r="DP31"/>
  <c r="DR31" s="1"/>
  <c r="DQ31"/>
  <c r="DS31"/>
  <c r="H32"/>
  <c r="M32"/>
  <c r="R32"/>
  <c r="W32"/>
  <c r="AB32"/>
  <c r="AC32"/>
  <c r="AE32"/>
  <c r="AF32"/>
  <c r="AG32"/>
  <c r="AM32"/>
  <c r="AR32"/>
  <c r="AW32"/>
  <c r="BB32"/>
  <c r="BG32"/>
  <c r="BH32"/>
  <c r="BJ32"/>
  <c r="BL32" s="1"/>
  <c r="BK32"/>
  <c r="BR32"/>
  <c r="BW32"/>
  <c r="CB32"/>
  <c r="CG32"/>
  <c r="CL32"/>
  <c r="CM32"/>
  <c r="CO32"/>
  <c r="CQ32" s="1"/>
  <c r="CP32"/>
  <c r="CS32"/>
  <c r="CT32"/>
  <c r="CU32"/>
  <c r="DT32" s="1"/>
  <c r="CV32"/>
  <c r="CW32"/>
  <c r="DV32" s="1"/>
  <c r="CX32"/>
  <c r="CY32"/>
  <c r="CZ32"/>
  <c r="DA32"/>
  <c r="DC32" s="1"/>
  <c r="DB32"/>
  <c r="DD32"/>
  <c r="DE32"/>
  <c r="DF32"/>
  <c r="DH32" s="1"/>
  <c r="DG32"/>
  <c r="DI32"/>
  <c r="DJ32"/>
  <c r="DK32"/>
  <c r="DL32"/>
  <c r="DM32"/>
  <c r="DN32"/>
  <c r="DO32"/>
  <c r="DP32"/>
  <c r="DQ32"/>
  <c r="DR32"/>
  <c r="DS32"/>
  <c r="DU32"/>
  <c r="DW32" s="1"/>
  <c r="H33"/>
  <c r="M33"/>
  <c r="R33"/>
  <c r="W33"/>
  <c r="AB33"/>
  <c r="AC33"/>
  <c r="AE33"/>
  <c r="AG33" s="1"/>
  <c r="AF33"/>
  <c r="AM33"/>
  <c r="AR33"/>
  <c r="AW33"/>
  <c r="BB33"/>
  <c r="BG33"/>
  <c r="BH33"/>
  <c r="BJ33"/>
  <c r="BK33"/>
  <c r="BL33"/>
  <c r="BR33"/>
  <c r="BW33"/>
  <c r="CB33"/>
  <c r="CG33"/>
  <c r="CL33"/>
  <c r="CM33"/>
  <c r="CO33"/>
  <c r="CP33"/>
  <c r="CQ33"/>
  <c r="CS33"/>
  <c r="CT33"/>
  <c r="CU33"/>
  <c r="DT33" s="1"/>
  <c r="CV33"/>
  <c r="CX33" s="1"/>
  <c r="CW33"/>
  <c r="DV33" s="1"/>
  <c r="CY33"/>
  <c r="CZ33"/>
  <c r="DA33"/>
  <c r="DB33"/>
  <c r="DC33"/>
  <c r="DD33"/>
  <c r="DE33"/>
  <c r="DF33"/>
  <c r="DG33"/>
  <c r="DH33"/>
  <c r="DI33"/>
  <c r="DJ33"/>
  <c r="DK33"/>
  <c r="DM33" s="1"/>
  <c r="DL33"/>
  <c r="DN33"/>
  <c r="DO33"/>
  <c r="DP33"/>
  <c r="DR33" s="1"/>
  <c r="DQ33"/>
  <c r="DS33"/>
  <c r="H34"/>
  <c r="M34"/>
  <c r="R34"/>
  <c r="W34"/>
  <c r="AB34"/>
  <c r="AC34"/>
  <c r="AE34"/>
  <c r="AF34"/>
  <c r="AG34"/>
  <c r="AM34"/>
  <c r="AR34"/>
  <c r="AW34"/>
  <c r="BB34"/>
  <c r="BG34"/>
  <c r="BH34"/>
  <c r="BJ34"/>
  <c r="BL34" s="1"/>
  <c r="BK34"/>
  <c r="BR34"/>
  <c r="BW34"/>
  <c r="CB34"/>
  <c r="CG34"/>
  <c r="CL34"/>
  <c r="CM34"/>
  <c r="CO34"/>
  <c r="CQ34" s="1"/>
  <c r="CP34"/>
  <c r="CS34"/>
  <c r="CT34"/>
  <c r="CU34"/>
  <c r="DT34" s="1"/>
  <c r="CV34"/>
  <c r="CW34"/>
  <c r="DV34" s="1"/>
  <c r="CX34"/>
  <c r="CY34"/>
  <c r="CZ34"/>
  <c r="DA34"/>
  <c r="DC34" s="1"/>
  <c r="DB34"/>
  <c r="DD34"/>
  <c r="DE34"/>
  <c r="DF34"/>
  <c r="DH34" s="1"/>
  <c r="DG34"/>
  <c r="DI34"/>
  <c r="DJ34"/>
  <c r="DK34"/>
  <c r="DL34"/>
  <c r="DM34"/>
  <c r="DN34"/>
  <c r="DO34"/>
  <c r="DP34"/>
  <c r="DQ34"/>
  <c r="DR34"/>
  <c r="DS34"/>
  <c r="DU34"/>
  <c r="DW34" s="1"/>
  <c r="H35"/>
  <c r="M35"/>
  <c r="R35"/>
  <c r="W35"/>
  <c r="AB35"/>
  <c r="AC35"/>
  <c r="AE35"/>
  <c r="AG35" s="1"/>
  <c r="AF35"/>
  <c r="AM35"/>
  <c r="AR35"/>
  <c r="AW35"/>
  <c r="BB35"/>
  <c r="BG35"/>
  <c r="BH35"/>
  <c r="BJ35"/>
  <c r="BK35"/>
  <c r="BL35"/>
  <c r="BR35"/>
  <c r="BW35"/>
  <c r="CB35"/>
  <c r="CG35"/>
  <c r="CL35"/>
  <c r="CM35"/>
  <c r="CO35"/>
  <c r="CP35"/>
  <c r="CQ35"/>
  <c r="CS35"/>
  <c r="CT35"/>
  <c r="CU35"/>
  <c r="DT35" s="1"/>
  <c r="CV35"/>
  <c r="CX35" s="1"/>
  <c r="CW35"/>
  <c r="DV35" s="1"/>
  <c r="CY35"/>
  <c r="CZ35"/>
  <c r="DA35"/>
  <c r="DB35"/>
  <c r="DC35"/>
  <c r="DD35"/>
  <c r="DE35"/>
  <c r="DF35"/>
  <c r="DG35"/>
  <c r="DH35"/>
  <c r="DI35"/>
  <c r="DJ35"/>
  <c r="DK35"/>
  <c r="DM35" s="1"/>
  <c r="DL35"/>
  <c r="DN35"/>
  <c r="DO35"/>
  <c r="DP35"/>
  <c r="DR35" s="1"/>
  <c r="DQ35"/>
  <c r="DS35"/>
  <c r="H36"/>
  <c r="M36"/>
  <c r="R36"/>
  <c r="W36"/>
  <c r="AB36"/>
  <c r="AC36"/>
  <c r="AE36"/>
  <c r="AF36"/>
  <c r="AG36"/>
  <c r="AM36"/>
  <c r="AR36"/>
  <c r="AW36"/>
  <c r="BB36"/>
  <c r="BG36"/>
  <c r="BH36"/>
  <c r="BJ36"/>
  <c r="BL36" s="1"/>
  <c r="BK36"/>
  <c r="BR36"/>
  <c r="BW36"/>
  <c r="CB36"/>
  <c r="CG36"/>
  <c r="CL36"/>
  <c r="CM36"/>
  <c r="CO36"/>
  <c r="CQ36" s="1"/>
  <c r="CP36"/>
  <c r="CS36"/>
  <c r="CT36"/>
  <c r="CU36"/>
  <c r="DT36" s="1"/>
  <c r="CV36"/>
  <c r="CW36"/>
  <c r="DV36" s="1"/>
  <c r="CX36"/>
  <c r="CY36"/>
  <c r="CZ36"/>
  <c r="DA36"/>
  <c r="DC36" s="1"/>
  <c r="DB36"/>
  <c r="DD36"/>
  <c r="DE36"/>
  <c r="DF36"/>
  <c r="DH36" s="1"/>
  <c r="DG36"/>
  <c r="DI36"/>
  <c r="DJ36"/>
  <c r="DK36"/>
  <c r="DL36"/>
  <c r="DM36"/>
  <c r="DN36"/>
  <c r="DO36"/>
  <c r="DP36"/>
  <c r="DQ36"/>
  <c r="DR36"/>
  <c r="DS36"/>
  <c r="DU36"/>
  <c r="DW36" s="1"/>
  <c r="H37"/>
  <c r="M37"/>
  <c r="R37"/>
  <c r="W37"/>
  <c r="AB37"/>
  <c r="AC37"/>
  <c r="AE37"/>
  <c r="AG37" s="1"/>
  <c r="AF37"/>
  <c r="AM37"/>
  <c r="AR37"/>
  <c r="AW37"/>
  <c r="BB37"/>
  <c r="BG37"/>
  <c r="BH37"/>
  <c r="BJ37"/>
  <c r="BK37"/>
  <c r="BL37"/>
  <c r="BR37"/>
  <c r="BW37"/>
  <c r="CB37"/>
  <c r="CG37"/>
  <c r="CL37"/>
  <c r="CM37"/>
  <c r="CO37"/>
  <c r="CP37"/>
  <c r="CQ37"/>
  <c r="CS37"/>
  <c r="CT37"/>
  <c r="CU37"/>
  <c r="DT37" s="1"/>
  <c r="CV37"/>
  <c r="CX37" s="1"/>
  <c r="CW37"/>
  <c r="DV37" s="1"/>
  <c r="CY37"/>
  <c r="CZ37"/>
  <c r="DA37"/>
  <c r="DB37"/>
  <c r="DC37"/>
  <c r="DD37"/>
  <c r="DE37"/>
  <c r="DF37"/>
  <c r="DG37"/>
  <c r="DH37"/>
  <c r="DI37"/>
  <c r="DJ37"/>
  <c r="DK37"/>
  <c r="DM37" s="1"/>
  <c r="DL37"/>
  <c r="DN37"/>
  <c r="DO37"/>
  <c r="DP37"/>
  <c r="DR37" s="1"/>
  <c r="DQ37"/>
  <c r="DS37"/>
  <c r="H38"/>
  <c r="M38"/>
  <c r="R38"/>
  <c r="W38"/>
  <c r="AB38"/>
  <c r="AC38"/>
  <c r="AE38"/>
  <c r="AF38"/>
  <c r="AG38"/>
  <c r="AM38"/>
  <c r="AR38"/>
  <c r="AW38"/>
  <c r="BB38"/>
  <c r="BG38"/>
  <c r="BH38"/>
  <c r="BJ38"/>
  <c r="BL38" s="1"/>
  <c r="BK38"/>
  <c r="BR38"/>
  <c r="BW38"/>
  <c r="CB38"/>
  <c r="CG38"/>
  <c r="CL38"/>
  <c r="CM38"/>
  <c r="CO38"/>
  <c r="CQ38" s="1"/>
  <c r="CP38"/>
  <c r="CS38"/>
  <c r="CT38"/>
  <c r="CU38"/>
  <c r="DT38" s="1"/>
  <c r="CV38"/>
  <c r="CW38"/>
  <c r="DV38" s="1"/>
  <c r="CX38"/>
  <c r="CY38"/>
  <c r="CZ38"/>
  <c r="DA38"/>
  <c r="DC38" s="1"/>
  <c r="DB38"/>
  <c r="DD38"/>
  <c r="DE38"/>
  <c r="DF38"/>
  <c r="DH38" s="1"/>
  <c r="DG38"/>
  <c r="DI38"/>
  <c r="DJ38"/>
  <c r="DK38"/>
  <c r="DL38"/>
  <c r="DM38"/>
  <c r="DN38"/>
  <c r="DO38"/>
  <c r="DP38"/>
  <c r="DQ38"/>
  <c r="DR38"/>
  <c r="DS38"/>
  <c r="DU38"/>
  <c r="DW38" s="1"/>
  <c r="H39"/>
  <c r="M39"/>
  <c r="R39"/>
  <c r="W39"/>
  <c r="AB39"/>
  <c r="AC39"/>
  <c r="AE39"/>
  <c r="AG39" s="1"/>
  <c r="AF39"/>
  <c r="AM39"/>
  <c r="AR39"/>
  <c r="AW39"/>
  <c r="BB39"/>
  <c r="BG39"/>
  <c r="BH39"/>
  <c r="BJ39"/>
  <c r="BK39"/>
  <c r="BL39"/>
  <c r="BR39"/>
  <c r="BW39"/>
  <c r="CB39"/>
  <c r="CG39"/>
  <c r="CL39"/>
  <c r="CM39"/>
  <c r="CO39"/>
  <c r="CP39"/>
  <c r="CQ39"/>
  <c r="CS39"/>
  <c r="CT39"/>
  <c r="CU39"/>
  <c r="DT39" s="1"/>
  <c r="CV39"/>
  <c r="CX39" s="1"/>
  <c r="CW39"/>
  <c r="DV39" s="1"/>
  <c r="CY39"/>
  <c r="CZ39"/>
  <c r="DA39"/>
  <c r="DB39"/>
  <c r="DC39"/>
  <c r="DD39"/>
  <c r="DE39"/>
  <c r="DF39"/>
  <c r="DG39"/>
  <c r="DH39"/>
  <c r="DI39"/>
  <c r="DJ39"/>
  <c r="DK39"/>
  <c r="DM39" s="1"/>
  <c r="DL39"/>
  <c r="DN39"/>
  <c r="DO39"/>
  <c r="DP39"/>
  <c r="DR39" s="1"/>
  <c r="DQ39"/>
  <c r="DS39"/>
  <c r="H40"/>
  <c r="M40"/>
  <c r="R40"/>
  <c r="W40"/>
  <c r="AB40"/>
  <c r="AC40"/>
  <c r="AE40"/>
  <c r="AF40"/>
  <c r="AG40"/>
  <c r="AM40"/>
  <c r="AR40"/>
  <c r="AW40"/>
  <c r="BB40"/>
  <c r="BG40"/>
  <c r="BH40"/>
  <c r="BJ40"/>
  <c r="BL40" s="1"/>
  <c r="BK40"/>
  <c r="BR40"/>
  <c r="BW40"/>
  <c r="CB40"/>
  <c r="CG40"/>
  <c r="CL40"/>
  <c r="CM40"/>
  <c r="CO40"/>
  <c r="CQ40" s="1"/>
  <c r="CP40"/>
  <c r="CS40"/>
  <c r="CT40"/>
  <c r="CU40"/>
  <c r="DT40" s="1"/>
  <c r="CV40"/>
  <c r="CW40"/>
  <c r="DV40" s="1"/>
  <c r="CX40"/>
  <c r="CY40"/>
  <c r="CZ40"/>
  <c r="DA40"/>
  <c r="DC40" s="1"/>
  <c r="DB40"/>
  <c r="DD40"/>
  <c r="DE40"/>
  <c r="DF40"/>
  <c r="DH40" s="1"/>
  <c r="DG40"/>
  <c r="DI40"/>
  <c r="DJ40"/>
  <c r="DK40"/>
  <c r="DL40"/>
  <c r="DM40"/>
  <c r="DN40"/>
  <c r="DO40"/>
  <c r="DP40"/>
  <c r="DQ40"/>
  <c r="DR40"/>
  <c r="DS40"/>
  <c r="DU40"/>
  <c r="DW40" s="1"/>
  <c r="H41"/>
  <c r="M41"/>
  <c r="R41"/>
  <c r="W41"/>
  <c r="AB41"/>
  <c r="AC41"/>
  <c r="AE41"/>
  <c r="AG41" s="1"/>
  <c r="AF41"/>
  <c r="AM41"/>
  <c r="AR41"/>
  <c r="AW41"/>
  <c r="BB41"/>
  <c r="BG41"/>
  <c r="BH41"/>
  <c r="BJ41"/>
  <c r="BK41"/>
  <c r="BL41"/>
  <c r="BR41"/>
  <c r="BW41"/>
  <c r="CB41"/>
  <c r="CG41"/>
  <c r="CL41"/>
  <c r="CM41"/>
  <c r="CO41"/>
  <c r="CP41"/>
  <c r="CQ41"/>
  <c r="CS41"/>
  <c r="CT41"/>
  <c r="CU41"/>
  <c r="DT41" s="1"/>
  <c r="CV41"/>
  <c r="CX41" s="1"/>
  <c r="CW41"/>
  <c r="DV41" s="1"/>
  <c r="CY41"/>
  <c r="CZ41"/>
  <c r="DA41"/>
  <c r="DB41"/>
  <c r="DC41"/>
  <c r="DD41"/>
  <c r="DE41"/>
  <c r="DF41"/>
  <c r="DG41"/>
  <c r="DH41"/>
  <c r="DI41"/>
  <c r="DJ41"/>
  <c r="DK41"/>
  <c r="DM41" s="1"/>
  <c r="DL41"/>
  <c r="DN41"/>
  <c r="DO41"/>
  <c r="DP41"/>
  <c r="DR41" s="1"/>
  <c r="DQ41"/>
  <c r="DS41"/>
  <c r="H42"/>
  <c r="M42"/>
  <c r="R42"/>
  <c r="W42"/>
  <c r="AB42"/>
  <c r="AC42"/>
  <c r="AE42"/>
  <c r="AF42"/>
  <c r="AG42"/>
  <c r="AM42"/>
  <c r="AR42"/>
  <c r="AW42"/>
  <c r="BB42"/>
  <c r="BG42"/>
  <c r="BH42"/>
  <c r="BJ42"/>
  <c r="BL42" s="1"/>
  <c r="BK42"/>
  <c r="BR42"/>
  <c r="BW42"/>
  <c r="CB42"/>
  <c r="CG42"/>
  <c r="CL42"/>
  <c r="CM42"/>
  <c r="CO42"/>
  <c r="CQ42" s="1"/>
  <c r="CP42"/>
  <c r="CS42"/>
  <c r="CT42"/>
  <c r="CU42"/>
  <c r="DT42" s="1"/>
  <c r="CV42"/>
  <c r="CW42"/>
  <c r="DV42" s="1"/>
  <c r="CX42"/>
  <c r="CY42"/>
  <c r="CZ42"/>
  <c r="DA42"/>
  <c r="DC42" s="1"/>
  <c r="DB42"/>
  <c r="DD42"/>
  <c r="DE42"/>
  <c r="DF42"/>
  <c r="DH42" s="1"/>
  <c r="DG42"/>
  <c r="DI42"/>
  <c r="DJ42"/>
  <c r="DK42"/>
  <c r="DL42"/>
  <c r="DM42"/>
  <c r="DN42"/>
  <c r="DO42"/>
  <c r="DP42"/>
  <c r="DQ42"/>
  <c r="DR42"/>
  <c r="DS42"/>
  <c r="DU42"/>
  <c r="DW42" s="1"/>
  <c r="H43"/>
  <c r="M43"/>
  <c r="R43"/>
  <c r="W43"/>
  <c r="AB43"/>
  <c r="AC43"/>
  <c r="AE43"/>
  <c r="AG43" s="1"/>
  <c r="AF43"/>
  <c r="AM43"/>
  <c r="AR43"/>
  <c r="AW43"/>
  <c r="BB43"/>
  <c r="BG43"/>
  <c r="BH43"/>
  <c r="BJ43"/>
  <c r="BK43"/>
  <c r="BL43"/>
  <c r="BR43"/>
  <c r="BW43"/>
  <c r="CB43"/>
  <c r="CG43"/>
  <c r="CL43"/>
  <c r="CM43"/>
  <c r="CO43"/>
  <c r="CP43"/>
  <c r="CQ43"/>
  <c r="CS43"/>
  <c r="CT43"/>
  <c r="CU43"/>
  <c r="DT43" s="1"/>
  <c r="CV43"/>
  <c r="CX43" s="1"/>
  <c r="CW43"/>
  <c r="DV43" s="1"/>
  <c r="CY43"/>
  <c r="CZ43"/>
  <c r="DA43"/>
  <c r="DB43"/>
  <c r="DC43"/>
  <c r="DD43"/>
  <c r="DE43"/>
  <c r="DF43"/>
  <c r="DG43"/>
  <c r="DH43"/>
  <c r="DI43"/>
  <c r="DJ43"/>
  <c r="DK43"/>
  <c r="DM43" s="1"/>
  <c r="DL43"/>
  <c r="DN43"/>
  <c r="DO43"/>
  <c r="DP43"/>
  <c r="DR43" s="1"/>
  <c r="DQ43"/>
  <c r="DS43"/>
  <c r="H44"/>
  <c r="M44"/>
  <c r="R44"/>
  <c r="W44"/>
  <c r="AB44"/>
  <c r="AC44"/>
  <c r="AE44"/>
  <c r="AF44"/>
  <c r="AG44"/>
  <c r="AM44"/>
  <c r="AR44"/>
  <c r="AW44"/>
  <c r="BB44"/>
  <c r="BG44"/>
  <c r="BH44"/>
  <c r="BJ44"/>
  <c r="BL44" s="1"/>
  <c r="BK44"/>
  <c r="BR44"/>
  <c r="BW44"/>
  <c r="CB44"/>
  <c r="CG44"/>
  <c r="CL44"/>
  <c r="CM44"/>
  <c r="CO44"/>
  <c r="CQ44" s="1"/>
  <c r="CP44"/>
  <c r="CS44"/>
  <c r="CT44"/>
  <c r="CU44"/>
  <c r="DT44" s="1"/>
  <c r="CV44"/>
  <c r="CW44"/>
  <c r="DV44" s="1"/>
  <c r="CX44"/>
  <c r="CY44"/>
  <c r="CZ44"/>
  <c r="DA44"/>
  <c r="DC44" s="1"/>
  <c r="DB44"/>
  <c r="DD44"/>
  <c r="DE44"/>
  <c r="DF44"/>
  <c r="DH44" s="1"/>
  <c r="DG44"/>
  <c r="DI44"/>
  <c r="DJ44"/>
  <c r="DK44"/>
  <c r="DL44"/>
  <c r="DM44"/>
  <c r="DN44"/>
  <c r="DO44"/>
  <c r="DP44"/>
  <c r="DQ44"/>
  <c r="DR44"/>
  <c r="DS44"/>
  <c r="DU44"/>
  <c r="DW44" s="1"/>
  <c r="H45"/>
  <c r="M45"/>
  <c r="R45"/>
  <c r="W45"/>
  <c r="AB45"/>
  <c r="AC45"/>
  <c r="AE45"/>
  <c r="AG45" s="1"/>
  <c r="AF45"/>
  <c r="AM45"/>
  <c r="AR45"/>
  <c r="AW45"/>
  <c r="BB45"/>
  <c r="BG45"/>
  <c r="BH45"/>
  <c r="BJ45"/>
  <c r="BK45"/>
  <c r="BL45"/>
  <c r="BR45"/>
  <c r="BW45"/>
  <c r="CB45"/>
  <c r="CG45"/>
  <c r="CL45"/>
  <c r="CM45"/>
  <c r="CO45"/>
  <c r="CP45"/>
  <c r="CQ45"/>
  <c r="CS45"/>
  <c r="CT45"/>
  <c r="CU45"/>
  <c r="DT45" s="1"/>
  <c r="CV45"/>
  <c r="CX45" s="1"/>
  <c r="CW45"/>
  <c r="DV45" s="1"/>
  <c r="CY45"/>
  <c r="CZ45"/>
  <c r="DA45"/>
  <c r="DB45"/>
  <c r="DC45"/>
  <c r="DD45"/>
  <c r="DE45"/>
  <c r="DF45"/>
  <c r="DG45"/>
  <c r="DH45"/>
  <c r="DI45"/>
  <c r="DJ45"/>
  <c r="DK45"/>
  <c r="DM45" s="1"/>
  <c r="DL45"/>
  <c r="DN45"/>
  <c r="DO45"/>
  <c r="DP45"/>
  <c r="DR45" s="1"/>
  <c r="DQ45"/>
  <c r="DS45"/>
  <c r="H46"/>
  <c r="M46"/>
  <c r="R46"/>
  <c r="W46"/>
  <c r="AB46"/>
  <c r="AC46"/>
  <c r="AE46"/>
  <c r="AF46"/>
  <c r="AG46"/>
  <c r="AM46"/>
  <c r="AR46"/>
  <c r="AW46"/>
  <c r="BB46"/>
  <c r="BG46"/>
  <c r="BH46"/>
  <c r="BJ46"/>
  <c r="BL46" s="1"/>
  <c r="BK46"/>
  <c r="BR46"/>
  <c r="BW46"/>
  <c r="CB46"/>
  <c r="CG46"/>
  <c r="CL46"/>
  <c r="CM46"/>
  <c r="CO46"/>
  <c r="CQ46" s="1"/>
  <c r="CP46"/>
  <c r="CS46"/>
  <c r="CT46"/>
  <c r="CU46"/>
  <c r="DT46" s="1"/>
  <c r="CV46"/>
  <c r="CW46"/>
  <c r="DV46" s="1"/>
  <c r="CX46"/>
  <c r="CY46"/>
  <c r="CZ46"/>
  <c r="DA46"/>
  <c r="DC46" s="1"/>
  <c r="DB46"/>
  <c r="DD46"/>
  <c r="DE46"/>
  <c r="DF46"/>
  <c r="DH46" s="1"/>
  <c r="DG46"/>
  <c r="DI46"/>
  <c r="DJ46"/>
  <c r="DK46"/>
  <c r="DL46"/>
  <c r="DM46"/>
  <c r="DN46"/>
  <c r="DO46"/>
  <c r="DP46"/>
  <c r="DQ46"/>
  <c r="DR46"/>
  <c r="DS46"/>
  <c r="DU46"/>
  <c r="DW46" s="1"/>
  <c r="H47"/>
  <c r="M47"/>
  <c r="R47"/>
  <c r="W47"/>
  <c r="AB47"/>
  <c r="AC47"/>
  <c r="AE47"/>
  <c r="AG47" s="1"/>
  <c r="AF47"/>
  <c r="AM47"/>
  <c r="AR47"/>
  <c r="AW47"/>
  <c r="BB47"/>
  <c r="BG47"/>
  <c r="BH47"/>
  <c r="BJ47"/>
  <c r="BK47"/>
  <c r="BL47"/>
  <c r="BR47"/>
  <c r="BW47"/>
  <c r="CB47"/>
  <c r="CG47"/>
  <c r="CL47"/>
  <c r="CM47"/>
  <c r="CO47"/>
  <c r="CP47"/>
  <c r="CQ47"/>
  <c r="CS47"/>
  <c r="CT47"/>
  <c r="CU47"/>
  <c r="DT47" s="1"/>
  <c r="CV47"/>
  <c r="CX47" s="1"/>
  <c r="CW47"/>
  <c r="DV47" s="1"/>
  <c r="CY47"/>
  <c r="CZ47"/>
  <c r="DA47"/>
  <c r="DB47"/>
  <c r="DC47"/>
  <c r="DD47"/>
  <c r="DE47"/>
  <c r="DF47"/>
  <c r="DG47"/>
  <c r="DH47"/>
  <c r="DI47"/>
  <c r="DJ47"/>
  <c r="DK47"/>
  <c r="DM47" s="1"/>
  <c r="DL47"/>
  <c r="DN47"/>
  <c r="DO47"/>
  <c r="DP47"/>
  <c r="DR47" s="1"/>
  <c r="DQ47"/>
  <c r="DS47"/>
  <c r="H48"/>
  <c r="M48"/>
  <c r="R48"/>
  <c r="W48"/>
  <c r="AB48"/>
  <c r="AC48"/>
  <c r="AE48"/>
  <c r="AF48"/>
  <c r="AG48"/>
  <c r="AM48"/>
  <c r="AR48"/>
  <c r="AW48"/>
  <c r="BB48"/>
  <c r="BG48"/>
  <c r="BH48"/>
  <c r="BJ48"/>
  <c r="BL48" s="1"/>
  <c r="BK48"/>
  <c r="BR48"/>
  <c r="BW48"/>
  <c r="CB48"/>
  <c r="CG48"/>
  <c r="CL48"/>
  <c r="CM48"/>
  <c r="CO48"/>
  <c r="CQ48" s="1"/>
  <c r="CP48"/>
  <c r="CS48"/>
  <c r="CT48"/>
  <c r="CU48"/>
  <c r="DT48" s="1"/>
  <c r="CV48"/>
  <c r="CW48"/>
  <c r="DV48" s="1"/>
  <c r="CX48"/>
  <c r="CY48"/>
  <c r="CZ48"/>
  <c r="DA48"/>
  <c r="DC48" s="1"/>
  <c r="DB48"/>
  <c r="DD48"/>
  <c r="DE48"/>
  <c r="DF48"/>
  <c r="DH48" s="1"/>
  <c r="DG48"/>
  <c r="DI48"/>
  <c r="DJ48"/>
  <c r="DK48"/>
  <c r="DL48"/>
  <c r="DM48"/>
  <c r="DN48"/>
  <c r="DO48"/>
  <c r="DP48"/>
  <c r="DQ48"/>
  <c r="DR48"/>
  <c r="DS48"/>
  <c r="DU48"/>
  <c r="DW48" s="1"/>
  <c r="H49"/>
  <c r="M49"/>
  <c r="R49"/>
  <c r="W49"/>
  <c r="AB49"/>
  <c r="AC49"/>
  <c r="AE49"/>
  <c r="AG49" s="1"/>
  <c r="AF49"/>
  <c r="AM49"/>
  <c r="AR49"/>
  <c r="AW49"/>
  <c r="BB49"/>
  <c r="BG49"/>
  <c r="BH49"/>
  <c r="BJ49"/>
  <c r="BK49"/>
  <c r="BL49"/>
  <c r="BR49"/>
  <c r="BW49"/>
  <c r="CB49"/>
  <c r="CG49"/>
  <c r="CL49"/>
  <c r="CM49"/>
  <c r="CO49"/>
  <c r="CP49"/>
  <c r="CQ49"/>
  <c r="CS49"/>
  <c r="CT49"/>
  <c r="CU49"/>
  <c r="DT49" s="1"/>
  <c r="CV49"/>
  <c r="CX49" s="1"/>
  <c r="CW49"/>
  <c r="DV49" s="1"/>
  <c r="CY49"/>
  <c r="CZ49"/>
  <c r="DA49"/>
  <c r="DB49"/>
  <c r="DC49"/>
  <c r="DD49"/>
  <c r="DE49"/>
  <c r="DF49"/>
  <c r="DG49"/>
  <c r="DH49"/>
  <c r="DI49"/>
  <c r="DJ49"/>
  <c r="DK49"/>
  <c r="DM49" s="1"/>
  <c r="DL49"/>
  <c r="DN49"/>
  <c r="DO49"/>
  <c r="DP49"/>
  <c r="DR49" s="1"/>
  <c r="DQ49"/>
  <c r="DS49"/>
  <c r="H50"/>
  <c r="M50"/>
  <c r="R50"/>
  <c r="W50"/>
  <c r="AB50"/>
  <c r="AC50"/>
  <c r="AE50"/>
  <c r="AF50"/>
  <c r="AG50"/>
  <c r="AM50"/>
  <c r="AR50"/>
  <c r="AW50"/>
  <c r="BB50"/>
  <c r="BG50"/>
  <c r="BH50"/>
  <c r="BJ50"/>
  <c r="BL50" s="1"/>
  <c r="BK50"/>
  <c r="BR50"/>
  <c r="BW50"/>
  <c r="CB50"/>
  <c r="CG50"/>
  <c r="CL50"/>
  <c r="CM50"/>
  <c r="CO50"/>
  <c r="CQ50" s="1"/>
  <c r="CP50"/>
  <c r="CS50"/>
  <c r="CT50"/>
  <c r="CU50"/>
  <c r="DT50" s="1"/>
  <c r="CV50"/>
  <c r="CW50"/>
  <c r="DV50" s="1"/>
  <c r="CX50"/>
  <c r="CY50"/>
  <c r="CZ50"/>
  <c r="DA50"/>
  <c r="DC50" s="1"/>
  <c r="DB50"/>
  <c r="DD50"/>
  <c r="DE50"/>
  <c r="DF50"/>
  <c r="DH50" s="1"/>
  <c r="DG50"/>
  <c r="DI50"/>
  <c r="DJ50"/>
  <c r="DK50"/>
  <c r="DL50"/>
  <c r="DM50"/>
  <c r="DN50"/>
  <c r="DO50"/>
  <c r="DP50"/>
  <c r="DQ50"/>
  <c r="DR50"/>
  <c r="DS50"/>
  <c r="DU50"/>
  <c r="DW50" s="1"/>
  <c r="H51"/>
  <c r="M51"/>
  <c r="R51"/>
  <c r="W51"/>
  <c r="AB51"/>
  <c r="AC51"/>
  <c r="AE51"/>
  <c r="AG51" s="1"/>
  <c r="AF51"/>
  <c r="AM51"/>
  <c r="AR51"/>
  <c r="AW51"/>
  <c r="BB51"/>
  <c r="BG51"/>
  <c r="BH51"/>
  <c r="BJ51"/>
  <c r="BK51"/>
  <c r="BL51"/>
  <c r="BR51"/>
  <c r="BW51"/>
  <c r="CB51"/>
  <c r="CG51"/>
  <c r="CL51"/>
  <c r="CM51"/>
  <c r="CO51"/>
  <c r="CP51"/>
  <c r="CQ51"/>
  <c r="CS51"/>
  <c r="CT51"/>
  <c r="CU51"/>
  <c r="DT51" s="1"/>
  <c r="CV51"/>
  <c r="CX51" s="1"/>
  <c r="CW51"/>
  <c r="DV51" s="1"/>
  <c r="CY51"/>
  <c r="CZ51"/>
  <c r="DA51"/>
  <c r="DB51"/>
  <c r="DC51"/>
  <c r="DD51"/>
  <c r="DE51"/>
  <c r="DF51"/>
  <c r="DG51"/>
  <c r="DH51"/>
  <c r="DI51"/>
  <c r="DJ51"/>
  <c r="DK51"/>
  <c r="DM51" s="1"/>
  <c r="DL51"/>
  <c r="DN51"/>
  <c r="DO51"/>
  <c r="DP51"/>
  <c r="DR51" s="1"/>
  <c r="DQ51"/>
  <c r="DS51"/>
  <c r="H52"/>
  <c r="M52"/>
  <c r="R52"/>
  <c r="W52"/>
  <c r="AB52"/>
  <c r="AC52"/>
  <c r="AE52"/>
  <c r="AF52"/>
  <c r="AG52"/>
  <c r="AM52"/>
  <c r="AR52"/>
  <c r="AW52"/>
  <c r="BB52"/>
  <c r="BG52"/>
  <c r="BH52"/>
  <c r="BJ52"/>
  <c r="BL52" s="1"/>
  <c r="BK52"/>
  <c r="BR52"/>
  <c r="BW52"/>
  <c r="CB52"/>
  <c r="CG52"/>
  <c r="CL52"/>
  <c r="CM52"/>
  <c r="CO52"/>
  <c r="CQ52" s="1"/>
  <c r="CP52"/>
  <c r="CS52"/>
  <c r="CT52"/>
  <c r="CU52"/>
  <c r="DT52" s="1"/>
  <c r="CV52"/>
  <c r="CW52"/>
  <c r="DV52" s="1"/>
  <c r="CX52"/>
  <c r="CY52"/>
  <c r="CZ52"/>
  <c r="DA52"/>
  <c r="DC52" s="1"/>
  <c r="DB52"/>
  <c r="DD52"/>
  <c r="DE52"/>
  <c r="DF52"/>
  <c r="DH52" s="1"/>
  <c r="DG52"/>
  <c r="DI52"/>
  <c r="DJ52"/>
  <c r="DK52"/>
  <c r="DL52"/>
  <c r="DM52"/>
  <c r="DN52"/>
  <c r="DO52"/>
  <c r="DP52"/>
  <c r="DQ52"/>
  <c r="DR52"/>
  <c r="DS52"/>
  <c r="DU52"/>
  <c r="DW52" s="1"/>
  <c r="H53"/>
  <c r="M53"/>
  <c r="R53"/>
  <c r="W53"/>
  <c r="AB53"/>
  <c r="AC53"/>
  <c r="AE53"/>
  <c r="AG53" s="1"/>
  <c r="AF53"/>
  <c r="AM53"/>
  <c r="AR53"/>
  <c r="AW53"/>
  <c r="BB53"/>
  <c r="BG53"/>
  <c r="BH53"/>
  <c r="BJ53"/>
  <c r="BK53"/>
  <c r="BL53"/>
  <c r="BR53"/>
  <c r="BW53"/>
  <c r="CB53"/>
  <c r="CG53"/>
  <c r="CL53"/>
  <c r="CM53"/>
  <c r="CO53"/>
  <c r="CP53"/>
  <c r="CQ53"/>
  <c r="CS53"/>
  <c r="CT53"/>
  <c r="CU53"/>
  <c r="DT53" s="1"/>
  <c r="CV53"/>
  <c r="CX53" s="1"/>
  <c r="CW53"/>
  <c r="DV53" s="1"/>
  <c r="CY53"/>
  <c r="CZ53"/>
  <c r="DA53"/>
  <c r="DB53"/>
  <c r="DC53"/>
  <c r="DD53"/>
  <c r="DE53"/>
  <c r="DF53"/>
  <c r="DG53"/>
  <c r="DH53"/>
  <c r="DI53"/>
  <c r="DJ53"/>
  <c r="DK53"/>
  <c r="DM53" s="1"/>
  <c r="DL53"/>
  <c r="DN53"/>
  <c r="DO53"/>
  <c r="DP53"/>
  <c r="DR53" s="1"/>
  <c r="DQ53"/>
  <c r="DS53"/>
  <c r="H54"/>
  <c r="M54"/>
  <c r="R54"/>
  <c r="W54"/>
  <c r="AB54"/>
  <c r="AC54"/>
  <c r="AE54"/>
  <c r="AF54"/>
  <c r="AG54"/>
  <c r="AM54"/>
  <c r="AR54"/>
  <c r="AW54"/>
  <c r="BB54"/>
  <c r="BG54"/>
  <c r="BH54"/>
  <c r="BJ54"/>
  <c r="BL54" s="1"/>
  <c r="BK54"/>
  <c r="BR54"/>
  <c r="BW54"/>
  <c r="CB54"/>
  <c r="CG54"/>
  <c r="CL54"/>
  <c r="CM54"/>
  <c r="CO54"/>
  <c r="CQ54" s="1"/>
  <c r="CP54"/>
  <c r="CS54"/>
  <c r="CT54"/>
  <c r="CU54"/>
  <c r="DT54" s="1"/>
  <c r="CV54"/>
  <c r="CW54"/>
  <c r="DV54" s="1"/>
  <c r="CX54"/>
  <c r="CY54"/>
  <c r="CZ54"/>
  <c r="DA54"/>
  <c r="DC54" s="1"/>
  <c r="DB54"/>
  <c r="DD54"/>
  <c r="DE54"/>
  <c r="DF54"/>
  <c r="DH54" s="1"/>
  <c r="DG54"/>
  <c r="DI54"/>
  <c r="DJ54"/>
  <c r="DK54"/>
  <c r="DL54"/>
  <c r="DM54"/>
  <c r="DN54"/>
  <c r="DO54"/>
  <c r="DP54"/>
  <c r="DQ54"/>
  <c r="DR54"/>
  <c r="DS54"/>
  <c r="DU54"/>
  <c r="DW54" s="1"/>
  <c r="H55"/>
  <c r="M55"/>
  <c r="R55"/>
  <c r="W55"/>
  <c r="AB55"/>
  <c r="AC55"/>
  <c r="AE55"/>
  <c r="AG55" s="1"/>
  <c r="AF55"/>
  <c r="AM55"/>
  <c r="AR55"/>
  <c r="AW55"/>
  <c r="BB55"/>
  <c r="BG55"/>
  <c r="BH55"/>
  <c r="BJ55"/>
  <c r="BK55"/>
  <c r="BL55"/>
  <c r="BR55"/>
  <c r="BW55"/>
  <c r="CB55"/>
  <c r="CG55"/>
  <c r="CL55"/>
  <c r="CM55"/>
  <c r="CO55"/>
  <c r="CP55"/>
  <c r="CQ55"/>
  <c r="CS55"/>
  <c r="CT55"/>
  <c r="CU55"/>
  <c r="DT55" s="1"/>
  <c r="CV55"/>
  <c r="CX55" s="1"/>
  <c r="CW55"/>
  <c r="DV55" s="1"/>
  <c r="CY55"/>
  <c r="CZ55"/>
  <c r="DA55"/>
  <c r="DB55"/>
  <c r="DC55"/>
  <c r="DD55"/>
  <c r="DE55"/>
  <c r="DF55"/>
  <c r="DG55"/>
  <c r="DH55"/>
  <c r="DI55"/>
  <c r="DJ55"/>
  <c r="DK55"/>
  <c r="DM55" s="1"/>
  <c r="DL55"/>
  <c r="DN55"/>
  <c r="DO55"/>
  <c r="DP55"/>
  <c r="DR55" s="1"/>
  <c r="DQ55"/>
  <c r="DS55"/>
  <c r="H56"/>
  <c r="M56"/>
  <c r="R56"/>
  <c r="W56"/>
  <c r="AB56"/>
  <c r="AC56"/>
  <c r="AE56"/>
  <c r="AF56"/>
  <c r="AG56"/>
  <c r="AM56"/>
  <c r="AR56"/>
  <c r="AW56"/>
  <c r="BB56"/>
  <c r="BG56"/>
  <c r="BH56"/>
  <c r="BJ56"/>
  <c r="BL56" s="1"/>
  <c r="BK56"/>
  <c r="BR56"/>
  <c r="BW56"/>
  <c r="CB56"/>
  <c r="CG56"/>
  <c r="CL56"/>
  <c r="CM56"/>
  <c r="CO56"/>
  <c r="CQ56" s="1"/>
  <c r="CP56"/>
  <c r="CS56"/>
  <c r="CT56"/>
  <c r="CU56"/>
  <c r="DT56" s="1"/>
  <c r="CV56"/>
  <c r="CW56"/>
  <c r="DV56" s="1"/>
  <c r="CX56"/>
  <c r="CY56"/>
  <c r="CZ56"/>
  <c r="DA56"/>
  <c r="DC56" s="1"/>
  <c r="DB56"/>
  <c r="DD56"/>
  <c r="DE56"/>
  <c r="DF56"/>
  <c r="DH56" s="1"/>
  <c r="DG56"/>
  <c r="DI56"/>
  <c r="DJ56"/>
  <c r="DK56"/>
  <c r="DL56"/>
  <c r="DM56"/>
  <c r="DN56"/>
  <c r="DO56"/>
  <c r="DP56"/>
  <c r="DQ56"/>
  <c r="DR56"/>
  <c r="DS56"/>
  <c r="DU56"/>
  <c r="DW56" s="1"/>
  <c r="H57"/>
  <c r="M57"/>
  <c r="R57"/>
  <c r="W57"/>
  <c r="AB57"/>
  <c r="AC57"/>
  <c r="AE57"/>
  <c r="AG57" s="1"/>
  <c r="AF57"/>
  <c r="AM57"/>
  <c r="AR57"/>
  <c r="AW57"/>
  <c r="BB57"/>
  <c r="BG57"/>
  <c r="BH57"/>
  <c r="BJ57"/>
  <c r="BK57"/>
  <c r="BL57"/>
  <c r="BR57"/>
  <c r="BW57"/>
  <c r="CB57"/>
  <c r="CG57"/>
  <c r="CL57"/>
  <c r="CM57"/>
  <c r="CO57"/>
  <c r="CP57"/>
  <c r="CQ57"/>
  <c r="CS57"/>
  <c r="CT57"/>
  <c r="CU57"/>
  <c r="DT57" s="1"/>
  <c r="CV57"/>
  <c r="CX57" s="1"/>
  <c r="CW57"/>
  <c r="DV57" s="1"/>
  <c r="CY57"/>
  <c r="CZ57"/>
  <c r="DA57"/>
  <c r="DB57"/>
  <c r="DC57"/>
  <c r="DD57"/>
  <c r="DE57"/>
  <c r="DF57"/>
  <c r="DG57"/>
  <c r="DH57"/>
  <c r="DI57"/>
  <c r="DJ57"/>
  <c r="DK57"/>
  <c r="DM57" s="1"/>
  <c r="DL57"/>
  <c r="DN57"/>
  <c r="DO57"/>
  <c r="DP57"/>
  <c r="DR57" s="1"/>
  <c r="DQ57"/>
  <c r="DS57"/>
  <c r="H58"/>
  <c r="M58"/>
  <c r="R58"/>
  <c r="W58"/>
  <c r="AB58"/>
  <c r="AC58"/>
  <c r="AE58"/>
  <c r="AF58"/>
  <c r="AG58"/>
  <c r="AM58"/>
  <c r="AR58"/>
  <c r="AW58"/>
  <c r="BB58"/>
  <c r="BG58"/>
  <c r="BH58"/>
  <c r="BJ58"/>
  <c r="BL58" s="1"/>
  <c r="BK58"/>
  <c r="BR58"/>
  <c r="BW58"/>
  <c r="CB58"/>
  <c r="CG58"/>
  <c r="CL58"/>
  <c r="CM58"/>
  <c r="CO58"/>
  <c r="CQ58" s="1"/>
  <c r="CP58"/>
  <c r="CS58"/>
  <c r="CT58"/>
  <c r="CU58"/>
  <c r="DT58" s="1"/>
  <c r="CV58"/>
  <c r="CW58"/>
  <c r="DV58" s="1"/>
  <c r="CX58"/>
  <c r="CY58"/>
  <c r="CZ58"/>
  <c r="DA58"/>
  <c r="DC58" s="1"/>
  <c r="DB58"/>
  <c r="DD58"/>
  <c r="DE58"/>
  <c r="DF58"/>
  <c r="DH58" s="1"/>
  <c r="DG58"/>
  <c r="DI58"/>
  <c r="DJ58"/>
  <c r="DK58"/>
  <c r="DL58"/>
  <c r="DM58"/>
  <c r="DN58"/>
  <c r="DO58"/>
  <c r="DP58"/>
  <c r="DQ58"/>
  <c r="DR58"/>
  <c r="DS58"/>
  <c r="DU58"/>
  <c r="DW58" s="1"/>
  <c r="H59"/>
  <c r="M59"/>
  <c r="R59"/>
  <c r="W59"/>
  <c r="AB59"/>
  <c r="AC59"/>
  <c r="AE59"/>
  <c r="AG59" s="1"/>
  <c r="AF59"/>
  <c r="AM59"/>
  <c r="AR59"/>
  <c r="AW59"/>
  <c r="BB59"/>
  <c r="BG59"/>
  <c r="BH59"/>
  <c r="BJ59"/>
  <c r="BK59"/>
  <c r="BL59"/>
  <c r="BR59"/>
  <c r="BW59"/>
  <c r="CB59"/>
  <c r="CG59"/>
  <c r="CL59"/>
  <c r="CM59"/>
  <c r="CO59"/>
  <c r="CP59"/>
  <c r="CQ59"/>
  <c r="CS59"/>
  <c r="CT59"/>
  <c r="CU59"/>
  <c r="DT59" s="1"/>
  <c r="CV59"/>
  <c r="CX59" s="1"/>
  <c r="CW59"/>
  <c r="DV59" s="1"/>
  <c r="CY59"/>
  <c r="CZ59"/>
  <c r="DA59"/>
  <c r="DB59"/>
  <c r="DC59"/>
  <c r="DD59"/>
  <c r="DE59"/>
  <c r="DF59"/>
  <c r="DG59"/>
  <c r="DH59"/>
  <c r="DI59"/>
  <c r="DJ59"/>
  <c r="DK59"/>
  <c r="DM59" s="1"/>
  <c r="DL59"/>
  <c r="DN59"/>
  <c r="DO59"/>
  <c r="DP59"/>
  <c r="DR59" s="1"/>
  <c r="DQ59"/>
  <c r="DS59"/>
  <c r="H60"/>
  <c r="M60"/>
  <c r="R60"/>
  <c r="W60"/>
  <c r="AB60"/>
  <c r="AC60"/>
  <c r="AE60"/>
  <c r="AF60"/>
  <c r="AG60"/>
  <c r="AM60"/>
  <c r="AR60"/>
  <c r="AW60"/>
  <c r="BB60"/>
  <c r="BG60"/>
  <c r="BH60"/>
  <c r="BJ60"/>
  <c r="BL60" s="1"/>
  <c r="BK60"/>
  <c r="BR60"/>
  <c r="BW60"/>
  <c r="CB60"/>
  <c r="CG60"/>
  <c r="CL60"/>
  <c r="CM60"/>
  <c r="CO60"/>
  <c r="CQ60" s="1"/>
  <c r="CP60"/>
  <c r="CS60"/>
  <c r="CT60"/>
  <c r="CU60"/>
  <c r="DT60" s="1"/>
  <c r="CV60"/>
  <c r="CW60"/>
  <c r="DV60" s="1"/>
  <c r="CX60"/>
  <c r="CY60"/>
  <c r="CZ60"/>
  <c r="DA60"/>
  <c r="DC60" s="1"/>
  <c r="DB60"/>
  <c r="DD60"/>
  <c r="DE60"/>
  <c r="DF60"/>
  <c r="DH60" s="1"/>
  <c r="DG60"/>
  <c r="DI60"/>
  <c r="DJ60"/>
  <c r="DK60"/>
  <c r="DL60"/>
  <c r="DM60"/>
  <c r="DN60"/>
  <c r="DO60"/>
  <c r="DP60"/>
  <c r="DQ60"/>
  <c r="DR60"/>
  <c r="DS60"/>
  <c r="DU60"/>
  <c r="DW60" s="1"/>
  <c r="H61"/>
  <c r="M61"/>
  <c r="R61"/>
  <c r="W61"/>
  <c r="AB61"/>
  <c r="AC61"/>
  <c r="AE61"/>
  <c r="AG61" s="1"/>
  <c r="AF61"/>
  <c r="AM61"/>
  <c r="AR61"/>
  <c r="AW61"/>
  <c r="BB61"/>
  <c r="BG61"/>
  <c r="BH61"/>
  <c r="BJ61"/>
  <c r="BK61"/>
  <c r="BL61"/>
  <c r="BR61"/>
  <c r="BW61"/>
  <c r="CB61"/>
  <c r="CG61"/>
  <c r="CL61"/>
  <c r="CM61"/>
  <c r="CO61"/>
  <c r="CP61"/>
  <c r="CQ61"/>
  <c r="CS61"/>
  <c r="CT61"/>
  <c r="CU61"/>
  <c r="DT61" s="1"/>
  <c r="CV61"/>
  <c r="CX61" s="1"/>
  <c r="CW61"/>
  <c r="DV61" s="1"/>
  <c r="CY61"/>
  <c r="CZ61"/>
  <c r="DA61"/>
  <c r="DB61"/>
  <c r="DC61"/>
  <c r="DD61"/>
  <c r="DE61"/>
  <c r="DF61"/>
  <c r="DG61"/>
  <c r="DH61"/>
  <c r="DI61"/>
  <c r="DJ61"/>
  <c r="DK61"/>
  <c r="DM61" s="1"/>
  <c r="DL61"/>
  <c r="DN61"/>
  <c r="DO61"/>
  <c r="DP61"/>
  <c r="DR61" s="1"/>
  <c r="DQ61"/>
  <c r="DS61"/>
  <c r="H62"/>
  <c r="M62"/>
  <c r="R62"/>
  <c r="W62"/>
  <c r="AB62"/>
  <c r="AC62"/>
  <c r="AE62"/>
  <c r="AF62"/>
  <c r="AG62"/>
  <c r="AM62"/>
  <c r="AR62"/>
  <c r="AW62"/>
  <c r="BB62"/>
  <c r="BG62"/>
  <c r="BH62"/>
  <c r="BJ62"/>
  <c r="BL62" s="1"/>
  <c r="BK62"/>
  <c r="BR62"/>
  <c r="BW62"/>
  <c r="CB62"/>
  <c r="CG62"/>
  <c r="CL62"/>
  <c r="CM62"/>
  <c r="CO62"/>
  <c r="CQ62" s="1"/>
  <c r="CP62"/>
  <c r="CS62"/>
  <c r="CT62"/>
  <c r="CU62"/>
  <c r="DT62" s="1"/>
  <c r="CV62"/>
  <c r="CW62"/>
  <c r="DV62" s="1"/>
  <c r="CX62"/>
  <c r="CY62"/>
  <c r="CZ62"/>
  <c r="DA62"/>
  <c r="DC62" s="1"/>
  <c r="DB62"/>
  <c r="DD62"/>
  <c r="DE62"/>
  <c r="DF62"/>
  <c r="DH62" s="1"/>
  <c r="DG62"/>
  <c r="DI62"/>
  <c r="DJ62"/>
  <c r="DK62"/>
  <c r="DL62"/>
  <c r="DM62"/>
  <c r="DN62"/>
  <c r="DO62"/>
  <c r="DP62"/>
  <c r="DQ62"/>
  <c r="DR62"/>
  <c r="DS62"/>
  <c r="DU62"/>
  <c r="DW62" s="1"/>
  <c r="H63"/>
  <c r="M63"/>
  <c r="R63"/>
  <c r="W63"/>
  <c r="AB63"/>
  <c r="AC63"/>
  <c r="AE63"/>
  <c r="AG63" s="1"/>
  <c r="AF63"/>
  <c r="AM63"/>
  <c r="AR63"/>
  <c r="AW63"/>
  <c r="BB63"/>
  <c r="BG63"/>
  <c r="BH63"/>
  <c r="BJ63"/>
  <c r="BK63"/>
  <c r="BL63"/>
  <c r="BR63"/>
  <c r="BW63"/>
  <c r="CB63"/>
  <c r="CG63"/>
  <c r="CL63"/>
  <c r="CM63"/>
  <c r="CO63"/>
  <c r="CP63"/>
  <c r="CQ63"/>
  <c r="CS63"/>
  <c r="CT63"/>
  <c r="CU63"/>
  <c r="DT63" s="1"/>
  <c r="CV63"/>
  <c r="CX63" s="1"/>
  <c r="CW63"/>
  <c r="DV63" s="1"/>
  <c r="CY63"/>
  <c r="CZ63"/>
  <c r="DA63"/>
  <c r="DB63"/>
  <c r="DC63"/>
  <c r="DD63"/>
  <c r="DE63"/>
  <c r="DF63"/>
  <c r="DG63"/>
  <c r="DH63"/>
  <c r="DI63"/>
  <c r="DJ63"/>
  <c r="DK63"/>
  <c r="DM63" s="1"/>
  <c r="DL63"/>
  <c r="DN63"/>
  <c r="DO63"/>
  <c r="DP63"/>
  <c r="DR63" s="1"/>
  <c r="DQ63"/>
  <c r="DS63"/>
  <c r="H64"/>
  <c r="M64"/>
  <c r="R64"/>
  <c r="W64"/>
  <c r="AB64"/>
  <c r="AC64"/>
  <c r="AE64"/>
  <c r="AF64"/>
  <c r="AG64"/>
  <c r="AM64"/>
  <c r="AR64"/>
  <c r="AW64"/>
  <c r="BB64"/>
  <c r="BG64"/>
  <c r="BH64"/>
  <c r="BJ64"/>
  <c r="BL64" s="1"/>
  <c r="BK64"/>
  <c r="BR64"/>
  <c r="BW64"/>
  <c r="CB64"/>
  <c r="CG64"/>
  <c r="CL64"/>
  <c r="CM64"/>
  <c r="CO64"/>
  <c r="CQ64" s="1"/>
  <c r="CP64"/>
  <c r="CS64"/>
  <c r="CT64"/>
  <c r="CU64"/>
  <c r="DT64" s="1"/>
  <c r="CV64"/>
  <c r="CW64"/>
  <c r="DV64" s="1"/>
  <c r="CX64"/>
  <c r="CY64"/>
  <c r="CZ64"/>
  <c r="DA64"/>
  <c r="DC64" s="1"/>
  <c r="DB64"/>
  <c r="DD64"/>
  <c r="DE64"/>
  <c r="DF64"/>
  <c r="DH64" s="1"/>
  <c r="DG64"/>
  <c r="DI64"/>
  <c r="DJ64"/>
  <c r="DK64"/>
  <c r="DL64"/>
  <c r="DM64"/>
  <c r="DN64"/>
  <c r="DO64"/>
  <c r="DP64"/>
  <c r="DQ64"/>
  <c r="DR64"/>
  <c r="DS64"/>
  <c r="DU64"/>
  <c r="DW64" s="1"/>
  <c r="H65"/>
  <c r="M65"/>
  <c r="R65"/>
  <c r="W65"/>
  <c r="AB65"/>
  <c r="AC65"/>
  <c r="AE65"/>
  <c r="AG65" s="1"/>
  <c r="AF65"/>
  <c r="AM65"/>
  <c r="AR65"/>
  <c r="AW65"/>
  <c r="BB65"/>
  <c r="BG65"/>
  <c r="BH65"/>
  <c r="BJ65"/>
  <c r="BK65"/>
  <c r="BL65"/>
  <c r="BR65"/>
  <c r="BW65"/>
  <c r="CB65"/>
  <c r="CG65"/>
  <c r="CL65"/>
  <c r="CM65"/>
  <c r="CO65"/>
  <c r="CP65"/>
  <c r="CQ65"/>
  <c r="CS65"/>
  <c r="CT65"/>
  <c r="CU65"/>
  <c r="DT65" s="1"/>
  <c r="CV65"/>
  <c r="CX65" s="1"/>
  <c r="CW65"/>
  <c r="DV65" s="1"/>
  <c r="CY65"/>
  <c r="CZ65"/>
  <c r="DA65"/>
  <c r="DB65"/>
  <c r="DC65"/>
  <c r="DD65"/>
  <c r="DE65"/>
  <c r="DF65"/>
  <c r="DG65"/>
  <c r="DH65"/>
  <c r="DI65"/>
  <c r="DJ65"/>
  <c r="DK65"/>
  <c r="DM65" s="1"/>
  <c r="DL65"/>
  <c r="DN65"/>
  <c r="DO65"/>
  <c r="DP65"/>
  <c r="DR65" s="1"/>
  <c r="DQ65"/>
  <c r="DS65"/>
  <c r="H66"/>
  <c r="M66"/>
  <c r="R66"/>
  <c r="W66"/>
  <c r="AB66"/>
  <c r="AC66"/>
  <c r="AE66"/>
  <c r="AF66"/>
  <c r="AG66"/>
  <c r="AM66"/>
  <c r="AR66"/>
  <c r="AW66"/>
  <c r="BB66"/>
  <c r="BG66"/>
  <c r="BH66"/>
  <c r="BJ66"/>
  <c r="BL66" s="1"/>
  <c r="BK66"/>
  <c r="BR66"/>
  <c r="BW66"/>
  <c r="CB66"/>
  <c r="CG66"/>
  <c r="CL66"/>
  <c r="CM66"/>
  <c r="CO66"/>
  <c r="CQ66" s="1"/>
  <c r="CP66"/>
  <c r="CS66"/>
  <c r="CT66"/>
  <c r="CU66"/>
  <c r="DT66" s="1"/>
  <c r="CV66"/>
  <c r="CW66"/>
  <c r="DV66" s="1"/>
  <c r="CX66"/>
  <c r="CY66"/>
  <c r="CZ66"/>
  <c r="DA66"/>
  <c r="DC66" s="1"/>
  <c r="DB66"/>
  <c r="DD66"/>
  <c r="DE66"/>
  <c r="DF66"/>
  <c r="DH66" s="1"/>
  <c r="DG66"/>
  <c r="DI66"/>
  <c r="DJ66"/>
  <c r="DK66"/>
  <c r="DL66"/>
  <c r="DM66"/>
  <c r="DN66"/>
  <c r="DO66"/>
  <c r="DP66"/>
  <c r="DQ66"/>
  <c r="DR66"/>
  <c r="DS66"/>
  <c r="DU66"/>
  <c r="DW66" s="1"/>
  <c r="H67"/>
  <c r="M67"/>
  <c r="R67"/>
  <c r="W67"/>
  <c r="AB67"/>
  <c r="AC67"/>
  <c r="AE67"/>
  <c r="AG67" s="1"/>
  <c r="AF67"/>
  <c r="AM67"/>
  <c r="AR67"/>
  <c r="AW67"/>
  <c r="BB67"/>
  <c r="BG67"/>
  <c r="BH67"/>
  <c r="BJ67"/>
  <c r="BK67"/>
  <c r="BL67"/>
  <c r="BR67"/>
  <c r="BW67"/>
  <c r="CB67"/>
  <c r="CG67"/>
  <c r="CL67"/>
  <c r="CM67"/>
  <c r="CO67"/>
  <c r="CP67"/>
  <c r="CQ67"/>
  <c r="CS67"/>
  <c r="CT67"/>
  <c r="CU67"/>
  <c r="DT67" s="1"/>
  <c r="CV67"/>
  <c r="CX67" s="1"/>
  <c r="CW67"/>
  <c r="DV67" s="1"/>
  <c r="CY67"/>
  <c r="CZ67"/>
  <c r="DA67"/>
  <c r="DB67"/>
  <c r="DC67"/>
  <c r="DD67"/>
  <c r="DE67"/>
  <c r="DF67"/>
  <c r="DG67"/>
  <c r="DH67"/>
  <c r="DI67"/>
  <c r="DJ67"/>
  <c r="DK67"/>
  <c r="DM67" s="1"/>
  <c r="DL67"/>
  <c r="DN67"/>
  <c r="DO67"/>
  <c r="DP67"/>
  <c r="DR67" s="1"/>
  <c r="DQ67"/>
  <c r="DS67"/>
  <c r="H68"/>
  <c r="M68"/>
  <c r="R68"/>
  <c r="W68"/>
  <c r="AB68"/>
  <c r="AC68"/>
  <c r="AE68"/>
  <c r="AF68"/>
  <c r="AG68"/>
  <c r="AM68"/>
  <c r="AR68"/>
  <c r="AW68"/>
  <c r="BB68"/>
  <c r="BG68"/>
  <c r="BH68"/>
  <c r="BJ68"/>
  <c r="BL68" s="1"/>
  <c r="BK68"/>
  <c r="BR68"/>
  <c r="BW68"/>
  <c r="CB68"/>
  <c r="CG68"/>
  <c r="CL68"/>
  <c r="CM68"/>
  <c r="CO68"/>
  <c r="CQ68" s="1"/>
  <c r="CP68"/>
  <c r="CS68"/>
  <c r="CT68"/>
  <c r="CU68"/>
  <c r="DT68" s="1"/>
  <c r="CV68"/>
  <c r="CW68"/>
  <c r="DV68" s="1"/>
  <c r="CX68"/>
  <c r="CY68"/>
  <c r="CZ68"/>
  <c r="DA68"/>
  <c r="DC68" s="1"/>
  <c r="DB68"/>
  <c r="DD68"/>
  <c r="DE68"/>
  <c r="DF68"/>
  <c r="DH68" s="1"/>
  <c r="DG68"/>
  <c r="DI68"/>
  <c r="DJ68"/>
  <c r="DK68"/>
  <c r="DL68"/>
  <c r="DM68"/>
  <c r="DN68"/>
  <c r="DO68"/>
  <c r="DP68"/>
  <c r="DQ68"/>
  <c r="DR68"/>
  <c r="DS68"/>
  <c r="DU68"/>
  <c r="DW68" s="1"/>
  <c r="H69"/>
  <c r="M69"/>
  <c r="R69"/>
  <c r="W69"/>
  <c r="AB69"/>
  <c r="AC69"/>
  <c r="AE69"/>
  <c r="AG69" s="1"/>
  <c r="AF69"/>
  <c r="AM69"/>
  <c r="AR69"/>
  <c r="AW69"/>
  <c r="BB69"/>
  <c r="BG69"/>
  <c r="BH69"/>
  <c r="BJ69"/>
  <c r="BK69"/>
  <c r="BL69"/>
  <c r="BR69"/>
  <c r="BW69"/>
  <c r="CB69"/>
  <c r="CG69"/>
  <c r="CL69"/>
  <c r="CM69"/>
  <c r="CO69"/>
  <c r="CP69"/>
  <c r="CQ69"/>
  <c r="CS69"/>
  <c r="CT69"/>
  <c r="CU69"/>
  <c r="DT69" s="1"/>
  <c r="CV69"/>
  <c r="CX69" s="1"/>
  <c r="CW69"/>
  <c r="DV69" s="1"/>
  <c r="CY69"/>
  <c r="CZ69"/>
  <c r="DA69"/>
  <c r="DB69"/>
  <c r="DC69"/>
  <c r="DD69"/>
  <c r="DE69"/>
  <c r="DF69"/>
  <c r="DG69"/>
  <c r="DH69"/>
  <c r="DI69"/>
  <c r="DJ69"/>
  <c r="DK69"/>
  <c r="DM69" s="1"/>
  <c r="DL69"/>
  <c r="DN69"/>
  <c r="DO69"/>
  <c r="DP69"/>
  <c r="DR69" s="1"/>
  <c r="DQ69"/>
  <c r="DS69"/>
  <c r="H70"/>
  <c r="M70"/>
  <c r="R70"/>
  <c r="W70"/>
  <c r="AB70"/>
  <c r="AC70"/>
  <c r="AE70"/>
  <c r="AF70"/>
  <c r="AG70"/>
  <c r="AM70"/>
  <c r="AR70"/>
  <c r="AW70"/>
  <c r="BB70"/>
  <c r="BG70"/>
  <c r="BH70"/>
  <c r="BJ70"/>
  <c r="BL70" s="1"/>
  <c r="BK70"/>
  <c r="BR70"/>
  <c r="BW70"/>
  <c r="CB70"/>
  <c r="CG70"/>
  <c r="CL70"/>
  <c r="CM70"/>
  <c r="CO70"/>
  <c r="CQ70" s="1"/>
  <c r="CP70"/>
  <c r="CS70"/>
  <c r="CT70"/>
  <c r="CU70"/>
  <c r="DT70" s="1"/>
  <c r="CV70"/>
  <c r="CW70"/>
  <c r="DV70" s="1"/>
  <c r="CX70"/>
  <c r="CY70"/>
  <c r="CZ70"/>
  <c r="DA70"/>
  <c r="DC70" s="1"/>
  <c r="DB70"/>
  <c r="DD70"/>
  <c r="DE70"/>
  <c r="DF70"/>
  <c r="DH70" s="1"/>
  <c r="DG70"/>
  <c r="DI70"/>
  <c r="DJ70"/>
  <c r="DK70"/>
  <c r="DL70"/>
  <c r="DM70"/>
  <c r="DN70"/>
  <c r="DO70"/>
  <c r="DP70"/>
  <c r="DQ70"/>
  <c r="DR70"/>
  <c r="DS70"/>
  <c r="DU70"/>
  <c r="DW70" s="1"/>
  <c r="H71"/>
  <c r="M71"/>
  <c r="R71"/>
  <c r="W71"/>
  <c r="AB71"/>
  <c r="AC71"/>
  <c r="AE71"/>
  <c r="AG71" s="1"/>
  <c r="AF71"/>
  <c r="AM71"/>
  <c r="AR71"/>
  <c r="AW71"/>
  <c r="BB71"/>
  <c r="BG71"/>
  <c r="BH71"/>
  <c r="BJ71"/>
  <c r="BK71"/>
  <c r="BL71"/>
  <c r="BR71"/>
  <c r="BW71"/>
  <c r="CB71"/>
  <c r="CG71"/>
  <c r="CL71"/>
  <c r="CM71"/>
  <c r="CO71"/>
  <c r="CP71"/>
  <c r="CQ71"/>
  <c r="CS71"/>
  <c r="CT71"/>
  <c r="CU71"/>
  <c r="DT71" s="1"/>
  <c r="CV71"/>
  <c r="CX71" s="1"/>
  <c r="CW71"/>
  <c r="DV71" s="1"/>
  <c r="CY71"/>
  <c r="CZ71"/>
  <c r="DA71"/>
  <c r="DB71"/>
  <c r="DC71"/>
  <c r="DD71"/>
  <c r="DE71"/>
  <c r="DF71"/>
  <c r="DG71"/>
  <c r="DH71"/>
  <c r="DI71"/>
  <c r="DJ71"/>
  <c r="DK71"/>
  <c r="DM71" s="1"/>
  <c r="DL71"/>
  <c r="DN71"/>
  <c r="DO71"/>
  <c r="DP71"/>
  <c r="DR71" s="1"/>
  <c r="DQ71"/>
  <c r="DS71"/>
  <c r="H72"/>
  <c r="M72"/>
  <c r="R72"/>
  <c r="W72"/>
  <c r="AB72"/>
  <c r="AC72"/>
  <c r="AE72"/>
  <c r="AF72"/>
  <c r="AG72"/>
  <c r="AM72"/>
  <c r="AR72"/>
  <c r="AW72"/>
  <c r="BB72"/>
  <c r="BG72"/>
  <c r="BH72"/>
  <c r="BJ72"/>
  <c r="BL72" s="1"/>
  <c r="BK72"/>
  <c r="BR72"/>
  <c r="BW72"/>
  <c r="CB72"/>
  <c r="CG72"/>
  <c r="CL72"/>
  <c r="CM72"/>
  <c r="CO72"/>
  <c r="CQ72" s="1"/>
  <c r="CP72"/>
  <c r="CS72"/>
  <c r="CT72"/>
  <c r="CU72"/>
  <c r="DT72" s="1"/>
  <c r="CV72"/>
  <c r="CW72"/>
  <c r="CX72"/>
  <c r="CY72"/>
  <c r="CZ72"/>
  <c r="DA72"/>
  <c r="DC72" s="1"/>
  <c r="DB72"/>
  <c r="DD72"/>
  <c r="DE72"/>
  <c r="DF72"/>
  <c r="DH72" s="1"/>
  <c r="DG72"/>
  <c r="DI72"/>
  <c r="DJ72"/>
  <c r="DK72"/>
  <c r="DL72"/>
  <c r="DM72"/>
  <c r="DN72"/>
  <c r="DO72"/>
  <c r="DP72"/>
  <c r="DQ72"/>
  <c r="DR72"/>
  <c r="DS72"/>
  <c r="H73"/>
  <c r="M73"/>
  <c r="R73"/>
  <c r="W73"/>
  <c r="AB73"/>
  <c r="AC73"/>
  <c r="AE73"/>
  <c r="AG73" s="1"/>
  <c r="AF73"/>
  <c r="AM73"/>
  <c r="AR73"/>
  <c r="AW73"/>
  <c r="BB73"/>
  <c r="BG73"/>
  <c r="BH73"/>
  <c r="BJ73"/>
  <c r="BK73"/>
  <c r="BL73"/>
  <c r="BR73"/>
  <c r="BW73"/>
  <c r="CB73"/>
  <c r="CG73"/>
  <c r="CL73"/>
  <c r="CM73"/>
  <c r="CO73"/>
  <c r="CP73"/>
  <c r="CQ73"/>
  <c r="CS73"/>
  <c r="CT73"/>
  <c r="CU73"/>
  <c r="DT73" s="1"/>
  <c r="CV73"/>
  <c r="CX73" s="1"/>
  <c r="CW73"/>
  <c r="DV73" s="1"/>
  <c r="CY73"/>
  <c r="CZ73"/>
  <c r="DA73"/>
  <c r="DB73"/>
  <c r="DC73"/>
  <c r="DD73"/>
  <c r="DE73"/>
  <c r="DF73"/>
  <c r="DG73"/>
  <c r="DH73"/>
  <c r="DI73"/>
  <c r="DJ73"/>
  <c r="DK73"/>
  <c r="DL73"/>
  <c r="DN73"/>
  <c r="DO73"/>
  <c r="DP73"/>
  <c r="DR73" s="1"/>
  <c r="DQ73"/>
  <c r="DS73"/>
  <c r="H74"/>
  <c r="M74"/>
  <c r="R74"/>
  <c r="W74"/>
  <c r="AB74"/>
  <c r="AC74"/>
  <c r="AE74"/>
  <c r="AF74"/>
  <c r="AG74"/>
  <c r="AM74"/>
  <c r="AR74"/>
  <c r="AW74"/>
  <c r="BB74"/>
  <c r="BG74"/>
  <c r="BH74"/>
  <c r="BJ74"/>
  <c r="BL74" s="1"/>
  <c r="BK74"/>
  <c r="BR74"/>
  <c r="BW74"/>
  <c r="CB74"/>
  <c r="CG74"/>
  <c r="CL74"/>
  <c r="CM74"/>
  <c r="CO74"/>
  <c r="CQ74" s="1"/>
  <c r="CP74"/>
  <c r="CS74"/>
  <c r="CT74"/>
  <c r="CU74"/>
  <c r="DT74" s="1"/>
  <c r="CV74"/>
  <c r="CW74"/>
  <c r="CX74"/>
  <c r="CY74"/>
  <c r="CZ74"/>
  <c r="DA74"/>
  <c r="DC74" s="1"/>
  <c r="DB74"/>
  <c r="DD74"/>
  <c r="DE74"/>
  <c r="DF74"/>
  <c r="DH74" s="1"/>
  <c r="DG74"/>
  <c r="DI74"/>
  <c r="DJ74"/>
  <c r="DK74"/>
  <c r="DL74"/>
  <c r="DM74"/>
  <c r="DN74"/>
  <c r="DO74"/>
  <c r="DP74"/>
  <c r="DQ74"/>
  <c r="DR74"/>
  <c r="DS74"/>
  <c r="H75"/>
  <c r="M75"/>
  <c r="R75"/>
  <c r="W75"/>
  <c r="AB75"/>
  <c r="AC75"/>
  <c r="AE75"/>
  <c r="AG75" s="1"/>
  <c r="AF75"/>
  <c r="AM75"/>
  <c r="AR75"/>
  <c r="AW75"/>
  <c r="BB75"/>
  <c r="BG75"/>
  <c r="BH75"/>
  <c r="BJ75"/>
  <c r="BK75"/>
  <c r="BL75"/>
  <c r="BR75"/>
  <c r="BW75"/>
  <c r="CB75"/>
  <c r="CG75"/>
  <c r="CL75"/>
  <c r="CM75"/>
  <c r="CO75"/>
  <c r="CP75"/>
  <c r="CQ75"/>
  <c r="CS75"/>
  <c r="CT75"/>
  <c r="CU75"/>
  <c r="DT75" s="1"/>
  <c r="CV75"/>
  <c r="CX75" s="1"/>
  <c r="CW75"/>
  <c r="DV75" s="1"/>
  <c r="CY75"/>
  <c r="CZ75"/>
  <c r="DA75"/>
  <c r="DB75"/>
  <c r="DC75"/>
  <c r="DD75"/>
  <c r="DE75"/>
  <c r="DF75"/>
  <c r="DG75"/>
  <c r="DH75"/>
  <c r="DI75"/>
  <c r="DJ75"/>
  <c r="DK75"/>
  <c r="DL75"/>
  <c r="DN75"/>
  <c r="DO75"/>
  <c r="DP75"/>
  <c r="DR75" s="1"/>
  <c r="DQ75"/>
  <c r="DS75"/>
  <c r="H76"/>
  <c r="M76"/>
  <c r="R76"/>
  <c r="W76"/>
  <c r="AB76"/>
  <c r="AC76"/>
  <c r="AE76"/>
  <c r="AF76"/>
  <c r="AG76"/>
  <c r="AM76"/>
  <c r="AR76"/>
  <c r="AW76"/>
  <c r="BB76"/>
  <c r="BG76"/>
  <c r="BH76"/>
  <c r="BJ76"/>
  <c r="BL76" s="1"/>
  <c r="BK76"/>
  <c r="BR76"/>
  <c r="BW76"/>
  <c r="CB76"/>
  <c r="CG76"/>
  <c r="CL76"/>
  <c r="CM76"/>
  <c r="CO76"/>
  <c r="CQ76" s="1"/>
  <c r="CP76"/>
  <c r="CS76"/>
  <c r="CT76"/>
  <c r="CU76"/>
  <c r="CV76"/>
  <c r="CW76"/>
  <c r="CX76"/>
  <c r="CY76"/>
  <c r="CZ76"/>
  <c r="DA76"/>
  <c r="DC76" s="1"/>
  <c r="DB76"/>
  <c r="DD76"/>
  <c r="DE76"/>
  <c r="DF76"/>
  <c r="DH76" s="1"/>
  <c r="DG76"/>
  <c r="DI76"/>
  <c r="DJ76"/>
  <c r="DK76"/>
  <c r="DL76"/>
  <c r="DM76"/>
  <c r="DN76"/>
  <c r="DO76"/>
  <c r="DP76"/>
  <c r="DQ76"/>
  <c r="DR76"/>
  <c r="DS76"/>
  <c r="H77"/>
  <c r="M77"/>
  <c r="R77"/>
  <c r="W77"/>
  <c r="AB77"/>
  <c r="AC77"/>
  <c r="AE77"/>
  <c r="AG77" s="1"/>
  <c r="AF77"/>
  <c r="AM77"/>
  <c r="AR77"/>
  <c r="AW77"/>
  <c r="BB77"/>
  <c r="BG77"/>
  <c r="BH77"/>
  <c r="BJ77"/>
  <c r="BL77" s="1"/>
  <c r="BK77"/>
  <c r="BR77"/>
  <c r="BW77"/>
  <c r="CB77"/>
  <c r="CG77"/>
  <c r="CL77"/>
  <c r="CM77"/>
  <c r="CO77"/>
  <c r="CP77"/>
  <c r="CQ77"/>
  <c r="CS77"/>
  <c r="CT77"/>
  <c r="CU77"/>
  <c r="CV77"/>
  <c r="CX77" s="1"/>
  <c r="CW77"/>
  <c r="CY77"/>
  <c r="CZ77"/>
  <c r="DA77"/>
  <c r="DC77" s="1"/>
  <c r="DB77"/>
  <c r="DD77"/>
  <c r="DE77"/>
  <c r="DF77"/>
  <c r="DG77"/>
  <c r="DH77"/>
  <c r="DI77"/>
  <c r="DJ77"/>
  <c r="DK77"/>
  <c r="DL77"/>
  <c r="DM77"/>
  <c r="DN77"/>
  <c r="DO77"/>
  <c r="DP77"/>
  <c r="DR77" s="1"/>
  <c r="DQ77"/>
  <c r="DS77"/>
  <c r="H78"/>
  <c r="M78"/>
  <c r="R78"/>
  <c r="W78"/>
  <c r="AB78"/>
  <c r="AC78"/>
  <c r="AE78"/>
  <c r="AF78"/>
  <c r="AG78"/>
  <c r="AM78"/>
  <c r="AR78"/>
  <c r="AW78"/>
  <c r="BB78"/>
  <c r="BG78"/>
  <c r="BH78"/>
  <c r="BJ78"/>
  <c r="BK78"/>
  <c r="BL78"/>
  <c r="BR78"/>
  <c r="BW78"/>
  <c r="CB78"/>
  <c r="CG78"/>
  <c r="CL78"/>
  <c r="CM78"/>
  <c r="CO78"/>
  <c r="CQ78" s="1"/>
  <c r="CP78"/>
  <c r="CS78"/>
  <c r="CT78"/>
  <c r="CU78"/>
  <c r="DT78" s="1"/>
  <c r="CV78"/>
  <c r="CW78"/>
  <c r="CX78"/>
  <c r="CY78"/>
  <c r="CZ78"/>
  <c r="DA78"/>
  <c r="DB78"/>
  <c r="DC78"/>
  <c r="DD78"/>
  <c r="DE78"/>
  <c r="DF78"/>
  <c r="DH78" s="1"/>
  <c r="DG78"/>
  <c r="DI78"/>
  <c r="DJ78"/>
  <c r="DK78"/>
  <c r="DM78" s="1"/>
  <c r="DL78"/>
  <c r="DN78"/>
  <c r="DO78"/>
  <c r="DP78"/>
  <c r="DQ78"/>
  <c r="DR78"/>
  <c r="DS78"/>
  <c r="DU78"/>
  <c r="DW78" s="1"/>
  <c r="H79"/>
  <c r="M79"/>
  <c r="R79"/>
  <c r="W79"/>
  <c r="AB79"/>
  <c r="AC79"/>
  <c r="AE79"/>
  <c r="AG79" s="1"/>
  <c r="AF79"/>
  <c r="AM79"/>
  <c r="AR79"/>
  <c r="AW79"/>
  <c r="BB79"/>
  <c r="BG79"/>
  <c r="BH79"/>
  <c r="BJ79"/>
  <c r="BL79" s="1"/>
  <c r="BK79"/>
  <c r="BR79"/>
  <c r="BW79"/>
  <c r="CB79"/>
  <c r="CG79"/>
  <c r="CL79"/>
  <c r="CM79"/>
  <c r="CO79"/>
  <c r="CP79"/>
  <c r="CQ79"/>
  <c r="CS79"/>
  <c r="CT79"/>
  <c r="CU79"/>
  <c r="DT79" s="1"/>
  <c r="CV79"/>
  <c r="CX79" s="1"/>
  <c r="CW79"/>
  <c r="DV79" s="1"/>
  <c r="CY79"/>
  <c r="CZ79"/>
  <c r="DA79"/>
  <c r="DC79" s="1"/>
  <c r="DB79"/>
  <c r="DD79"/>
  <c r="DE79"/>
  <c r="DF79"/>
  <c r="DG79"/>
  <c r="DH79"/>
  <c r="DI79"/>
  <c r="DJ79"/>
  <c r="DK79"/>
  <c r="DL79"/>
  <c r="DM79"/>
  <c r="DN79"/>
  <c r="DO79"/>
  <c r="DP79"/>
  <c r="DR79" s="1"/>
  <c r="DQ79"/>
  <c r="DS79"/>
  <c r="H80"/>
  <c r="M80"/>
  <c r="R80"/>
  <c r="W80"/>
  <c r="AB80"/>
  <c r="AC80"/>
  <c r="AE80"/>
  <c r="AF80"/>
  <c r="AG80"/>
  <c r="AM80"/>
  <c r="AR80"/>
  <c r="AW80"/>
  <c r="BB80"/>
  <c r="BG80"/>
  <c r="BH80"/>
  <c r="BJ80"/>
  <c r="BK80"/>
  <c r="BL80"/>
  <c r="BR80"/>
  <c r="BW80"/>
  <c r="CB80"/>
  <c r="CG80"/>
  <c r="CL80"/>
  <c r="CM80"/>
  <c r="CO80"/>
  <c r="CQ80" s="1"/>
  <c r="CP80"/>
  <c r="CS80"/>
  <c r="CT80"/>
  <c r="CU80"/>
  <c r="CV80"/>
  <c r="CW80"/>
  <c r="CX80"/>
  <c r="CY80"/>
  <c r="CZ80"/>
  <c r="DA80"/>
  <c r="DB80"/>
  <c r="DC80"/>
  <c r="DD80"/>
  <c r="DE80"/>
  <c r="DF80"/>
  <c r="DH80" s="1"/>
  <c r="DG80"/>
  <c r="DI80"/>
  <c r="DJ80"/>
  <c r="DK80"/>
  <c r="DU80" s="1"/>
  <c r="DW80" s="1"/>
  <c r="DL80"/>
  <c r="DM80"/>
  <c r="DN80"/>
  <c r="DO80"/>
  <c r="DP80"/>
  <c r="DQ80"/>
  <c r="DR80"/>
  <c r="DS80"/>
  <c r="H81"/>
  <c r="M81"/>
  <c r="R81"/>
  <c r="W81"/>
  <c r="AB81"/>
  <c r="AC81"/>
  <c r="AE81"/>
  <c r="AG81" s="1"/>
  <c r="AF81"/>
  <c r="AM81"/>
  <c r="AR81"/>
  <c r="AW81"/>
  <c r="BB81"/>
  <c r="BG81"/>
  <c r="BH81"/>
  <c r="BJ81"/>
  <c r="BL81" s="1"/>
  <c r="BK81"/>
  <c r="BR81"/>
  <c r="BW81"/>
  <c r="CB81"/>
  <c r="CG81"/>
  <c r="CL81"/>
  <c r="CM81"/>
  <c r="CO81"/>
  <c r="CP81"/>
  <c r="CQ81"/>
  <c r="CS81"/>
  <c r="CT81"/>
  <c r="CU81"/>
  <c r="CV81"/>
  <c r="CX81" s="1"/>
  <c r="CW81"/>
  <c r="CY81"/>
  <c r="CZ81"/>
  <c r="DA81"/>
  <c r="DU81" s="1"/>
  <c r="DW81" s="1"/>
  <c r="DB81"/>
  <c r="DD81"/>
  <c r="DE81"/>
  <c r="DT81" s="1"/>
  <c r="DF81"/>
  <c r="DG81"/>
  <c r="DH81"/>
  <c r="DI81"/>
  <c r="DJ81"/>
  <c r="DK81"/>
  <c r="DL81"/>
  <c r="DM81"/>
  <c r="DN81"/>
  <c r="DO81"/>
  <c r="DP81"/>
  <c r="DR81" s="1"/>
  <c r="DQ81"/>
  <c r="DS81"/>
  <c r="H82"/>
  <c r="M82"/>
  <c r="R82"/>
  <c r="W82"/>
  <c r="AB82"/>
  <c r="AC82"/>
  <c r="AE82"/>
  <c r="AF82"/>
  <c r="AG82"/>
  <c r="AM82"/>
  <c r="AR82"/>
  <c r="AW82"/>
  <c r="BB82"/>
  <c r="BG82"/>
  <c r="BH82"/>
  <c r="BJ82"/>
  <c r="BL82" s="1"/>
  <c r="BK82"/>
  <c r="BR82"/>
  <c r="BW82"/>
  <c r="CB82"/>
  <c r="CG82"/>
  <c r="CL82"/>
  <c r="CM82"/>
  <c r="CO82"/>
  <c r="CQ82" s="1"/>
  <c r="CP82"/>
  <c r="CS82"/>
  <c r="CT82"/>
  <c r="CU82"/>
  <c r="CV82"/>
  <c r="CW82"/>
  <c r="CX82"/>
  <c r="CY82"/>
  <c r="CZ82"/>
  <c r="DA82"/>
  <c r="DB82"/>
  <c r="DV82" s="1"/>
  <c r="DC82"/>
  <c r="DD82"/>
  <c r="DE82"/>
  <c r="DF82"/>
  <c r="DH82" s="1"/>
  <c r="DG82"/>
  <c r="DI82"/>
  <c r="DJ82"/>
  <c r="DK82"/>
  <c r="DM82" s="1"/>
  <c r="DL82"/>
  <c r="DN82"/>
  <c r="DO82"/>
  <c r="DP82"/>
  <c r="DQ82"/>
  <c r="DR82"/>
  <c r="DS82"/>
  <c r="DV78" l="1"/>
  <c r="DU77"/>
  <c r="DW77" s="1"/>
  <c r="DT76"/>
  <c r="DV74"/>
  <c r="DM75"/>
  <c r="DU75"/>
  <c r="DW75" s="1"/>
  <c r="DU82"/>
  <c r="DW82" s="1"/>
  <c r="DT82"/>
  <c r="DV81"/>
  <c r="DT80"/>
  <c r="DT77"/>
  <c r="DU74"/>
  <c r="DW74" s="1"/>
  <c r="DC81"/>
  <c r="DV76"/>
  <c r="DV72"/>
  <c r="DM73"/>
  <c r="DU73"/>
  <c r="DW73" s="1"/>
  <c r="DV80"/>
  <c r="DU79"/>
  <c r="DW79" s="1"/>
  <c r="DV77"/>
  <c r="DU76"/>
  <c r="DW76" s="1"/>
  <c r="DU72"/>
  <c r="DW72" s="1"/>
  <c r="DU71"/>
  <c r="DW71" s="1"/>
  <c r="DU69"/>
  <c r="DW69" s="1"/>
  <c r="DU67"/>
  <c r="DW67" s="1"/>
  <c r="DU65"/>
  <c r="DW65" s="1"/>
  <c r="DU63"/>
  <c r="DW63" s="1"/>
  <c r="DU61"/>
  <c r="DW61" s="1"/>
  <c r="DU59"/>
  <c r="DW59" s="1"/>
  <c r="DU57"/>
  <c r="DW57" s="1"/>
  <c r="DU55"/>
  <c r="DW55" s="1"/>
  <c r="DU53"/>
  <c r="DW53" s="1"/>
  <c r="DU51"/>
  <c r="DW51" s="1"/>
  <c r="DU49"/>
  <c r="DW49" s="1"/>
  <c r="DU47"/>
  <c r="DW47" s="1"/>
  <c r="DU45"/>
  <c r="DW45" s="1"/>
  <c r="DU43"/>
  <c r="DW43" s="1"/>
  <c r="DU41"/>
  <c r="DW41" s="1"/>
  <c r="DU39"/>
  <c r="DW39" s="1"/>
  <c r="DU37"/>
  <c r="DW37" s="1"/>
  <c r="DU35"/>
  <c r="DW35" s="1"/>
  <c r="DU33"/>
  <c r="DW33" s="1"/>
  <c r="DU31"/>
  <c r="DW31" s="1"/>
  <c r="DU29"/>
  <c r="DW29" s="1"/>
  <c r="DU27"/>
  <c r="DW27" s="1"/>
  <c r="DU25"/>
  <c r="DW25" s="1"/>
  <c r="DU23"/>
  <c r="DW23" s="1"/>
  <c r="DU21"/>
  <c r="DW21" s="1"/>
  <c r="DU19"/>
  <c r="DW19" s="1"/>
  <c r="DU17"/>
  <c r="DW17" s="1"/>
  <c r="DU15"/>
  <c r="DW15" s="1"/>
  <c r="DU13"/>
  <c r="DW13" s="1"/>
  <c r="DU11"/>
  <c r="DW11" s="1"/>
  <c r="CL10"/>
  <c r="CG10"/>
  <c r="CB10"/>
  <c r="BW10"/>
  <c r="BR10"/>
  <c r="BG10"/>
  <c r="BB10"/>
  <c r="AW10"/>
  <c r="AR10"/>
  <c r="AM10"/>
  <c r="W10"/>
  <c r="R10"/>
  <c r="M10"/>
  <c r="H10"/>
  <c r="AB10"/>
  <c r="DO10"/>
  <c r="DJ10"/>
  <c r="DE10"/>
  <c r="CZ10"/>
  <c r="CU10"/>
  <c r="B9" i="15"/>
  <c r="B8"/>
  <c r="A5"/>
  <c r="A4"/>
  <c r="B9" i="7"/>
  <c r="B8"/>
  <c r="A5"/>
  <c r="A4"/>
  <c r="B8" i="11"/>
  <c r="B7"/>
  <c r="A5"/>
  <c r="A4"/>
  <c r="B8" i="9"/>
  <c r="B7"/>
  <c r="A5"/>
  <c r="A4"/>
  <c r="AC10" i="1"/>
  <c r="DS10"/>
  <c r="CP10"/>
  <c r="CO10"/>
  <c r="CM10"/>
  <c r="BK10"/>
  <c r="BJ10"/>
  <c r="BH10"/>
  <c r="AF10"/>
  <c r="AE10"/>
  <c r="DT10" l="1"/>
  <c r="DN10"/>
  <c r="DI10"/>
  <c r="DD10"/>
  <c r="CY10"/>
  <c r="CT10"/>
  <c r="AG10"/>
  <c r="DL10" l="1"/>
  <c r="DK10"/>
  <c r="DG10"/>
  <c r="DF10"/>
  <c r="DB10"/>
  <c r="DA10"/>
  <c r="CW10"/>
  <c r="CV10"/>
  <c r="CQ10"/>
  <c r="BL10"/>
  <c r="DQ10"/>
  <c r="DP10"/>
  <c r="CS10"/>
  <c r="DM10" l="1"/>
  <c r="DH10"/>
  <c r="DV10"/>
  <c r="DC10"/>
  <c r="DU10"/>
  <c r="CX10"/>
  <c r="DR10"/>
  <c r="DW10" l="1"/>
</calcChain>
</file>

<file path=xl/sharedStrings.xml><?xml version="1.0" encoding="utf-8"?>
<sst xmlns="http://schemas.openxmlformats.org/spreadsheetml/2006/main" count="1464" uniqueCount="411">
  <si>
    <t>AGRI-PINOY RICE PROGRAM</t>
  </si>
  <si>
    <t>BARANGAY</t>
  </si>
  <si>
    <t xml:space="preserve">     Name of Farmers</t>
  </si>
  <si>
    <t>IRRIGATED</t>
  </si>
  <si>
    <t>RAINFED</t>
  </si>
  <si>
    <t>UPLAND</t>
  </si>
  <si>
    <t>REMARKS</t>
  </si>
  <si>
    <t>HYBRID</t>
  </si>
  <si>
    <t>CERTIFIED SEEDS</t>
  </si>
  <si>
    <t>Good Quality Seeds (from starter/ untagged seeds) (GQS)</t>
  </si>
  <si>
    <t>FARMER SAVE SEEDS</t>
  </si>
  <si>
    <t>Area Planted</t>
  </si>
  <si>
    <t>Date Planted</t>
  </si>
  <si>
    <t>Area Harvested</t>
  </si>
  <si>
    <t>Production</t>
  </si>
  <si>
    <t>Average Yield</t>
  </si>
  <si>
    <t>(ha)</t>
  </si>
  <si>
    <t>(Week, Month)</t>
  </si>
  <si>
    <t>(MT)</t>
  </si>
  <si>
    <t>(MT/ha)</t>
  </si>
  <si>
    <r>
      <rPr>
        <b/>
        <sz val="9"/>
        <rFont val="Arial"/>
        <family val="2"/>
      </rPr>
      <t>MIS</t>
    </r>
    <r>
      <rPr>
        <sz val="9"/>
        <rFont val="Arial"/>
        <family val="2"/>
      </rPr>
      <t xml:space="preserve"> Form 4</t>
    </r>
  </si>
  <si>
    <t>PLANTING  ACCOMPLISHMENT REPORT</t>
  </si>
  <si>
    <t>Province:</t>
  </si>
  <si>
    <t>Municipality: ________________</t>
  </si>
  <si>
    <t>Name of Farmer</t>
  </si>
  <si>
    <t>GRAND TOTAL</t>
  </si>
  <si>
    <t>TARGET AREAS (ha.)</t>
  </si>
  <si>
    <t>HYBRID SEEDS</t>
  </si>
  <si>
    <t>REGISTERED         SEEDS</t>
  </si>
  <si>
    <t>TOTAL</t>
  </si>
  <si>
    <t>TARGET       AREAS</t>
  </si>
  <si>
    <t>REGISTERED SEEDS</t>
  </si>
  <si>
    <t>Farmer           (no.)</t>
  </si>
  <si>
    <t>Area Planted (ha.)</t>
  </si>
  <si>
    <t>Farmer (no.)</t>
  </si>
  <si>
    <t>Farmer          (no.)</t>
  </si>
  <si>
    <t>TARGET IRRIGATED</t>
  </si>
  <si>
    <t>HECTARES</t>
  </si>
  <si>
    <t>TARGET RAINFED</t>
  </si>
  <si>
    <t>TARGET UPLAND</t>
  </si>
  <si>
    <t xml:space="preserve"> MIS Forms 7</t>
  </si>
  <si>
    <t>HARVESTING ACCOMPLISHMENT REPORT</t>
  </si>
  <si>
    <t>HYBRID                                 SEEDS</t>
  </si>
  <si>
    <t>REGISTERED  SEEDS</t>
  </si>
  <si>
    <t>FARMERS SAVE SEEDS</t>
  </si>
  <si>
    <t>Area       Harvested  (ha)</t>
  </si>
  <si>
    <t>Prod'n          (mt)</t>
  </si>
  <si>
    <t>Ave.    Yield       (mt/ha)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</si>
  <si>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</si>
  <si>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</si>
  <si>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</si>
  <si>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</si>
  <si>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</si>
  <si>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</si>
  <si>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</si>
  <si>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</si>
  <si>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</si>
  <si>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</si>
  <si>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</si>
  <si>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</si>
  <si>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</si>
  <si>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</si>
  <si>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</si>
  <si>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</si>
  <si>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</si>
  <si>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</si>
  <si>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</si>
  <si>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</si>
  <si>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</si>
  <si>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</si>
  <si>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</si>
  <si>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</si>
  <si>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</si>
  <si>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</si>
  <si>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</si>
  <si>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</si>
  <si>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</si>
  <si>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</si>
  <si>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</si>
  <si>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</si>
  <si>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</si>
  <si>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</si>
  <si>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</si>
  <si>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</si>
  <si>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</si>
  <si>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</si>
  <si>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</si>
  <si>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</si>
  <si>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</si>
  <si>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</si>
  <si>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</si>
  <si>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</si>
  <si>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</si>
  <si>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</si>
  <si>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</si>
  <si>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</si>
  <si>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</si>
  <si>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</si>
  <si>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</si>
  <si>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</si>
  <si>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</si>
  <si>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</si>
  <si>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</si>
  <si>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</si>
  <si>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</si>
  <si>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</si>
  <si>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</si>
  <si>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</si>
  <si>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</si>
  <si>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</si>
  <si>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</si>
  <si>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</si>
  <si>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</si>
  <si>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</si>
  <si>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</si>
  <si>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</si>
  <si>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</si>
  <si>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</si>
  <si>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CD</t>
  </si>
  <si>
    <t>CC</t>
  </si>
  <si>
    <t>CE</t>
  </si>
  <si>
    <t>CF</t>
  </si>
  <si>
    <t>CG</t>
  </si>
  <si>
    <t>CM</t>
  </si>
  <si>
    <t>CN</t>
  </si>
  <si>
    <t>CO</t>
  </si>
  <si>
    <t>CP</t>
  </si>
  <si>
    <t>CQ</t>
  </si>
  <si>
    <t>CR</t>
  </si>
  <si>
    <t>TOTAL RF</t>
  </si>
  <si>
    <t>TOTAL IL</t>
  </si>
  <si>
    <t>TOTAL UP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</si>
  <si>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</si>
  <si>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</si>
  <si>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</si>
  <si>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</si>
  <si>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</si>
  <si>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</si>
  <si>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</si>
  <si>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</si>
  <si>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</si>
  <si>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</si>
  <si>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</si>
  <si>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</si>
  <si>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</si>
  <si>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</si>
  <si>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</si>
  <si>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</si>
  <si>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</si>
  <si>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</si>
  <si>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</si>
  <si>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</si>
  <si>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</si>
  <si>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</si>
  <si>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</si>
  <si>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</si>
  <si>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</si>
  <si>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</si>
  <si>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</si>
  <si>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</si>
  <si>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</si>
  <si>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</si>
  <si>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</si>
  <si>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</si>
  <si>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</si>
  <si>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</si>
  <si>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</si>
  <si>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</si>
  <si>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</si>
  <si>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</si>
  <si>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</si>
  <si>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</si>
  <si>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</si>
  <si>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</si>
  <si>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</si>
  <si>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</si>
  <si>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</si>
  <si>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</si>
  <si>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Grand Total</t>
  </si>
  <si>
    <t>Sum of C</t>
  </si>
  <si>
    <t>Values</t>
  </si>
  <si>
    <t>Count of D</t>
  </si>
  <si>
    <t>Count of I</t>
  </si>
  <si>
    <t>Count of S</t>
  </si>
  <si>
    <t>Count of X</t>
  </si>
  <si>
    <t>Count of AC</t>
  </si>
  <si>
    <t>Sum of D</t>
  </si>
  <si>
    <t>Sum of I</t>
  </si>
  <si>
    <t>Sum of S</t>
  </si>
  <si>
    <t>Sum of X</t>
  </si>
  <si>
    <t>Sum of AC</t>
  </si>
  <si>
    <t>Sum of AH</t>
  </si>
  <si>
    <t>Count of AH</t>
  </si>
  <si>
    <t>Sum of AM</t>
  </si>
  <si>
    <t>Count of AN</t>
  </si>
  <si>
    <t>Sum of AN</t>
  </si>
  <si>
    <r>
      <t>Area       Planted</t>
    </r>
    <r>
      <rPr>
        <sz val="11"/>
        <color theme="1"/>
        <rFont val="Calibri"/>
        <family val="2"/>
        <scheme val="minor"/>
      </rPr>
      <t xml:space="preserve">        </t>
    </r>
    <r>
      <rPr>
        <sz val="7"/>
        <rFont val="Calibri"/>
        <family val="2"/>
        <scheme val="minor"/>
      </rPr>
      <t>(ha)</t>
    </r>
  </si>
  <si>
    <r>
      <t>Area       Planted</t>
    </r>
    <r>
      <rPr>
        <sz val="10"/>
        <rFont val="Calibri"/>
        <family val="2"/>
        <scheme val="minor"/>
      </rPr>
      <t xml:space="preserve">        </t>
    </r>
    <r>
      <rPr>
        <sz val="7"/>
        <rFont val="Calibri"/>
        <family val="2"/>
        <scheme val="minor"/>
      </rPr>
      <t>(ha)</t>
    </r>
  </si>
  <si>
    <t>Count of AS</t>
  </si>
  <si>
    <t>Sum of AS</t>
  </si>
  <si>
    <t>Count of BC</t>
  </si>
  <si>
    <t>Sum of BC</t>
  </si>
  <si>
    <t>Count of BH</t>
  </si>
  <si>
    <t>Sum of BH</t>
  </si>
  <si>
    <t>Count of BM</t>
  </si>
  <si>
    <t>Sum of BM</t>
  </si>
  <si>
    <t>Sum of BR</t>
  </si>
  <si>
    <t>Count of BR</t>
  </si>
  <si>
    <t>Count of EM</t>
  </si>
  <si>
    <t>Sum of EM</t>
  </si>
  <si>
    <t>Sum of BW</t>
  </si>
  <si>
    <t>Count of BX</t>
  </si>
  <si>
    <t>Sum of BX</t>
  </si>
  <si>
    <t>Count of CC</t>
  </si>
  <si>
    <t>Sum of CC</t>
  </si>
  <si>
    <t>Count of CM</t>
  </si>
  <si>
    <t>Sum of CM</t>
  </si>
  <si>
    <t>Count of CR</t>
  </si>
  <si>
    <t>Sum of CR</t>
  </si>
  <si>
    <t>Count of CW</t>
  </si>
  <si>
    <t>Sum of CW</t>
  </si>
  <si>
    <t>Count of DB</t>
  </si>
  <si>
    <t>Sum of DB</t>
  </si>
  <si>
    <t>Sum of DH</t>
  </si>
  <si>
    <t>Count of DI</t>
  </si>
  <si>
    <t>Sum of DI</t>
  </si>
  <si>
    <t>Count of DN</t>
  </si>
  <si>
    <t>Sum of DN</t>
  </si>
  <si>
    <t>Count of DX</t>
  </si>
  <si>
    <t>Sum of DX</t>
  </si>
  <si>
    <t>Count of EC</t>
  </si>
  <si>
    <t>Sum of EC</t>
  </si>
  <si>
    <t>Count of EH</t>
  </si>
  <si>
    <t>Sum of EH</t>
  </si>
  <si>
    <r>
      <rPr>
        <b/>
        <sz val="9"/>
        <rFont val="Arial"/>
        <family val="2"/>
      </rPr>
      <t>MIS</t>
    </r>
    <r>
      <rPr>
        <sz val="9"/>
        <rFont val="Arial"/>
        <family val="2"/>
      </rPr>
      <t xml:space="preserve"> Form 5</t>
    </r>
  </si>
  <si>
    <t>Sum of F</t>
  </si>
  <si>
    <t>Sum of G</t>
  </si>
  <si>
    <t>Sum of K</t>
  </si>
  <si>
    <t>Sum of L</t>
  </si>
  <si>
    <t>Sum of U</t>
  </si>
  <si>
    <t>Sum of V</t>
  </si>
  <si>
    <t>Sum of Z</t>
  </si>
  <si>
    <t>Sum of AA</t>
  </si>
  <si>
    <t>Sum of HS IL</t>
  </si>
  <si>
    <t>Sum of RS IL</t>
  </si>
  <si>
    <t>Sum of CS IL</t>
  </si>
  <si>
    <t>Sum of GS IL</t>
  </si>
  <si>
    <t>Sum of AE</t>
  </si>
  <si>
    <t>Sum of AF</t>
  </si>
  <si>
    <t>Sum of FSS IL</t>
  </si>
  <si>
    <t>Sum of AJ</t>
  </si>
  <si>
    <t>Sum of AK</t>
  </si>
  <si>
    <t>Sum of TOT IL</t>
  </si>
  <si>
    <t>Sum of AP</t>
  </si>
  <si>
    <t>Sum of AQ</t>
  </si>
  <si>
    <t>Sum of HS RL</t>
  </si>
  <si>
    <t>Sum of AU</t>
  </si>
  <si>
    <t>Sum of AV</t>
  </si>
  <si>
    <t>Sum of RS RL</t>
  </si>
  <si>
    <t>Sum of BE</t>
  </si>
  <si>
    <t>Sum of BF</t>
  </si>
  <si>
    <t>Sum of CS RL</t>
  </si>
  <si>
    <t>Sum of BJ</t>
  </si>
  <si>
    <t>Sum of BK</t>
  </si>
  <si>
    <t>Sum of GS RL</t>
  </si>
  <si>
    <t>Sum of BO</t>
  </si>
  <si>
    <t>Sum of BP</t>
  </si>
  <si>
    <t>Sum of FSS RL</t>
  </si>
  <si>
    <t>Sum of BT</t>
  </si>
  <si>
    <t>Sum of BU</t>
  </si>
  <si>
    <t>Sum of total rl</t>
  </si>
  <si>
    <t>Sum of BZ</t>
  </si>
  <si>
    <t>Sum of CA</t>
  </si>
  <si>
    <t>Sum of HY UP</t>
  </si>
  <si>
    <t>Sum of CE</t>
  </si>
  <si>
    <t>Sum of CF</t>
  </si>
  <si>
    <t>Sum of RS UP</t>
  </si>
  <si>
    <t>Sum of CO</t>
  </si>
  <si>
    <t>Sum of CP</t>
  </si>
  <si>
    <t>Sum of CS UP</t>
  </si>
  <si>
    <t>Sum of CT</t>
  </si>
  <si>
    <t>Sum of CU</t>
  </si>
  <si>
    <t>Sum of GS UP</t>
  </si>
  <si>
    <t>Sum of CY</t>
  </si>
  <si>
    <t>Sum of CZ</t>
  </si>
  <si>
    <t>Sum of FSS UP</t>
  </si>
  <si>
    <t>Sum of DD</t>
  </si>
  <si>
    <t>Sum of DE</t>
  </si>
  <si>
    <t>Sum of TOT UP</t>
  </si>
  <si>
    <t>Sum of DK</t>
  </si>
  <si>
    <t>Sum of DL</t>
  </si>
  <si>
    <t>Sum of HS TOT</t>
  </si>
  <si>
    <t>Sum of DP</t>
  </si>
  <si>
    <t>Sum of DQ</t>
  </si>
  <si>
    <t>Sum of RS TOT</t>
  </si>
  <si>
    <t>Sum of DZ</t>
  </si>
  <si>
    <t>Sum of EA</t>
  </si>
  <si>
    <t>Sum of CS TOT</t>
  </si>
  <si>
    <t>Sum of EE</t>
  </si>
  <si>
    <t>Sum of EF</t>
  </si>
  <si>
    <t>Sum of GS TOT</t>
  </si>
  <si>
    <t>Sum of EJ</t>
  </si>
  <si>
    <t>Sum of EK</t>
  </si>
  <si>
    <t>Sum of FSS TOT</t>
  </si>
  <si>
    <t>Sum of EO</t>
  </si>
  <si>
    <t>Sum of EP</t>
  </si>
  <si>
    <t>Sum of TOT</t>
  </si>
  <si>
    <t>Bogo</t>
  </si>
  <si>
    <t>Albeos, Moises</t>
  </si>
  <si>
    <t>Alcayde, Tomas</t>
  </si>
  <si>
    <t>Baiking, Mateo</t>
  </si>
  <si>
    <t>Birondo, Nancy</t>
  </si>
  <si>
    <t>Calma, Alberto</t>
  </si>
  <si>
    <t>Camarillo, Flory</t>
  </si>
  <si>
    <t>Camarillo, Severino</t>
  </si>
  <si>
    <t>Daug-Daug, Pablo</t>
  </si>
  <si>
    <t>Dela Peña, Marites</t>
  </si>
  <si>
    <t>Duran, Alfredo</t>
  </si>
  <si>
    <t>Gealon, Magdaleno</t>
  </si>
  <si>
    <t>Gealon, Vagrio</t>
  </si>
  <si>
    <t>Gealon, Agripino</t>
  </si>
  <si>
    <t>Gealon, Antonio</t>
  </si>
  <si>
    <t>Gealon, Arnold</t>
  </si>
  <si>
    <t>Gealon, Valeriano</t>
  </si>
  <si>
    <t>Gelbolingo, Patricio</t>
  </si>
  <si>
    <t>Getalla, Erlinda</t>
  </si>
  <si>
    <t>Lanawan, Rodolfo</t>
  </si>
  <si>
    <t>Lanticse, Rafael</t>
  </si>
  <si>
    <t>Llena, Aida</t>
  </si>
  <si>
    <t>Llena, Dario</t>
  </si>
  <si>
    <t>Mamac, Fructoso</t>
  </si>
  <si>
    <t>Mamac, Jonathan</t>
  </si>
  <si>
    <t>Mamac, Fernando</t>
  </si>
  <si>
    <t>Mamac, Romeo</t>
  </si>
  <si>
    <t>Mamac, Nora</t>
  </si>
  <si>
    <t>Mamac, Ricardo</t>
  </si>
  <si>
    <t>Mier, Constancio</t>
  </si>
  <si>
    <t>Nasibog, Ruben</t>
  </si>
  <si>
    <t>Remando, Benerando</t>
  </si>
  <si>
    <t>Pantojan, Jovenal</t>
  </si>
  <si>
    <t>Pantujan, Marieta</t>
  </si>
  <si>
    <t>Sarcauga, Roque</t>
  </si>
  <si>
    <t>Villaflor, Cecille</t>
  </si>
  <si>
    <t>Villaflor, Gaudencio</t>
  </si>
  <si>
    <t>1st wk of May</t>
  </si>
  <si>
    <t>2nd wk of May</t>
  </si>
  <si>
    <t>3rd wk of May</t>
  </si>
  <si>
    <t>Bogo Total</t>
  </si>
  <si>
    <t>Bug-ot</t>
  </si>
  <si>
    <t>Albaran, Geronimo</t>
  </si>
  <si>
    <t>Alberca, Apolinaria</t>
  </si>
  <si>
    <t>Alberca, Leodigario</t>
  </si>
  <si>
    <t>Alberca, Nicomedes</t>
  </si>
  <si>
    <t>Getalla, Cipriano</t>
  </si>
  <si>
    <t>Getalla, Demetrio</t>
  </si>
  <si>
    <t>Getalla, Juan</t>
  </si>
  <si>
    <t>Mier, Jovencio</t>
  </si>
  <si>
    <t>Mier, Pablo</t>
  </si>
  <si>
    <t>Omboy, Irish</t>
  </si>
  <si>
    <t>Pantilople, Norma</t>
  </si>
  <si>
    <t>Relampago, Benjamin</t>
  </si>
  <si>
    <t>Bug-ot Total</t>
  </si>
  <si>
    <t>Good Quality Seeds (untagged seeds) (GQS)</t>
  </si>
  <si>
    <t>season:</t>
  </si>
  <si>
    <t>as of:</t>
  </si>
  <si>
    <t>WET SEASON (MAR 16 - SEPT 15)'</t>
  </si>
  <si>
    <t>JULY 25, 2016</t>
  </si>
  <si>
    <t>Region: VII</t>
  </si>
  <si>
    <t>MIS DATABASE</t>
  </si>
  <si>
    <t>Masterlist of Farmers</t>
  </si>
  <si>
    <t>MUNICIPALITY:</t>
  </si>
  <si>
    <t>PROVINCE:</t>
  </si>
  <si>
    <r>
      <rPr>
        <b/>
        <u/>
        <sz val="14"/>
        <color theme="0"/>
        <rFont val="Calibri"/>
        <family val="2"/>
      </rPr>
      <t>…………………...</t>
    </r>
    <r>
      <rPr>
        <b/>
        <u/>
        <sz val="14"/>
        <color theme="10"/>
        <rFont val="Calibri"/>
        <family val="2"/>
      </rPr>
      <t>IRRIGATED</t>
    </r>
  </si>
  <si>
    <t>Region:</t>
  </si>
  <si>
    <t>Municipality:</t>
  </si>
  <si>
    <t>VII</t>
  </si>
  <si>
    <t>PINOY RICE PROGRAM</t>
  </si>
  <si>
    <r>
      <rPr>
        <b/>
        <u/>
        <sz val="14"/>
        <color theme="0"/>
        <rFont val="Calibri"/>
        <family val="2"/>
      </rPr>
      <t>……………………..</t>
    </r>
    <r>
      <rPr>
        <b/>
        <u/>
        <sz val="14"/>
        <color theme="10"/>
        <rFont val="Calibri"/>
        <family val="2"/>
      </rPr>
      <t>RAINFED</t>
    </r>
  </si>
  <si>
    <r>
      <rPr>
        <b/>
        <u/>
        <sz val="14"/>
        <color theme="0"/>
        <rFont val="Calibri"/>
        <family val="2"/>
      </rPr>
      <t>……………………...</t>
    </r>
    <r>
      <rPr>
        <b/>
        <u/>
        <sz val="14"/>
        <color theme="10"/>
        <rFont val="Calibri"/>
        <family val="2"/>
      </rPr>
      <t>UPLAND</t>
    </r>
  </si>
  <si>
    <t>Calagasan</t>
  </si>
  <si>
    <t>Aballe, Cesaria</t>
  </si>
  <si>
    <t>Alberca, Isidro</t>
  </si>
  <si>
    <t>Alberca, Rustico</t>
  </si>
  <si>
    <t>Canbanua</t>
  </si>
  <si>
    <t>Alcazaren, Noli</t>
  </si>
  <si>
    <t>Amarillo, Eliseo</t>
  </si>
  <si>
    <t>Aquirre, Teofilo</t>
  </si>
  <si>
    <t>Caminse, Arnulfo</t>
  </si>
  <si>
    <t>Caminse, Ricardo</t>
  </si>
  <si>
    <t>Caminse, Samuel</t>
  </si>
  <si>
    <t>Caminse, Teofilo</t>
  </si>
  <si>
    <t>Caminse, Zosimo</t>
  </si>
  <si>
    <t>Carreon, Reynaldo</t>
  </si>
  <si>
    <t>Cesante, Lorna</t>
  </si>
  <si>
    <t>Dayag, Basiliso</t>
  </si>
  <si>
    <t>Dovidato, Neri</t>
  </si>
  <si>
    <t>Fuentes, Angelita</t>
  </si>
  <si>
    <t>Fuentes, Dionesio, Jr.</t>
  </si>
  <si>
    <t>Fuentes, Nicanora</t>
  </si>
  <si>
    <t>Jangalay, Eduveges</t>
  </si>
  <si>
    <t>Langi, Marcosa</t>
  </si>
  <si>
    <t>Lopez, Jimmy</t>
  </si>
  <si>
    <t>Lopez, Jose</t>
  </si>
  <si>
    <t>Lopez, Roy</t>
  </si>
  <si>
    <t>Montejo, Reynaldo</t>
  </si>
  <si>
    <t>Quilojano, Vicenta</t>
  </si>
  <si>
    <t>Cebu</t>
  </si>
  <si>
    <t>Argao</t>
  </si>
  <si>
    <t>Calagasan Total</t>
  </si>
  <si>
    <t>Canbanua Total</t>
  </si>
  <si>
    <t>6yhhbjb,hk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</si>
</sst>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sz val="8"/>
      <name val="Arial Narrow"/>
      <family val="2"/>
    </font>
    <font>
      <u/>
      <sz val="9.35"/>
      <color theme="10"/>
      <name val="Calibri"/>
      <family val="2"/>
    </font>
    <font>
      <b/>
      <sz val="9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7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13"/>
      <color theme="1"/>
      <name val="Calibri"/>
      <family val="2"/>
      <scheme val="minor"/>
    </font>
    <font>
      <b/>
      <u/>
      <sz val="14"/>
      <color theme="10"/>
      <name val="Calibri"/>
      <family val="2"/>
    </font>
    <font>
      <b/>
      <u/>
      <sz val="14"/>
      <color theme="0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2" fontId="13" fillId="0" borderId="0" xfId="2" applyNumberFormat="1" applyFont="1" applyAlignment="1" applyProtection="1">
      <alignment horizontal="left" vertical="center"/>
      <protection locked="0"/>
    </xf>
    <xf numFmtId="2" fontId="9" fillId="0" borderId="0" xfId="2" applyNumberFormat="1" applyFont="1" applyAlignment="1" applyProtection="1">
      <alignment horizontal="left" vertical="center"/>
      <protection locked="0"/>
    </xf>
    <xf numFmtId="2" fontId="13" fillId="0" borderId="0" xfId="2" applyNumberFormat="1" applyFont="1" applyAlignment="1" applyProtection="1">
      <alignment horizontal="left"/>
      <protection locked="0"/>
    </xf>
    <xf numFmtId="1" fontId="9" fillId="0" borderId="0" xfId="2" applyNumberFormat="1" applyFont="1" applyAlignment="1" applyProtection="1">
      <alignment horizontal="left"/>
      <protection locked="0"/>
    </xf>
    <xf numFmtId="2" fontId="9" fillId="0" borderId="0" xfId="2" applyNumberFormat="1" applyFont="1" applyAlignment="1" applyProtection="1">
      <alignment horizontal="left"/>
      <protection locked="0"/>
    </xf>
    <xf numFmtId="2" fontId="10" fillId="0" borderId="0" xfId="2" applyNumberFormat="1" applyFont="1" applyProtection="1">
      <protection locked="0"/>
    </xf>
    <xf numFmtId="2" fontId="0" fillId="0" borderId="0" xfId="0" applyNumberFormat="1" applyAlignment="1" applyProtection="1">
      <alignment vertical="center"/>
      <protection locked="0"/>
    </xf>
    <xf numFmtId="0" fontId="0" fillId="0" borderId="0" xfId="0" applyProtection="1">
      <protection locked="0"/>
    </xf>
    <xf numFmtId="2" fontId="15" fillId="4" borderId="3" xfId="2" applyNumberFormat="1" applyFont="1" applyFill="1" applyBorder="1" applyAlignment="1" applyProtection="1">
      <alignment horizontal="center" vertical="center" wrapText="1"/>
      <protection locked="0"/>
    </xf>
    <xf numFmtId="2" fontId="15" fillId="4" borderId="10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0" xfId="2" applyNumberFormat="1" applyFont="1" applyFill="1" applyBorder="1" applyAlignment="1" applyProtection="1">
      <alignment vertical="center" wrapText="1"/>
      <protection locked="0"/>
    </xf>
    <xf numFmtId="2" fontId="15" fillId="4" borderId="10" xfId="2" applyNumberFormat="1" applyFont="1" applyFill="1" applyBorder="1" applyAlignment="1" applyProtection="1">
      <alignment horizontal="center" wrapText="1"/>
      <protection locked="0"/>
    </xf>
    <xf numFmtId="2" fontId="8" fillId="2" borderId="2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3" xfId="2" applyNumberFormat="1" applyFont="1" applyFill="1" applyBorder="1" applyAlignment="1" applyProtection="1">
      <alignment horizontal="center" vertical="center" wrapText="1"/>
      <protection locked="0"/>
    </xf>
    <xf numFmtId="2" fontId="15" fillId="4" borderId="4" xfId="2" applyNumberFormat="1" applyFont="1" applyFill="1" applyBorder="1" applyAlignment="1" applyProtection="1">
      <alignment horizontal="center" vertical="top" wrapText="1"/>
      <protection locked="0"/>
    </xf>
    <xf numFmtId="2" fontId="11" fillId="2" borderId="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2" applyNumberFormat="1" applyFont="1" applyFill="1" applyBorder="1" applyAlignment="1" applyProtection="1">
      <alignment horizontal="center" vertical="center" wrapText="1"/>
      <protection locked="0"/>
    </xf>
    <xf numFmtId="2" fontId="11" fillId="2" borderId="4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2" applyNumberFormat="1" applyFont="1" applyFill="1" applyBorder="1" applyAlignment="1" applyProtection="1">
      <alignment horizontal="center" vertical="center" wrapText="1"/>
      <protection locked="0"/>
    </xf>
    <xf numFmtId="2" fontId="11" fillId="2" borderId="5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0" xfId="2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Protection="1">
      <protection locked="0"/>
    </xf>
    <xf numFmtId="2" fontId="9" fillId="5" borderId="7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11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vertical="center"/>
      <protection locked="0"/>
    </xf>
    <xf numFmtId="14" fontId="13" fillId="0" borderId="0" xfId="2" applyNumberFormat="1" applyFont="1" applyAlignment="1" applyProtection="1">
      <alignment horizontal="left" vertical="center"/>
      <protection locked="0"/>
    </xf>
    <xf numFmtId="14" fontId="9" fillId="0" borderId="0" xfId="2" applyNumberFormat="1" applyFont="1" applyAlignment="1" applyProtection="1">
      <alignment horizontal="left" vertical="center"/>
      <protection locked="0"/>
    </xf>
    <xf numFmtId="14" fontId="8" fillId="2" borderId="2" xfId="2" applyNumberFormat="1" applyFont="1" applyFill="1" applyBorder="1" applyAlignment="1" applyProtection="1">
      <alignment horizontal="center" vertical="center" wrapText="1"/>
      <protection locked="0"/>
    </xf>
    <xf numFmtId="14" fontId="2" fillId="2" borderId="4" xfId="2" applyNumberFormat="1" applyFont="1" applyFill="1" applyBorder="1" applyAlignment="1" applyProtection="1">
      <alignment horizontal="center" vertical="center" wrapText="1"/>
      <protection locked="0"/>
    </xf>
    <xf numFmtId="14" fontId="11" fillId="2" borderId="4" xfId="2" applyNumberFormat="1" applyFont="1" applyFill="1" applyBorder="1" applyAlignment="1" applyProtection="1">
      <alignment horizontal="center" vertical="center" wrapText="1"/>
      <protection locked="0"/>
    </xf>
    <xf numFmtId="49" fontId="36" fillId="0" borderId="0" xfId="3" applyNumberFormat="1" applyFont="1" applyAlignment="1" applyProtection="1">
      <alignment horizontal="right"/>
      <protection locked="0"/>
    </xf>
    <xf numFmtId="2" fontId="5" fillId="0" borderId="0" xfId="2" applyNumberFormat="1" applyFont="1" applyAlignment="1" applyProtection="1">
      <alignment horizontal="right"/>
      <protection locked="0"/>
    </xf>
    <xf numFmtId="2" fontId="13" fillId="0" borderId="0" xfId="2" applyNumberFormat="1" applyFont="1" applyAlignment="1" applyProtection="1">
      <alignment horizontal="right"/>
      <protection locked="0"/>
    </xf>
    <xf numFmtId="2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protection locked="0"/>
    </xf>
    <xf numFmtId="0" fontId="3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2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2" fontId="20" fillId="0" borderId="0" xfId="0" applyNumberFormat="1" applyFont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2" fontId="21" fillId="0" borderId="0" xfId="0" applyNumberFormat="1" applyFont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3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1" xfId="0" pivotButton="1" applyBorder="1" applyAlignment="1" applyProtection="1">
      <alignment horizontal="center" vertical="center" shrinkToFit="1"/>
      <protection locked="0"/>
    </xf>
    <xf numFmtId="4" fontId="0" fillId="0" borderId="1" xfId="0" applyNumberFormat="1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alignment horizontal="left" vertical="center" shrinkToFit="1"/>
      <protection locked="0"/>
    </xf>
    <xf numFmtId="0" fontId="0" fillId="0" borderId="1" xfId="0" applyNumberFormat="1" applyBorder="1" applyAlignment="1" applyProtection="1">
      <alignment horizontal="center" vertical="center" shrinkToFit="1"/>
      <protection locked="0"/>
    </xf>
    <xf numFmtId="2" fontId="0" fillId="0" borderId="1" xfId="0" applyNumberForma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Alignment="1" applyProtection="1"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2" fontId="33" fillId="0" borderId="0" xfId="0" applyNumberFormat="1" applyFont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2" fontId="34" fillId="0" borderId="0" xfId="0" applyNumberFormat="1" applyFont="1" applyAlignment="1" applyProtection="1">
      <alignment horizontal="center" vertical="center"/>
      <protection locked="0"/>
    </xf>
    <xf numFmtId="2" fontId="24" fillId="0" borderId="0" xfId="3" applyNumberFormat="1" applyAlignment="1" applyProtection="1">
      <alignment vertical="center"/>
      <protection locked="0"/>
    </xf>
    <xf numFmtId="1" fontId="16" fillId="0" borderId="1" xfId="2" applyNumberFormat="1" applyFont="1" applyFill="1" applyBorder="1" applyAlignment="1" applyProtection="1">
      <alignment shrinkToFit="1"/>
      <protection locked="0"/>
    </xf>
    <xf numFmtId="1" fontId="17" fillId="0" borderId="1" xfId="2" applyNumberFormat="1" applyFont="1" applyFill="1" applyBorder="1" applyAlignment="1" applyProtection="1">
      <alignment horizontal="left" shrinkToFit="1"/>
      <protection locked="0"/>
    </xf>
    <xf numFmtId="2" fontId="17" fillId="0" borderId="1" xfId="2" applyNumberFormat="1" applyFont="1" applyFill="1" applyBorder="1" applyAlignment="1" applyProtection="1">
      <alignment horizontal="left" shrinkToFit="1"/>
      <protection locked="0"/>
    </xf>
    <xf numFmtId="2" fontId="17" fillId="0" borderId="1" xfId="2" applyNumberFormat="1" applyFont="1" applyFill="1" applyBorder="1" applyAlignment="1" applyProtection="1">
      <alignment vertical="center" shrinkToFit="1"/>
      <protection locked="0"/>
    </xf>
    <xf numFmtId="14" fontId="17" fillId="0" borderId="1" xfId="2" applyNumberFormat="1" applyFont="1" applyFill="1" applyBorder="1" applyAlignment="1" applyProtection="1">
      <alignment horizontal="center" vertical="center" shrinkToFit="1"/>
      <protection locked="0"/>
    </xf>
    <xf numFmtId="14" fontId="17" fillId="0" borderId="1" xfId="2" applyNumberFormat="1" applyFont="1" applyFill="1" applyBorder="1" applyAlignment="1" applyProtection="1">
      <alignment vertical="center" shrinkToFit="1"/>
      <protection locked="0"/>
    </xf>
    <xf numFmtId="2" fontId="17" fillId="0" borderId="1" xfId="2" applyNumberFormat="1" applyFont="1" applyFill="1" applyBorder="1" applyAlignment="1" applyProtection="1">
      <alignment shrinkToFit="1"/>
      <protection locked="0"/>
    </xf>
    <xf numFmtId="39" fontId="17" fillId="0" borderId="1" xfId="1" applyNumberFormat="1" applyFont="1" applyFill="1" applyBorder="1" applyAlignment="1" applyProtection="1">
      <alignment vertical="center" shrinkToFit="1"/>
      <protection locked="0"/>
    </xf>
    <xf numFmtId="0" fontId="10" fillId="0" borderId="0" xfId="2" applyProtection="1">
      <protection locked="0"/>
    </xf>
    <xf numFmtId="0" fontId="10" fillId="7" borderId="0" xfId="2" applyFill="1" applyAlignment="1" applyProtection="1">
      <alignment horizontal="center"/>
      <protection locked="0"/>
    </xf>
    <xf numFmtId="0" fontId="8" fillId="7" borderId="0" xfId="2" applyFont="1" applyFill="1" applyAlignment="1" applyProtection="1">
      <alignment horizontal="center"/>
      <protection locked="0"/>
    </xf>
    <xf numFmtId="0" fontId="17" fillId="0" borderId="1" xfId="2" applyFont="1" applyFill="1" applyBorder="1" applyAlignment="1" applyProtection="1">
      <alignment shrinkToFit="1"/>
      <protection locked="0"/>
    </xf>
    <xf numFmtId="0" fontId="17" fillId="0" borderId="0" xfId="0" applyFont="1" applyAlignment="1" applyProtection="1">
      <alignment horizontal="center"/>
    </xf>
    <xf numFmtId="1" fontId="8" fillId="3" borderId="0" xfId="2" applyNumberFormat="1" applyFont="1" applyFill="1" applyBorder="1" applyAlignment="1" applyProtection="1">
      <alignment horizontal="center" vertical="center"/>
    </xf>
    <xf numFmtId="1" fontId="8" fillId="3" borderId="3" xfId="2" applyNumberFormat="1" applyFont="1" applyFill="1" applyBorder="1" applyAlignment="1" applyProtection="1">
      <alignment horizontal="center" vertical="center"/>
    </xf>
    <xf numFmtId="2" fontId="8" fillId="3" borderId="3" xfId="2" applyNumberFormat="1" applyFont="1" applyFill="1" applyBorder="1" applyAlignment="1" applyProtection="1">
      <alignment horizontal="center" vertical="center"/>
    </xf>
    <xf numFmtId="14" fontId="10" fillId="3" borderId="3" xfId="2" applyNumberFormat="1" applyFont="1" applyFill="1" applyBorder="1" applyAlignment="1" applyProtection="1">
      <alignment horizontal="center" vertical="center"/>
    </xf>
    <xf numFmtId="2" fontId="10" fillId="3" borderId="3" xfId="2" applyNumberFormat="1" applyFont="1" applyFill="1" applyBorder="1" applyAlignment="1" applyProtection="1">
      <alignment horizontal="center" vertical="center"/>
    </xf>
    <xf numFmtId="2" fontId="10" fillId="3" borderId="0" xfId="2" applyNumberFormat="1" applyFont="1" applyFill="1" applyBorder="1" applyAlignment="1" applyProtection="1">
      <alignment horizontal="center" vertical="center"/>
    </xf>
    <xf numFmtId="0" fontId="10" fillId="0" borderId="0" xfId="2" applyFont="1" applyProtection="1"/>
    <xf numFmtId="14" fontId="8" fillId="3" borderId="3" xfId="2" applyNumberFormat="1" applyFont="1" applyFill="1" applyBorder="1" applyAlignment="1" applyProtection="1">
      <alignment horizontal="center" vertical="center"/>
    </xf>
    <xf numFmtId="2" fontId="8" fillId="4" borderId="0" xfId="2" applyNumberFormat="1" applyFont="1" applyFill="1" applyBorder="1" applyAlignment="1" applyProtection="1">
      <alignment vertical="center" wrapText="1"/>
    </xf>
    <xf numFmtId="2" fontId="0" fillId="0" borderId="1" xfId="2" applyNumberFormat="1" applyFont="1" applyFill="1" applyBorder="1" applyAlignment="1" applyProtection="1">
      <alignment vertical="center" shrinkToFit="1"/>
      <protection locked="0"/>
    </xf>
    <xf numFmtId="14" fontId="0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38" fillId="0" borderId="0" xfId="0" applyFont="1" applyProtection="1">
      <protection locked="0"/>
    </xf>
    <xf numFmtId="2" fontId="38" fillId="3" borderId="15" xfId="0" quotePrefix="1" applyNumberFormat="1" applyFont="1" applyFill="1" applyBorder="1" applyAlignment="1" applyProtection="1">
      <alignment horizontal="left" vertical="center"/>
      <protection locked="0"/>
    </xf>
    <xf numFmtId="2" fontId="38" fillId="3" borderId="16" xfId="0" quotePrefix="1" applyNumberFormat="1" applyFont="1" applyFill="1" applyBorder="1" applyAlignment="1" applyProtection="1">
      <alignment horizontal="left" vertical="center"/>
      <protection locked="0"/>
    </xf>
    <xf numFmtId="2" fontId="38" fillId="3" borderId="17" xfId="0" quotePrefix="1" applyNumberFormat="1" applyFont="1" applyFill="1" applyBorder="1" applyAlignment="1" applyProtection="1">
      <alignment horizontal="left" vertical="center"/>
      <protection locked="0"/>
    </xf>
    <xf numFmtId="49" fontId="13" fillId="3" borderId="15" xfId="2" applyNumberFormat="1" applyFont="1" applyFill="1" applyBorder="1" applyAlignment="1" applyProtection="1">
      <alignment horizontal="left" vertical="center"/>
      <protection locked="0"/>
    </xf>
    <xf numFmtId="49" fontId="13" fillId="3" borderId="16" xfId="2" applyNumberFormat="1" applyFont="1" applyFill="1" applyBorder="1" applyAlignment="1" applyProtection="1">
      <alignment horizontal="left" vertical="center"/>
      <protection locked="0"/>
    </xf>
    <xf numFmtId="49" fontId="13" fillId="3" borderId="17" xfId="2" applyNumberFormat="1" applyFont="1" applyFill="1" applyBorder="1" applyAlignment="1" applyProtection="1">
      <alignment horizontal="left" vertical="center"/>
      <protection locked="0"/>
    </xf>
    <xf numFmtId="2" fontId="38" fillId="3" borderId="15" xfId="0" applyNumberFormat="1" applyFont="1" applyFill="1" applyBorder="1" applyAlignment="1" applyProtection="1">
      <alignment horizontal="left" vertical="center"/>
      <protection locked="0"/>
    </xf>
    <xf numFmtId="2" fontId="9" fillId="5" borderId="0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2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7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1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1" fontId="8" fillId="2" borderId="3" xfId="2" applyNumberFormat="1" applyFont="1" applyFill="1" applyBorder="1" applyAlignment="1" applyProtection="1">
      <alignment horizontal="center" vertical="center" wrapText="1"/>
      <protection locked="0"/>
    </xf>
    <xf numFmtId="1" fontId="8" fillId="2" borderId="10" xfId="2" applyNumberFormat="1" applyFont="1" applyFill="1" applyBorder="1" applyAlignment="1" applyProtection="1">
      <alignment horizontal="center" vertical="center" wrapText="1"/>
      <protection locked="0"/>
    </xf>
    <xf numFmtId="1" fontId="8" fillId="2" borderId="4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1" xfId="2" applyNumberFormat="1" applyFont="1" applyFill="1" applyBorder="1" applyAlignment="1" applyProtection="1">
      <alignment horizontal="center" vertical="center"/>
      <protection locked="0"/>
    </xf>
    <xf numFmtId="2" fontId="8" fillId="2" borderId="8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9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8" xfId="2" applyNumberFormat="1" applyFont="1" applyFill="1" applyBorder="1" applyAlignment="1" applyProtection="1">
      <alignment horizontal="center" vertical="center" wrapText="1"/>
      <protection locked="0"/>
    </xf>
    <xf numFmtId="2" fontId="9" fillId="4" borderId="9" xfId="2" applyNumberFormat="1" applyFont="1" applyFill="1" applyBorder="1" applyAlignment="1" applyProtection="1">
      <alignment horizontal="center" vertical="center" wrapText="1"/>
      <protection locked="0"/>
    </xf>
    <xf numFmtId="2" fontId="26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6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6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26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29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9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9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29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7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30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0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28" fillId="2" borderId="3" xfId="1" applyNumberFormat="1" applyFont="1" applyFill="1" applyBorder="1" applyAlignment="1" applyProtection="1">
      <alignment horizontal="center" vertical="center" wrapText="1"/>
      <protection locked="0"/>
    </xf>
    <xf numFmtId="2" fontId="28" fillId="2" borderId="10" xfId="1" applyNumberFormat="1" applyFont="1" applyFill="1" applyBorder="1" applyAlignment="1" applyProtection="1">
      <alignment horizontal="center" vertical="center" wrapText="1"/>
      <protection locked="0"/>
    </xf>
    <xf numFmtId="2" fontId="28" fillId="2" borderId="4" xfId="1" applyNumberFormat="1" applyFont="1" applyFill="1" applyBorder="1" applyAlignment="1" applyProtection="1">
      <alignment horizontal="center" vertical="center" wrapText="1"/>
      <protection locked="0"/>
    </xf>
    <xf numFmtId="2" fontId="28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28" fillId="2" borderId="10" xfId="0" applyNumberFormat="1" applyFont="1" applyFill="1" applyBorder="1" applyAlignment="1" applyProtection="1">
      <alignment horizontal="center" vertical="center" wrapText="1"/>
      <protection locked="0"/>
    </xf>
    <xf numFmtId="2" fontId="28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29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3" xfId="1" applyNumberFormat="1" applyFont="1" applyFill="1" applyBorder="1" applyAlignment="1" applyProtection="1">
      <alignment horizontal="center" vertical="center" wrapText="1"/>
      <protection locked="0"/>
    </xf>
    <xf numFmtId="2" fontId="25" fillId="2" borderId="10" xfId="1" applyNumberFormat="1" applyFont="1" applyFill="1" applyBorder="1" applyAlignment="1" applyProtection="1">
      <alignment horizontal="center" vertical="center" wrapText="1"/>
      <protection locked="0"/>
    </xf>
    <xf numFmtId="2" fontId="2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2" fontId="27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7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7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27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27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8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Protection="1">
      <protection locked="0"/>
    </xf>
    <xf numFmtId="0" fontId="7" fillId="6" borderId="2" xfId="0" applyFont="1" applyFill="1" applyBorder="1" applyAlignment="1" applyProtection="1">
      <alignment horizontal="center" vertical="center" wrapText="1"/>
      <protection locked="0"/>
    </xf>
    <xf numFmtId="0" fontId="7" fillId="6" borderId="7" xfId="0" applyFont="1" applyFill="1" applyBorder="1" applyAlignment="1" applyProtection="1">
      <alignment horizontal="center" vertical="center" wrapText="1"/>
      <protection locked="0"/>
    </xf>
    <xf numFmtId="0" fontId="7" fillId="6" borderId="11" xfId="0" applyFont="1" applyFill="1" applyBorder="1" applyAlignment="1" applyProtection="1">
      <alignment horizontal="center" vertical="center" wrapText="1"/>
      <protection locked="0"/>
    </xf>
    <xf numFmtId="0" fontId="7" fillId="6" borderId="13" xfId="0" applyFont="1" applyFill="1" applyBorder="1" applyAlignment="1" applyProtection="1">
      <alignment horizontal="center" vertical="center" wrapText="1"/>
      <protection locked="0"/>
    </xf>
    <xf numFmtId="0" fontId="7" fillId="6" borderId="0" xfId="0" applyFont="1" applyFill="1" applyBorder="1" applyAlignment="1" applyProtection="1">
      <alignment horizontal="center" vertical="center" wrapText="1"/>
      <protection locked="0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7" fillId="6" borderId="12" xfId="0" applyFont="1" applyFill="1" applyBorder="1" applyAlignment="1" applyProtection="1">
      <alignment horizontal="center" vertical="center"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19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numFmt numFmtId="4" formatCode="#,##0.00"/>
    </dxf>
    <dxf>
      <alignment wrapText="0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horizontal="left" readingOrder="0"/>
    </dxf>
    <dxf>
      <numFmt numFmtId="4" formatCode="#,##0.0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horizontal="left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numFmt numFmtId="4" formatCode="#,##0.00"/>
    </dxf>
    <dxf>
      <alignment wrapText="0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horizontal="left" readingOrder="0"/>
    </dxf>
    <dxf>
      <numFmt numFmtId="4" formatCode="#,##0.0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shrinkToFit="1" readingOrder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readingOrder="0"/>
    </dxf>
    <dxf>
      <alignment horizontal="left" readingOrder="0"/>
    </dxf>
    <dxf>
      <alignment horizontal="left" readingOrder="0"/>
    </dxf>
    <dxf>
      <alignment shrinkToFit="1" readingOrder="0"/>
    </dxf>
    <dxf>
      <protection locked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numFmt numFmtId="19" formatCode="m/d/yyyy"/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textRotation="0" wrapText="0" indent="0" relativeIndent="0" justifyLastLine="0" shrinkToFit="1" mergeCell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201708</xdr:colOff>
      <xdr:row>7</xdr:row>
      <xdr:rowOff>235325</xdr:rowOff>
    </xdr:from>
    <xdr:to>
      <xdr:col>0</xdr:col>
      <xdr:colOff>1266267</xdr:colOff>
      <xdr:row>9</xdr:row>
      <xdr:rowOff>33618</xdr:rowOff>
    </xdr:to>
    <xdr:sp macro="" textlink="">
      <xdr:nvSpPr>
        <xdr:cNvPr id="3" name="Right Arrow 2"/>
        <xdr:cNvSpPr/>
      </xdr:nvSpPr>
      <xdr:spPr>
        <a:xfrm>
          <a:off x="201708" y="1972237"/>
          <a:ext cx="1064559" cy="2801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CE-MIS" refreshedDate="42570.426683680555" createdVersion="3" refreshedVersion="3" minRefreshableVersion="3" recordCount="73">
  <cacheSource type="worksheet">
    <worksheetSource name="Table1"/>
  </cacheSource>
  <cacheFields count="152">
    <cacheField name="A" numFmtId="1">
      <sharedItems containsBlank="1" count="11">
        <s v="Calagasan"/>
        <s v="Bug-ot"/>
        <s v="Bogo"/>
        <s v="Canbanua"/>
        <s v="TAPON" u="1"/>
        <s v="ACHILA" u="1"/>
        <m u="1"/>
        <s v="HUMAY HUMAY" u="1"/>
        <s v="ACTIBO" u="1"/>
        <s v="CAMAMBUGAN" u="1"/>
        <s v="HUMAY-HUMAY" u="1"/>
      </sharedItems>
    </cacheField>
    <cacheField name="B" numFmtId="1">
      <sharedItems containsBlank="1" count="82">
        <s v="Aballe, Cesaria"/>
        <s v="Albaran, Geronimo"/>
        <s v="Albeos, Moises"/>
        <s v="Alberca, Apolinaria"/>
        <s v="Alberca, Isidro"/>
        <s v="Alberca, Leodigario"/>
        <s v="Alberca, Nicomedes"/>
        <s v="Alberca, Rustico"/>
        <s v="Alcayde, Tomas"/>
        <s v="Alcazaren, Noli"/>
        <s v="Amarillo, Eliseo"/>
        <s v="Aquirre, Teofilo"/>
        <s v="Baiking, Mateo"/>
        <s v="Birondo, Nancy"/>
        <s v="Calma, Alberto"/>
        <s v="Camarillo, Flory"/>
        <s v="Camarillo, Severino"/>
        <s v="Caminse, Arnulfo"/>
        <s v="Caminse, Ricardo"/>
        <s v="Caminse, Samuel"/>
        <s v="Caminse, Teofilo"/>
        <s v="Caminse, Zosimo"/>
        <s v="Carreon, Reynaldo"/>
        <s v="Cesante, Lorna"/>
        <s v="Daug-Daug, Pablo"/>
        <s v="Dayag, Basiliso"/>
        <s v="Dela Peña, Marites"/>
        <s v="Dovidato, Neri"/>
        <s v="Duran, Alfredo"/>
        <s v="Fuentes, Angelita"/>
        <s v="Fuentes, Dionesio, Jr."/>
        <s v="Fuentes, Nicanora"/>
        <s v="Gealon, Agripino"/>
        <s v="Gealon, Antonio"/>
        <s v="Gealon, Arnold"/>
        <s v="Gealon, Magdaleno"/>
        <s v="Gealon, Vagrio"/>
        <s v="Gealon, Valeriano"/>
        <s v="Gelbolingo, Patricio"/>
        <s v="Getalla, Cipriano"/>
        <s v="Getalla, Demetrio"/>
        <s v="Getalla, Erlinda"/>
        <s v="Getalla, Juan"/>
        <s v="Jangalay, Eduveges"/>
        <s v="Lanawan, Rodolfo"/>
        <s v="Langi, Marcosa"/>
        <s v="Lanticse, Rafael"/>
        <s v="Llena, Aida"/>
        <s v="Llena, Dario"/>
        <s v="Lopez, Jimmy"/>
        <s v="Lopez, Jose"/>
        <s v="Lopez, Roy"/>
        <s v="Mamac, Fernando"/>
        <s v="Mamac, Fructoso"/>
        <s v="Mamac, Jonathan"/>
        <s v="Mamac, Nora"/>
        <s v="Mamac, Ricardo"/>
        <s v="Mamac, Romeo"/>
        <s v="Mier, Constancio"/>
        <s v="Mier, Jovencio"/>
        <s v="Mier, Pablo"/>
        <s v="Montejo, Reynaldo"/>
        <s v="Nasibog, Ruben"/>
        <s v="Omboy, Irish"/>
        <s v="Pantilople, Norma"/>
        <s v="Pantojan, Jovenal"/>
        <s v="Pantujan, Marieta"/>
        <s v="Quilojano, Vicenta"/>
        <s v="Relampago, Benjamin"/>
        <s v="Remando, Benerando"/>
        <s v="Sarcauga, Roque"/>
        <s v="Villaflor, Cecille"/>
        <s v="Villaflor, Gaudencio"/>
        <m u="1"/>
        <s v="KKK" u="1"/>
        <s v="JUAN" u="1"/>
        <s v="JP" u="1"/>
        <s v="POLINAR" u="1"/>
        <s v="LIMOCON, JONATHAN PIERRE" u="1"/>
        <s v="KULAS" u="1"/>
        <s v="OPONDA" u="1"/>
        <s v="LIMOCON" u="1"/>
      </sharedItems>
    </cacheField>
    <cacheField name="C" numFmtId="2">
      <sharedItems containsNonDate="0" containsString="0" containsBlank="1"/>
    </cacheField>
    <cacheField name="D" numFmtId="39">
      <sharedItems containsString="0" containsBlank="1" containsNumber="1" minValue="0.08" maxValue="1.07"/>
    </cacheField>
    <cacheField name="E" numFmtId="14">
      <sharedItems containsBlank="1"/>
    </cacheField>
    <cacheField name="F" numFmtId="39">
      <sharedItems containsString="0" containsBlank="1" containsNumber="1" minValue="0.31" maxValue="0.54"/>
    </cacheField>
    <cacheField name="G" numFmtId="39">
      <sharedItems containsString="0" containsBlank="1" containsNumber="1" minValue="1" maxValue="1.8"/>
    </cacheField>
    <cacheField name="H" numFmtId="39">
      <sharedItems containsSemiMixedTypes="0" containsString="0" containsNumber="1" minValue="0" maxValue="3.333333333333333"/>
    </cacheField>
    <cacheField name="I" numFmtId="2">
      <sharedItems containsNonDate="0" containsString="0" containsBlank="1"/>
    </cacheField>
    <cacheField name="J" numFmtId="14">
      <sharedItems containsNonDate="0" containsString="0" containsBlank="1"/>
    </cacheField>
    <cacheField name="K" numFmtId="2">
      <sharedItems containsNonDate="0" containsString="0" containsBlank="1"/>
    </cacheField>
    <cacheField name="L" numFmtId="2">
      <sharedItems containsNonDate="0" containsString="0" containsBlank="1"/>
    </cacheField>
    <cacheField name="M" numFmtId="2">
      <sharedItems containsSemiMixedTypes="0" containsString="0" containsNumber="1" containsInteger="1" minValue="0" maxValue="0"/>
    </cacheField>
    <cacheField name="S" numFmtId="2">
      <sharedItems containsNonDate="0" containsString="0" containsBlank="1"/>
    </cacheField>
    <cacheField name="T" numFmtId="14">
      <sharedItems containsNonDate="0" containsString="0" containsBlank="1"/>
    </cacheField>
    <cacheField name="U" numFmtId="2">
      <sharedItems containsNonDate="0" containsString="0" containsBlank="1"/>
    </cacheField>
    <cacheField name="V" numFmtId="2">
      <sharedItems containsNonDate="0" containsString="0" containsBlank="1"/>
    </cacheField>
    <cacheField name="W" numFmtId="2">
      <sharedItems containsSemiMixedTypes="0" containsString="0" containsNumber="1" containsInteger="1" minValue="0" maxValue="0"/>
    </cacheField>
    <cacheField name="X" numFmtId="2">
      <sharedItems containsString="0" containsBlank="1" containsNumber="1" minValue="0.02" maxValue="1.63"/>
    </cacheField>
    <cacheField name="Y" numFmtId="14">
      <sharedItems containsBlank="1"/>
    </cacheField>
    <cacheField name="Z" numFmtId="2">
      <sharedItems containsNonDate="0" containsString="0" containsBlank="1"/>
    </cacheField>
    <cacheField name="AA" numFmtId="2">
      <sharedItems containsNonDate="0" containsString="0" containsBlank="1"/>
    </cacheField>
    <cacheField name="AB" numFmtId="2">
      <sharedItems containsSemiMixedTypes="0" containsString="0" containsNumber="1" containsInteger="1" minValue="0" maxValue="0"/>
    </cacheField>
    <cacheField name="AC" numFmtId="2">
      <sharedItems containsNonDate="0" containsString="0" containsBlank="1"/>
    </cacheField>
    <cacheField name="AD" numFmtId="14">
      <sharedItems containsNonDate="0" containsString="0" containsBlank="1"/>
    </cacheField>
    <cacheField name="AE" numFmtId="2">
      <sharedItems containsNonDate="0" containsString="0" containsBlank="1"/>
    </cacheField>
    <cacheField name="AF" numFmtId="2">
      <sharedItems containsNonDate="0" containsString="0" containsBlank="1"/>
    </cacheField>
    <cacheField name="AG" numFmtId="2">
      <sharedItems containsSemiMixedTypes="0" containsString="0" containsNumber="1" containsInteger="1" minValue="0" maxValue="0"/>
    </cacheField>
    <cacheField name="AH" numFmtId="2">
      <sharedItems containsSemiMixedTypes="0" containsString="0" containsNumber="1" minValue="0.02" maxValue="1.63"/>
    </cacheField>
    <cacheField name="AI" numFmtId="2">
      <sharedItems containsNonDate="0" containsString="0" containsBlank="1"/>
    </cacheField>
    <cacheField name="AJ" numFmtId="2">
      <sharedItems containsSemiMixedTypes="0" containsString="0" containsNumber="1" minValue="0" maxValue="0.54"/>
    </cacheField>
    <cacheField name="AK" numFmtId="2">
      <sharedItems containsSemiMixedTypes="0" containsString="0" containsNumber="1" minValue="0" maxValue="1.8"/>
    </cacheField>
    <cacheField name="AL" numFmtId="2">
      <sharedItems containsSemiMixedTypes="0" containsString="0" containsNumber="1" minValue="0" maxValue="3.333333333333333"/>
    </cacheField>
    <cacheField name="AM" numFmtId="0">
      <sharedItems containsNonDate="0" containsString="0" containsBlank="1"/>
    </cacheField>
    <cacheField name="AN" numFmtId="2">
      <sharedItems containsNonDate="0" containsString="0" containsBlank="1"/>
    </cacheField>
    <cacheField name="AO" numFmtId="14">
      <sharedItems containsNonDate="0" containsString="0" containsBlank="1"/>
    </cacheField>
    <cacheField name="AP" numFmtId="2">
      <sharedItems containsNonDate="0" containsString="0" containsBlank="1"/>
    </cacheField>
    <cacheField name="AQ" numFmtId="2">
      <sharedItems containsNonDate="0" containsString="0" containsBlank="1"/>
    </cacheField>
    <cacheField name="AR" numFmtId="2">
      <sharedItems containsSemiMixedTypes="0" containsString="0" containsNumber="1" containsInteger="1" minValue="0" maxValue="0"/>
    </cacheField>
    <cacheField name="AS" numFmtId="2">
      <sharedItems containsNonDate="0" containsString="0" containsBlank="1"/>
    </cacheField>
    <cacheField name="AT" numFmtId="14">
      <sharedItems containsNonDate="0" containsString="0" containsBlank="1"/>
    </cacheField>
    <cacheField name="AU" numFmtId="2">
      <sharedItems containsNonDate="0" containsString="0" containsBlank="1"/>
    </cacheField>
    <cacheField name="AV" numFmtId="2">
      <sharedItems containsNonDate="0" containsString="0" containsBlank="1"/>
    </cacheField>
    <cacheField name="AW" numFmtId="2">
      <sharedItems containsSemiMixedTypes="0" containsString="0" containsNumber="1" containsInteger="1" minValue="0" maxValue="0"/>
    </cacheField>
    <cacheField name="BC" numFmtId="2">
      <sharedItems containsNonDate="0" containsString="0" containsBlank="1"/>
    </cacheField>
    <cacheField name="BD" numFmtId="14">
      <sharedItems containsNonDate="0" containsString="0" containsBlank="1"/>
    </cacheField>
    <cacheField name="BE" numFmtId="2">
      <sharedItems containsNonDate="0" containsString="0" containsBlank="1"/>
    </cacheField>
    <cacheField name="BF" numFmtId="2">
      <sharedItems containsNonDate="0" containsString="0" containsBlank="1"/>
    </cacheField>
    <cacheField name="BG" numFmtId="2">
      <sharedItems containsSemiMixedTypes="0" containsString="0" containsNumber="1" containsInteger="1" minValue="0" maxValue="0"/>
    </cacheField>
    <cacheField name="BH" numFmtId="2">
      <sharedItems containsNonDate="0" containsString="0" containsBlank="1"/>
    </cacheField>
    <cacheField name="BI" numFmtId="14">
      <sharedItems containsNonDate="0" containsString="0" containsBlank="1"/>
    </cacheField>
    <cacheField name="BJ" numFmtId="2">
      <sharedItems containsNonDate="0" containsString="0" containsBlank="1"/>
    </cacheField>
    <cacheField name="BK" numFmtId="2">
      <sharedItems containsNonDate="0" containsString="0" containsBlank="1"/>
    </cacheField>
    <cacheField name="BL" numFmtId="2">
      <sharedItems containsSemiMixedTypes="0" containsString="0" containsNumber="1" containsInteger="1" minValue="0" maxValue="0"/>
    </cacheField>
    <cacheField name="BM" numFmtId="2">
      <sharedItems containsNonDate="0" containsString="0" containsBlank="1"/>
    </cacheField>
    <cacheField name="BN" numFmtId="14">
      <sharedItems containsNonDate="0" containsString="0" containsBlank="1"/>
    </cacheField>
    <cacheField name="BO" numFmtId="2">
      <sharedItems containsNonDate="0" containsString="0" containsBlank="1"/>
    </cacheField>
    <cacheField name="BP" numFmtId="2">
      <sharedItems containsNonDate="0" containsString="0" containsBlank="1"/>
    </cacheField>
    <cacheField name="BQ" numFmtId="2">
      <sharedItems containsSemiMixedTypes="0" containsString="0" containsNumber="1" containsInteger="1" minValue="0" maxValue="0"/>
    </cacheField>
    <cacheField name="BR" numFmtId="2">
      <sharedItems/>
    </cacheField>
    <cacheField name="BS" numFmtId="2">
      <sharedItems containsNonDate="0" containsString="0" containsBlank="1"/>
    </cacheField>
    <cacheField name="BT" numFmtId="2">
      <sharedItems containsSemiMixedTypes="0" containsString="0" containsNumber="1" containsInteger="1" minValue="0" maxValue="0"/>
    </cacheField>
    <cacheField name="BU" numFmtId="2">
      <sharedItems containsSemiMixedTypes="0" containsString="0" containsNumber="1" containsInteger="1" minValue="0" maxValue="0"/>
    </cacheField>
    <cacheField name="BV" numFmtId="2">
      <sharedItems containsSemiMixedTypes="0" containsString="0" containsNumber="1" containsInteger="1" minValue="0" maxValue="0"/>
    </cacheField>
    <cacheField name="BW" numFmtId="2">
      <sharedItems containsNonDate="0" containsString="0" containsBlank="1"/>
    </cacheField>
    <cacheField name="BX" numFmtId="2">
      <sharedItems containsNonDate="0" containsString="0" containsBlank="1"/>
    </cacheField>
    <cacheField name="BY" numFmtId="14">
      <sharedItems containsNonDate="0" containsString="0" containsBlank="1"/>
    </cacheField>
    <cacheField name="BZ" numFmtId="2">
      <sharedItems containsNonDate="0" containsString="0" containsBlank="1"/>
    </cacheField>
    <cacheField name="CA" numFmtId="2">
      <sharedItems containsNonDate="0" containsString="0" containsBlank="1"/>
    </cacheField>
    <cacheField name="CB" numFmtId="2">
      <sharedItems containsSemiMixedTypes="0" containsString="0" containsNumber="1" containsInteger="1" minValue="0" maxValue="0"/>
    </cacheField>
    <cacheField name="CC" numFmtId="2">
      <sharedItems containsNonDate="0" containsString="0" containsBlank="1"/>
    </cacheField>
    <cacheField name="CD" numFmtId="14">
      <sharedItems containsNonDate="0" containsString="0" containsBlank="1"/>
    </cacheField>
    <cacheField name="CE" numFmtId="2">
      <sharedItems containsNonDate="0" containsString="0" containsBlank="1"/>
    </cacheField>
    <cacheField name="CF" numFmtId="2">
      <sharedItems containsNonDate="0" containsString="0" containsBlank="1"/>
    </cacheField>
    <cacheField name="CG" numFmtId="2">
      <sharedItems containsSemiMixedTypes="0" containsString="0" containsNumber="1" containsInteger="1" minValue="0" maxValue="0"/>
    </cacheField>
    <cacheField name="CM" numFmtId="2">
      <sharedItems containsNonDate="0" containsString="0" containsBlank="1"/>
    </cacheField>
    <cacheField name="CN" numFmtId="14">
      <sharedItems containsNonDate="0" containsString="0" containsBlank="1"/>
    </cacheField>
    <cacheField name="CO" numFmtId="2">
      <sharedItems containsNonDate="0" containsString="0" containsBlank="1"/>
    </cacheField>
    <cacheField name="CP" numFmtId="2">
      <sharedItems containsNonDate="0" containsString="0" containsBlank="1"/>
    </cacheField>
    <cacheField name="CQ" numFmtId="2">
      <sharedItems containsSemiMixedTypes="0" containsString="0" containsNumber="1" containsInteger="1" minValue="0" maxValue="0"/>
    </cacheField>
    <cacheField name="CR" numFmtId="2">
      <sharedItems containsNonDate="0" containsString="0" containsBlank="1"/>
    </cacheField>
    <cacheField name="CS" numFmtId="14">
      <sharedItems containsNonDate="0" containsString="0" containsBlank="1"/>
    </cacheField>
    <cacheField name="CT" numFmtId="2">
      <sharedItems containsNonDate="0" containsString="0" containsBlank="1"/>
    </cacheField>
    <cacheField name="CU" numFmtId="2">
      <sharedItems containsNonDate="0" containsString="0" containsBlank="1"/>
    </cacheField>
    <cacheField name="CV" numFmtId="2">
      <sharedItems containsSemiMixedTypes="0" containsString="0" containsNumber="1" containsInteger="1" minValue="0" maxValue="0"/>
    </cacheField>
    <cacheField name="CW" numFmtId="2">
      <sharedItems containsNonDate="0" containsString="0" containsBlank="1"/>
    </cacheField>
    <cacheField name="CX" numFmtId="14">
      <sharedItems containsNonDate="0" containsString="0" containsBlank="1"/>
    </cacheField>
    <cacheField name="CY" numFmtId="2">
      <sharedItems containsNonDate="0" containsString="0" containsBlank="1"/>
    </cacheField>
    <cacheField name="CZ" numFmtId="2">
      <sharedItems containsNonDate="0" containsString="0" containsBlank="1"/>
    </cacheField>
    <cacheField name="DA" numFmtId="2">
      <sharedItems containsSemiMixedTypes="0" containsString="0" containsNumber="1" containsInteger="1" minValue="0" maxValue="0"/>
    </cacheField>
    <cacheField name="DB" numFmtId="2">
      <sharedItems/>
    </cacheField>
    <cacheField name="DC" numFmtId="2">
      <sharedItems containsNonDate="0" containsString="0" containsBlank="1"/>
    </cacheField>
    <cacheField name="DD" numFmtId="2">
      <sharedItems containsSemiMixedTypes="0" containsString="0" containsNumber="1" containsInteger="1" minValue="0" maxValue="0"/>
    </cacheField>
    <cacheField name="DE" numFmtId="2">
      <sharedItems containsSemiMixedTypes="0" containsString="0" containsNumber="1" containsInteger="1" minValue="0" maxValue="0"/>
    </cacheField>
    <cacheField name="DF" numFmtId="2">
      <sharedItems containsSemiMixedTypes="0" containsString="0" containsNumber="1" containsInteger="1" minValue="0" maxValue="0"/>
    </cacheField>
    <cacheField name="DG" numFmtId="2">
      <sharedItems containsBlank="1"/>
    </cacheField>
    <cacheField name="DH" numFmtId="2">
      <sharedItems containsSemiMixedTypes="0" containsString="0" containsNumber="1" containsInteger="1" minValue="0" maxValue="0"/>
    </cacheField>
    <cacheField name="DI" numFmtId="2">
      <sharedItems containsMixedTypes="1" containsNumber="1" minValue="0.08" maxValue="1.07"/>
    </cacheField>
    <cacheField name="DJ" numFmtId="2">
      <sharedItems/>
    </cacheField>
    <cacheField name="DK" numFmtId="2">
      <sharedItems containsSemiMixedTypes="0" containsString="0" containsNumber="1" minValue="0" maxValue="0.54"/>
    </cacheField>
    <cacheField name="DL" numFmtId="2">
      <sharedItems containsSemiMixedTypes="0" containsString="0" containsNumber="1" minValue="0" maxValue="1.8"/>
    </cacheField>
    <cacheField name="DM" numFmtId="2">
      <sharedItems containsSemiMixedTypes="0" containsString="0" containsNumber="1" minValue="0" maxValue="3.333333333333333"/>
    </cacheField>
    <cacheField name="DN" numFmtId="2">
      <sharedItems/>
    </cacheField>
    <cacheField name="DO" numFmtId="2">
      <sharedItems/>
    </cacheField>
    <cacheField name="DP" numFmtId="2">
      <sharedItems containsSemiMixedTypes="0" containsString="0" containsNumber="1" containsInteger="1" minValue="0" maxValue="0"/>
    </cacheField>
    <cacheField name="DQ" numFmtId="2">
      <sharedItems containsSemiMixedTypes="0" containsString="0" containsNumber="1" containsInteger="1" minValue="0" maxValue="0"/>
    </cacheField>
    <cacheField name="DR" numFmtId="2">
      <sharedItems containsSemiMixedTypes="0" containsString="0" containsNumber="1" containsInteger="1" minValue="0" maxValue="0"/>
    </cacheField>
    <cacheField name="DX" numFmtId="2">
      <sharedItems/>
    </cacheField>
    <cacheField name="DY" numFmtId="2">
      <sharedItems/>
    </cacheField>
    <cacheField name="DZ" numFmtId="2">
      <sharedItems containsSemiMixedTypes="0" containsString="0" containsNumber="1" containsInteger="1" minValue="0" maxValue="0"/>
    </cacheField>
    <cacheField name="EA" numFmtId="2">
      <sharedItems containsSemiMixedTypes="0" containsString="0" containsNumber="1" containsInteger="1" minValue="0" maxValue="0"/>
    </cacheField>
    <cacheField name="EB" numFmtId="2">
      <sharedItems containsSemiMixedTypes="0" containsString="0" containsNumber="1" containsInteger="1" minValue="0" maxValue="0"/>
    </cacheField>
    <cacheField name="EC" numFmtId="2">
      <sharedItems containsMixedTypes="1" containsNumber="1" minValue="0.02" maxValue="1.63"/>
    </cacheField>
    <cacheField name="ED" numFmtId="2">
      <sharedItems/>
    </cacheField>
    <cacheField name="EE" numFmtId="2">
      <sharedItems containsSemiMixedTypes="0" containsString="0" containsNumber="1" containsInteger="1" minValue="0" maxValue="0"/>
    </cacheField>
    <cacheField name="EF" numFmtId="2">
      <sharedItems containsSemiMixedTypes="0" containsString="0" containsNumber="1" containsInteger="1" minValue="0" maxValue="0"/>
    </cacheField>
    <cacheField name="EG" numFmtId="2">
      <sharedItems containsSemiMixedTypes="0" containsString="0" containsNumber="1" containsInteger="1" minValue="0" maxValue="0"/>
    </cacheField>
    <cacheField name="EH" numFmtId="2">
      <sharedItems/>
    </cacheField>
    <cacheField name="EI" numFmtId="2">
      <sharedItems/>
    </cacheField>
    <cacheField name="EJ" numFmtId="2">
      <sharedItems containsSemiMixedTypes="0" containsString="0" containsNumber="1" containsInteger="1" minValue="0" maxValue="0"/>
    </cacheField>
    <cacheField name="EK" numFmtId="2">
      <sharedItems containsSemiMixedTypes="0" containsString="0" containsNumber="1" containsInteger="1" minValue="0" maxValue="0"/>
    </cacheField>
    <cacheField name="EL" numFmtId="2">
      <sharedItems containsSemiMixedTypes="0" containsString="0" containsNumber="1" containsInteger="1" minValue="0" maxValue="0"/>
    </cacheField>
    <cacheField name="EM" numFmtId="2">
      <sharedItems containsSemiMixedTypes="0" containsString="0" containsNumber="1" minValue="0.02" maxValue="1.63"/>
    </cacheField>
    <cacheField name="EN" numFmtId="2">
      <sharedItems/>
    </cacheField>
    <cacheField name="EO" numFmtId="2">
      <sharedItems containsSemiMixedTypes="0" containsString="0" containsNumber="1" minValue="0" maxValue="0.54"/>
    </cacheField>
    <cacheField name="EP" numFmtId="2">
      <sharedItems containsSemiMixedTypes="0" containsString="0" containsNumber="1" minValue="0" maxValue="1.8"/>
    </cacheField>
    <cacheField name="EQ" numFmtId="2">
      <sharedItems containsSemiMixedTypes="0" containsString="0" containsNumber="1" minValue="0" maxValue="3.333333333333333"/>
    </cacheField>
    <cacheField name="HS IL" numFmtId="0" formula=" IF(F,G/F,0)" databaseField="0"/>
    <cacheField name="RS IL" numFmtId="0" formula=" IF(K,L/K,0)" databaseField="0"/>
    <cacheField name="CS IL" numFmtId="0" formula=" IF(U,V/U,0)" databaseField="0"/>
    <cacheField name="GS IL" numFmtId="0" formula=" IF(Z,AA/Z,0)" databaseField="0"/>
    <cacheField name="FSS IL" numFmtId="0" formula="IF(AE,AF/AE,0)" databaseField="0"/>
    <cacheField name="TOT IL" numFmtId="0" formula="IF(AJ,AK/AJ,0)" databaseField="0"/>
    <cacheField name="HS RL" numFmtId="0" formula="IF(AP,AQ/AP,0)" databaseField="0"/>
    <cacheField name="RS RL" numFmtId="0" formula="IF(AU,AV/AU,0)" databaseField="0"/>
    <cacheField name="CS RL" numFmtId="0" formula="IF(BE,BF/BE,0)" databaseField="0"/>
    <cacheField name="GS RL" numFmtId="0" formula="IF(BJ,BK,0)" databaseField="0"/>
    <cacheField name="FSS RL" numFmtId="0" formula="IF(BO,BP/BO,0)" databaseField="0"/>
    <cacheField name="total rl" numFmtId="0" formula="IF(BT,BU/BT,0)" databaseField="0"/>
    <cacheField name="HY UP" numFmtId="0" formula="IF(BZ,CA/BZ,0)" databaseField="0"/>
    <cacheField name="RS UP" numFmtId="0" formula="IF(CE,CF/CE,0)" databaseField="0"/>
    <cacheField name="CS UP" numFmtId="0" formula="IF(CO,CP/CO,0)" databaseField="0"/>
    <cacheField name="GS UP" numFmtId="0" formula="IF(CT,CU/CT,0)" databaseField="0"/>
    <cacheField name="FSS UP" numFmtId="0" formula="IF(CY,CZ/CY,0)" databaseField="0"/>
    <cacheField name="TOT UP" numFmtId="0" formula="IF(DD,DE/DD,0)" databaseField="0"/>
    <cacheField name="HS TOT" numFmtId="0" formula="IF(DK,DL/DK,0)" databaseField="0"/>
    <cacheField name="RS TOT" numFmtId="0" formula="IF(DP,DQ/DP,0)" databaseField="0"/>
    <cacheField name="CS TOT" numFmtId="0" formula="IF(DZ,EA/DZ,0)" databaseField="0"/>
    <cacheField name="GS TOT" numFmtId="0" formula="IF(EE,EF/EE,0)" databaseField="0"/>
    <cacheField name="FSS TOT" numFmtId="0" formula="IF(EJ,EK/EJ,0)" databaseField="0"/>
    <cacheField name="TOT" numFmtId="0" formula="IF(EO,EP/EO,0)" databaseField="0"/>
    <cacheField name="Field1" numFmtId="0" formula="CS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m/>
    <m/>
    <m/>
    <m/>
    <m/>
    <n v="0"/>
    <m/>
    <m/>
    <m/>
    <m/>
    <n v="0"/>
    <m/>
    <m/>
    <m/>
    <m/>
    <n v="0"/>
    <n v="0.15"/>
    <s v="2nd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s v="6yhhbjb,hk"/>
    <n v="0"/>
    <s v=" "/>
    <s v=""/>
    <n v="0"/>
    <n v="0"/>
    <n v="0"/>
    <s v=" "/>
    <s v=""/>
    <n v="0"/>
    <n v="0"/>
    <n v="0"/>
    <s v=" "/>
    <s v=""/>
    <n v="0"/>
    <n v="0"/>
    <n v="0"/>
    <n v="0.15"/>
    <s v="2nd wk of May"/>
    <n v="0"/>
    <n v="0"/>
    <n v="0"/>
    <s v=" "/>
    <s v=""/>
    <n v="0"/>
    <n v="0"/>
    <n v="0"/>
    <n v="0.15"/>
    <s v="2nd wk of May"/>
    <n v="0"/>
    <n v="0"/>
    <n v="0"/>
  </r>
  <r>
    <x v="1"/>
    <x v="1"/>
    <m/>
    <n v="0.31"/>
    <s v="2nd wk of May"/>
    <n v="0.31"/>
    <n v="1"/>
    <n v="3.2258064516129035"/>
    <m/>
    <m/>
    <m/>
    <m/>
    <n v="0"/>
    <m/>
    <m/>
    <m/>
    <m/>
    <n v="0"/>
    <m/>
    <m/>
    <m/>
    <m/>
    <n v="0"/>
    <m/>
    <m/>
    <m/>
    <m/>
    <n v="0"/>
    <n v="0.31"/>
    <m/>
    <n v="0.31"/>
    <n v="1"/>
    <n v="3.2258064516129035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31"/>
    <s v="2nd wk of May"/>
    <n v="0.31"/>
    <n v="1"/>
    <n v="3.2258064516129035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31"/>
    <s v="2nd wk of May"/>
    <n v="0.31"/>
    <n v="1"/>
    <n v="3.2258064516129035"/>
  </r>
  <r>
    <x v="2"/>
    <x v="2"/>
    <m/>
    <m/>
    <m/>
    <m/>
    <m/>
    <n v="0"/>
    <m/>
    <m/>
    <m/>
    <m/>
    <n v="0"/>
    <m/>
    <m/>
    <m/>
    <m/>
    <n v="0"/>
    <n v="0.25"/>
    <s v="1st wk of May"/>
    <m/>
    <m/>
    <n v="0"/>
    <m/>
    <m/>
    <m/>
    <m/>
    <n v="0"/>
    <n v="0.2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5"/>
    <s v="1st wk of May"/>
    <n v="0"/>
    <n v="0"/>
    <n v="0"/>
    <s v=" "/>
    <s v=""/>
    <n v="0"/>
    <n v="0"/>
    <n v="0"/>
    <n v="0.25"/>
    <s v="1st wk of May"/>
    <n v="0"/>
    <n v="0"/>
    <n v="0"/>
  </r>
  <r>
    <x v="2"/>
    <x v="3"/>
    <m/>
    <m/>
    <m/>
    <m/>
    <m/>
    <n v="0"/>
    <m/>
    <m/>
    <m/>
    <m/>
    <n v="0"/>
    <m/>
    <m/>
    <m/>
    <m/>
    <n v="0"/>
    <n v="5.6000000000000001E-2"/>
    <s v="2nd wk of May"/>
    <m/>
    <m/>
    <n v="0"/>
    <m/>
    <m/>
    <m/>
    <m/>
    <n v="0"/>
    <n v="5.6000000000000001E-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5.6000000000000001E-2"/>
    <s v="2nd wk of May"/>
    <n v="0"/>
    <n v="0"/>
    <n v="0"/>
    <s v=" "/>
    <s v=""/>
    <n v="0"/>
    <n v="0"/>
    <n v="0"/>
    <n v="5.6000000000000001E-2"/>
    <s v="2nd wk of May"/>
    <n v="0"/>
    <n v="0"/>
    <n v="0"/>
  </r>
  <r>
    <x v="2"/>
    <x v="4"/>
    <m/>
    <m/>
    <m/>
    <m/>
    <m/>
    <n v="0"/>
    <m/>
    <m/>
    <m/>
    <m/>
    <n v="0"/>
    <m/>
    <m/>
    <m/>
    <m/>
    <n v="0"/>
    <n v="0.14000000000000001"/>
    <s v="1st wk of May"/>
    <m/>
    <m/>
    <n v="0"/>
    <m/>
    <m/>
    <m/>
    <m/>
    <n v="0"/>
    <n v="0.140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4000000000000001"/>
    <s v="1st wk of May"/>
    <n v="0"/>
    <n v="0"/>
    <n v="0"/>
    <s v=" "/>
    <s v=""/>
    <n v="0"/>
    <n v="0"/>
    <n v="0"/>
    <n v="0.14000000000000001"/>
    <s v="1st wk of May"/>
    <n v="0"/>
    <n v="0"/>
    <n v="0"/>
  </r>
  <r>
    <x v="2"/>
    <x v="5"/>
    <m/>
    <m/>
    <m/>
    <m/>
    <m/>
    <n v="0"/>
    <m/>
    <m/>
    <m/>
    <m/>
    <n v="0"/>
    <m/>
    <m/>
    <m/>
    <m/>
    <n v="0"/>
    <n v="0.12"/>
    <s v="1st wk of May"/>
    <m/>
    <m/>
    <n v="0"/>
    <m/>
    <m/>
    <m/>
    <m/>
    <n v="0"/>
    <n v="0.1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2"/>
    <s v="1st wk of May"/>
    <n v="0"/>
    <n v="0"/>
    <n v="0"/>
    <s v=" "/>
    <s v=""/>
    <n v="0"/>
    <n v="0"/>
    <n v="0"/>
    <n v="0.12"/>
    <s v="1st wk of May"/>
    <n v="0"/>
    <n v="0"/>
    <n v="0"/>
  </r>
  <r>
    <x v="2"/>
    <x v="6"/>
    <m/>
    <m/>
    <m/>
    <m/>
    <m/>
    <n v="0"/>
    <m/>
    <m/>
    <m/>
    <m/>
    <n v="0"/>
    <m/>
    <m/>
    <m/>
    <m/>
    <n v="0"/>
    <n v="3.5000000000000003E-2"/>
    <s v="2nd wk of May"/>
    <m/>
    <m/>
    <n v="0"/>
    <m/>
    <m/>
    <m/>
    <m/>
    <n v="0"/>
    <n v="3.5000000000000003E-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3.5000000000000003E-2"/>
    <s v="2nd wk of May"/>
    <n v="0"/>
    <n v="0"/>
    <n v="0"/>
    <s v=" "/>
    <s v=""/>
    <n v="0"/>
    <n v="0"/>
    <n v="0"/>
    <n v="3.5000000000000003E-2"/>
    <s v="2nd wk of May"/>
    <n v="0"/>
    <n v="0"/>
    <n v="0"/>
  </r>
  <r>
    <x v="2"/>
    <x v="7"/>
    <m/>
    <m/>
    <m/>
    <m/>
    <m/>
    <n v="0"/>
    <m/>
    <m/>
    <m/>
    <m/>
    <n v="0"/>
    <m/>
    <m/>
    <m/>
    <m/>
    <n v="0"/>
    <n v="0.378"/>
    <s v="2nd wk of May"/>
    <m/>
    <m/>
    <n v="0"/>
    <m/>
    <m/>
    <m/>
    <m/>
    <n v="0"/>
    <n v="0.37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78"/>
    <s v="2nd wk of May"/>
    <n v="0"/>
    <n v="0"/>
    <n v="0"/>
    <s v=" "/>
    <s v=""/>
    <n v="0"/>
    <n v="0"/>
    <n v="0"/>
    <n v="0.378"/>
    <s v="2nd wk of May"/>
    <n v="0"/>
    <n v="0"/>
    <n v="0"/>
  </r>
  <r>
    <x v="2"/>
    <x v="8"/>
    <m/>
    <m/>
    <m/>
    <m/>
    <m/>
    <n v="0"/>
    <m/>
    <m/>
    <m/>
    <m/>
    <n v="0"/>
    <m/>
    <m/>
    <m/>
    <m/>
    <n v="0"/>
    <n v="0.28999999999999998"/>
    <s v="2nd wk of May"/>
    <m/>
    <m/>
    <n v="0"/>
    <m/>
    <m/>
    <m/>
    <m/>
    <n v="0"/>
    <n v="0.2899999999999999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8999999999999998"/>
    <s v="2nd wk of May"/>
    <n v="0"/>
    <n v="0"/>
    <n v="0"/>
    <s v=" "/>
    <s v=""/>
    <n v="0"/>
    <n v="0"/>
    <n v="0"/>
    <n v="0.28999999999999998"/>
    <s v="2nd wk of May"/>
    <n v="0"/>
    <n v="0"/>
    <n v="0"/>
  </r>
  <r>
    <x v="3"/>
    <x v="9"/>
    <m/>
    <m/>
    <m/>
    <m/>
    <m/>
    <n v="0"/>
    <m/>
    <m/>
    <m/>
    <m/>
    <n v="0"/>
    <m/>
    <m/>
    <m/>
    <m/>
    <n v="0"/>
    <n v="0.5"/>
    <s v="1st wk of May"/>
    <m/>
    <m/>
    <n v="0"/>
    <m/>
    <m/>
    <m/>
    <m/>
    <n v="0"/>
    <n v="0.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5"/>
    <s v="1st wk of May"/>
    <n v="0"/>
    <n v="0"/>
    <n v="0"/>
    <s v=" "/>
    <s v=""/>
    <n v="0"/>
    <n v="0"/>
    <n v="0"/>
    <n v="0.5"/>
    <s v="1st wk of May"/>
    <n v="0"/>
    <n v="0"/>
    <n v="0"/>
  </r>
  <r>
    <x v="3"/>
    <x v="10"/>
    <m/>
    <m/>
    <m/>
    <m/>
    <m/>
    <n v="0"/>
    <m/>
    <m/>
    <m/>
    <m/>
    <n v="0"/>
    <m/>
    <m/>
    <m/>
    <m/>
    <n v="0"/>
    <n v="0.45800000000000002"/>
    <s v="2nd wk of May"/>
    <m/>
    <m/>
    <n v="0"/>
    <m/>
    <m/>
    <m/>
    <m/>
    <n v="0"/>
    <n v="0.4580000000000000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45800000000000002"/>
    <s v="2nd wk of May"/>
    <n v="0"/>
    <n v="0"/>
    <n v="0"/>
    <s v=" "/>
    <s v=""/>
    <n v="0"/>
    <n v="0"/>
    <n v="0"/>
    <n v="0.45800000000000002"/>
    <s v="2nd wk of May"/>
    <n v="0"/>
    <n v="0"/>
    <n v="0"/>
  </r>
  <r>
    <x v="3"/>
    <x v="11"/>
    <m/>
    <m/>
    <m/>
    <m/>
    <m/>
    <n v="0"/>
    <m/>
    <m/>
    <m/>
    <m/>
    <n v="0"/>
    <m/>
    <m/>
    <m/>
    <m/>
    <n v="0"/>
    <n v="0.05"/>
    <s v="3rd wk of May"/>
    <m/>
    <m/>
    <n v="0"/>
    <m/>
    <m/>
    <m/>
    <m/>
    <n v="0"/>
    <n v="0.0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5"/>
    <s v="3rd wk of May"/>
    <n v="0"/>
    <n v="0"/>
    <n v="0"/>
    <s v=" "/>
    <s v=""/>
    <n v="0"/>
    <n v="0"/>
    <n v="0"/>
    <n v="0.05"/>
    <s v="3rd wk of May"/>
    <n v="0"/>
    <n v="0"/>
    <n v="0"/>
  </r>
  <r>
    <x v="3"/>
    <x v="12"/>
    <m/>
    <m/>
    <m/>
    <m/>
    <m/>
    <n v="0"/>
    <m/>
    <m/>
    <m/>
    <m/>
    <n v="0"/>
    <m/>
    <m/>
    <m/>
    <m/>
    <n v="0"/>
    <n v="0.21"/>
    <s v="1st wk of May"/>
    <m/>
    <m/>
    <n v="0"/>
    <m/>
    <m/>
    <m/>
    <m/>
    <n v="0"/>
    <n v="0.2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1"/>
    <s v="1st wk of May"/>
    <n v="0"/>
    <n v="0"/>
    <n v="0"/>
    <s v=" "/>
    <s v=""/>
    <n v="0"/>
    <n v="0"/>
    <n v="0"/>
    <n v="0.21"/>
    <s v="1st wk of May"/>
    <n v="0"/>
    <n v="0"/>
    <n v="0"/>
  </r>
  <r>
    <x v="3"/>
    <x v="13"/>
    <m/>
    <n v="0.54"/>
    <s v="1st wk of May"/>
    <n v="0.54"/>
    <n v="1.8"/>
    <n v="3.333333333333333"/>
    <m/>
    <m/>
    <m/>
    <m/>
    <n v="0"/>
    <m/>
    <m/>
    <m/>
    <m/>
    <n v="0"/>
    <m/>
    <m/>
    <m/>
    <m/>
    <n v="0"/>
    <m/>
    <m/>
    <m/>
    <m/>
    <n v="0"/>
    <n v="0.54"/>
    <m/>
    <n v="0.54"/>
    <n v="1.8"/>
    <n v="3.333333333333333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54"/>
    <s v="1st wk of May"/>
    <n v="0.54"/>
    <n v="1.8"/>
    <n v="3.333333333333333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54"/>
    <s v="1st wk of May"/>
    <n v="0.54"/>
    <n v="1.8"/>
    <n v="3.333333333333333"/>
  </r>
  <r>
    <x v="3"/>
    <x v="14"/>
    <m/>
    <m/>
    <m/>
    <m/>
    <m/>
    <n v="0"/>
    <m/>
    <m/>
    <m/>
    <m/>
    <n v="0"/>
    <m/>
    <m/>
    <m/>
    <m/>
    <n v="0"/>
    <n v="0.15"/>
    <s v="3rd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5"/>
    <s v="3rd wk of May"/>
    <n v="0"/>
    <n v="0"/>
    <n v="0"/>
    <s v=" "/>
    <s v=""/>
    <n v="0"/>
    <n v="0"/>
    <n v="0"/>
    <n v="0.15"/>
    <s v="3rd wk of May"/>
    <n v="0"/>
    <n v="0"/>
    <n v="0"/>
  </r>
  <r>
    <x v="3"/>
    <x v="15"/>
    <m/>
    <m/>
    <m/>
    <m/>
    <m/>
    <n v="0"/>
    <m/>
    <m/>
    <m/>
    <m/>
    <n v="0"/>
    <m/>
    <m/>
    <m/>
    <m/>
    <n v="0"/>
    <n v="0.03"/>
    <s v="1st wk of May"/>
    <m/>
    <m/>
    <n v="0"/>
    <m/>
    <m/>
    <m/>
    <m/>
    <n v="0"/>
    <n v="0.0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3"/>
    <s v="1st wk of May"/>
    <n v="0"/>
    <n v="0"/>
    <n v="0"/>
    <s v=" "/>
    <s v=""/>
    <n v="0"/>
    <n v="0"/>
    <n v="0"/>
    <n v="0.03"/>
    <s v="1st wk of May"/>
    <n v="0"/>
    <n v="0"/>
    <n v="0"/>
  </r>
  <r>
    <x v="3"/>
    <x v="16"/>
    <m/>
    <m/>
    <m/>
    <m/>
    <m/>
    <n v="0"/>
    <m/>
    <m/>
    <m/>
    <m/>
    <n v="0"/>
    <m/>
    <m/>
    <m/>
    <m/>
    <n v="0"/>
    <n v="0.19"/>
    <s v="2nd wk of May"/>
    <m/>
    <m/>
    <n v="0"/>
    <m/>
    <m/>
    <m/>
    <m/>
    <n v="0"/>
    <n v="0.19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9"/>
    <s v="2nd wk of May"/>
    <n v="0"/>
    <n v="0"/>
    <n v="0"/>
    <s v=" "/>
    <s v=""/>
    <n v="0"/>
    <n v="0"/>
    <n v="0"/>
    <n v="0.19"/>
    <s v="2nd wk of May"/>
    <n v="0"/>
    <n v="0"/>
    <n v="0"/>
  </r>
  <r>
    <x v="3"/>
    <x v="17"/>
    <m/>
    <m/>
    <m/>
    <m/>
    <m/>
    <n v="0"/>
    <m/>
    <m/>
    <m/>
    <m/>
    <n v="0"/>
    <m/>
    <m/>
    <m/>
    <m/>
    <n v="0"/>
    <n v="0.1"/>
    <s v="1st wk of May"/>
    <m/>
    <m/>
    <n v="0"/>
    <m/>
    <m/>
    <m/>
    <m/>
    <n v="0"/>
    <n v="0.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"/>
    <s v="1st wk of May"/>
    <n v="0"/>
    <n v="0"/>
    <n v="0"/>
    <s v=" "/>
    <s v=""/>
    <n v="0"/>
    <n v="0"/>
    <n v="0"/>
    <n v="0.1"/>
    <s v="1st wk of May"/>
    <n v="0"/>
    <n v="0"/>
    <n v="0"/>
  </r>
  <r>
    <x v="3"/>
    <x v="18"/>
    <m/>
    <m/>
    <m/>
    <m/>
    <m/>
    <n v="0"/>
    <m/>
    <m/>
    <m/>
    <m/>
    <n v="0"/>
    <m/>
    <m/>
    <m/>
    <m/>
    <n v="0"/>
    <n v="0.24"/>
    <s v="3rd wk of May"/>
    <m/>
    <m/>
    <n v="0"/>
    <m/>
    <m/>
    <m/>
    <m/>
    <n v="0"/>
    <n v="0.24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4"/>
    <s v="3rd wk of May"/>
    <n v="0"/>
    <n v="0"/>
    <n v="0"/>
    <s v=" "/>
    <s v=""/>
    <n v="0"/>
    <n v="0"/>
    <n v="0"/>
    <n v="0.24"/>
    <s v="3rd wk of May"/>
    <n v="0"/>
    <n v="0"/>
    <n v="0"/>
  </r>
  <r>
    <x v="3"/>
    <x v="19"/>
    <m/>
    <m/>
    <m/>
    <m/>
    <m/>
    <n v="0"/>
    <m/>
    <m/>
    <m/>
    <m/>
    <n v="0"/>
    <m/>
    <m/>
    <m/>
    <m/>
    <n v="0"/>
    <n v="0.05"/>
    <s v="3rd wk of May"/>
    <m/>
    <m/>
    <n v="0"/>
    <m/>
    <m/>
    <m/>
    <m/>
    <n v="0"/>
    <n v="0.0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5"/>
    <s v="3rd wk of May"/>
    <n v="0"/>
    <n v="0"/>
    <n v="0"/>
    <s v=" "/>
    <s v=""/>
    <n v="0"/>
    <n v="0"/>
    <n v="0"/>
    <n v="0.05"/>
    <s v="3rd wk of May"/>
    <n v="0"/>
    <n v="0"/>
    <n v="0"/>
  </r>
  <r>
    <x v="3"/>
    <x v="20"/>
    <m/>
    <m/>
    <m/>
    <m/>
    <m/>
    <n v="0"/>
    <m/>
    <m/>
    <m/>
    <m/>
    <n v="0"/>
    <m/>
    <m/>
    <m/>
    <m/>
    <n v="0"/>
    <n v="0.04"/>
    <s v="2nd wk of May"/>
    <m/>
    <m/>
    <n v="0"/>
    <m/>
    <m/>
    <m/>
    <m/>
    <n v="0"/>
    <n v="0.04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4"/>
    <s v="2nd wk of May"/>
    <n v="0"/>
    <n v="0"/>
    <n v="0"/>
    <s v=" "/>
    <s v=""/>
    <n v="0"/>
    <n v="0"/>
    <n v="0"/>
    <n v="0.04"/>
    <s v="2nd wk of May"/>
    <n v="0"/>
    <n v="0"/>
    <n v="0"/>
  </r>
  <r>
    <x v="3"/>
    <x v="21"/>
    <m/>
    <m/>
    <m/>
    <m/>
    <m/>
    <n v="0"/>
    <m/>
    <m/>
    <m/>
    <m/>
    <n v="0"/>
    <m/>
    <m/>
    <m/>
    <m/>
    <n v="0"/>
    <n v="0.03"/>
    <s v="1st wk of May"/>
    <m/>
    <m/>
    <n v="0"/>
    <m/>
    <m/>
    <m/>
    <m/>
    <n v="0"/>
    <n v="0.0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3"/>
    <s v="1st wk of May"/>
    <n v="0"/>
    <n v="0"/>
    <n v="0"/>
    <s v=" "/>
    <s v=""/>
    <n v="0"/>
    <n v="0"/>
    <n v="0"/>
    <n v="0.03"/>
    <s v="1st wk of May"/>
    <n v="0"/>
    <n v="0"/>
    <n v="0"/>
  </r>
  <r>
    <x v="3"/>
    <x v="22"/>
    <m/>
    <m/>
    <m/>
    <m/>
    <m/>
    <n v="0"/>
    <m/>
    <m/>
    <m/>
    <m/>
    <n v="0"/>
    <m/>
    <m/>
    <m/>
    <m/>
    <n v="0"/>
    <n v="0.11"/>
    <s v="3rd wk of May"/>
    <m/>
    <m/>
    <n v="0"/>
    <m/>
    <m/>
    <m/>
    <m/>
    <n v="0"/>
    <n v="0.1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1"/>
    <s v="3rd wk of May"/>
    <n v="0"/>
    <n v="0"/>
    <n v="0"/>
    <s v=" "/>
    <s v=""/>
    <n v="0"/>
    <n v="0"/>
    <n v="0"/>
    <n v="0.11"/>
    <s v="3rd wk of May"/>
    <n v="0"/>
    <n v="0"/>
    <n v="0"/>
  </r>
  <r>
    <x v="3"/>
    <x v="23"/>
    <m/>
    <m/>
    <m/>
    <m/>
    <m/>
    <n v="0"/>
    <m/>
    <m/>
    <m/>
    <m/>
    <n v="0"/>
    <m/>
    <m/>
    <m/>
    <m/>
    <n v="0"/>
    <n v="0.13"/>
    <s v="1st wk of May"/>
    <m/>
    <m/>
    <n v="0"/>
    <m/>
    <m/>
    <m/>
    <m/>
    <n v="0"/>
    <n v="0.1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3"/>
    <s v="1st wk of May"/>
    <n v="0"/>
    <n v="0"/>
    <n v="0"/>
    <s v=" "/>
    <s v=""/>
    <n v="0"/>
    <n v="0"/>
    <n v="0"/>
    <n v="0.13"/>
    <s v="1st wk of May"/>
    <n v="0"/>
    <n v="0"/>
    <n v="0"/>
  </r>
  <r>
    <x v="3"/>
    <x v="24"/>
    <m/>
    <n v="1.07"/>
    <s v="2nd wk of May"/>
    <m/>
    <m/>
    <n v="0"/>
    <m/>
    <m/>
    <m/>
    <m/>
    <n v="0"/>
    <m/>
    <m/>
    <m/>
    <m/>
    <n v="0"/>
    <m/>
    <m/>
    <m/>
    <m/>
    <n v="0"/>
    <m/>
    <m/>
    <m/>
    <m/>
    <n v="0"/>
    <n v="1.07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1.07"/>
    <s v="2nd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1.07"/>
    <s v="2nd wk of May"/>
    <n v="0"/>
    <n v="0"/>
    <n v="0"/>
  </r>
  <r>
    <x v="3"/>
    <x v="25"/>
    <m/>
    <m/>
    <m/>
    <m/>
    <m/>
    <n v="0"/>
    <m/>
    <m/>
    <m/>
    <m/>
    <n v="0"/>
    <m/>
    <m/>
    <m/>
    <m/>
    <n v="0"/>
    <n v="0.317"/>
    <s v="2nd wk of May"/>
    <m/>
    <m/>
    <n v="0"/>
    <m/>
    <m/>
    <m/>
    <m/>
    <n v="0"/>
    <n v="0.317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17"/>
    <s v="2nd wk of May"/>
    <n v="0"/>
    <n v="0"/>
    <n v="0"/>
    <s v=" "/>
    <s v=""/>
    <n v="0"/>
    <n v="0"/>
    <n v="0"/>
    <n v="0.317"/>
    <s v="2nd wk of May"/>
    <n v="0"/>
    <n v="0"/>
    <n v="0"/>
  </r>
  <r>
    <x v="3"/>
    <x v="26"/>
    <m/>
    <m/>
    <m/>
    <m/>
    <m/>
    <n v="0"/>
    <m/>
    <m/>
    <m/>
    <m/>
    <n v="0"/>
    <m/>
    <m/>
    <m/>
    <m/>
    <n v="0"/>
    <n v="0.28999999999999998"/>
    <s v="2nd wk of May"/>
    <m/>
    <m/>
    <n v="0"/>
    <m/>
    <m/>
    <m/>
    <m/>
    <n v="0"/>
    <n v="0.2899999999999999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8999999999999998"/>
    <s v="2nd wk of May"/>
    <n v="0"/>
    <n v="0"/>
    <n v="0"/>
    <s v=" "/>
    <s v=""/>
    <n v="0"/>
    <n v="0"/>
    <n v="0"/>
    <n v="0.28999999999999998"/>
    <s v="2nd wk of May"/>
    <n v="0"/>
    <n v="0"/>
    <n v="0"/>
  </r>
  <r>
    <x v="3"/>
    <x v="27"/>
    <m/>
    <m/>
    <m/>
    <m/>
    <m/>
    <n v="0"/>
    <m/>
    <m/>
    <m/>
    <m/>
    <n v="0"/>
    <m/>
    <m/>
    <m/>
    <m/>
    <n v="0"/>
    <n v="0.26600000000000001"/>
    <s v="2nd wk of May"/>
    <m/>
    <m/>
    <n v="0"/>
    <m/>
    <m/>
    <m/>
    <m/>
    <n v="0"/>
    <n v="0.266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6600000000000001"/>
    <s v="2nd wk of May"/>
    <n v="0"/>
    <n v="0"/>
    <n v="0"/>
    <s v=" "/>
    <s v=""/>
    <n v="0"/>
    <n v="0"/>
    <n v="0"/>
    <n v="0.26600000000000001"/>
    <s v="2nd wk of May"/>
    <n v="0"/>
    <n v="0"/>
    <n v="0"/>
  </r>
  <r>
    <x v="3"/>
    <x v="28"/>
    <m/>
    <m/>
    <m/>
    <m/>
    <m/>
    <n v="0"/>
    <m/>
    <m/>
    <m/>
    <m/>
    <n v="0"/>
    <m/>
    <m/>
    <m/>
    <m/>
    <n v="0"/>
    <n v="0.15"/>
    <s v="1st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5"/>
    <s v="1st wk of May"/>
    <n v="0"/>
    <n v="0"/>
    <n v="0"/>
    <s v=" "/>
    <s v=""/>
    <n v="0"/>
    <n v="0"/>
    <n v="0"/>
    <n v="0.15"/>
    <s v="1st wk of May"/>
    <n v="0"/>
    <n v="0"/>
    <n v="0"/>
  </r>
  <r>
    <x v="3"/>
    <x v="29"/>
    <m/>
    <m/>
    <m/>
    <m/>
    <m/>
    <n v="0"/>
    <m/>
    <m/>
    <m/>
    <m/>
    <n v="0"/>
    <m/>
    <m/>
    <m/>
    <m/>
    <n v="0"/>
    <n v="0.09"/>
    <s v="3rd wk of May"/>
    <m/>
    <m/>
    <n v="0"/>
    <m/>
    <m/>
    <m/>
    <m/>
    <n v="0"/>
    <n v="0.09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9"/>
    <s v="3rd wk of May"/>
    <n v="0"/>
    <n v="0"/>
    <n v="0"/>
    <s v=" "/>
    <s v=""/>
    <n v="0"/>
    <n v="0"/>
    <n v="0"/>
    <n v="0.09"/>
    <s v="3rd wk of May"/>
    <n v="0"/>
    <n v="0"/>
    <n v="0"/>
  </r>
  <r>
    <x v="3"/>
    <x v="30"/>
    <m/>
    <m/>
    <m/>
    <m/>
    <m/>
    <n v="0"/>
    <m/>
    <m/>
    <m/>
    <m/>
    <n v="0"/>
    <m/>
    <m/>
    <m/>
    <m/>
    <n v="0"/>
    <n v="0.34699999999999998"/>
    <s v="3rd wk of May"/>
    <m/>
    <m/>
    <n v="0"/>
    <m/>
    <m/>
    <m/>
    <m/>
    <n v="0"/>
    <n v="0.3469999999999999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4699999999999998"/>
    <s v="3rd wk of May"/>
    <n v="0"/>
    <n v="0"/>
    <n v="0"/>
    <s v=" "/>
    <s v=""/>
    <n v="0"/>
    <n v="0"/>
    <n v="0"/>
    <n v="0.34699999999999998"/>
    <s v="3rd wk of May"/>
    <n v="0"/>
    <n v="0"/>
    <n v="0"/>
  </r>
  <r>
    <x v="3"/>
    <x v="31"/>
    <m/>
    <m/>
    <m/>
    <m/>
    <m/>
    <n v="0"/>
    <m/>
    <m/>
    <m/>
    <m/>
    <n v="0"/>
    <m/>
    <m/>
    <m/>
    <m/>
    <n v="0"/>
    <n v="0.02"/>
    <s v="2nd wk of May"/>
    <m/>
    <m/>
    <n v="0"/>
    <m/>
    <m/>
    <m/>
    <m/>
    <n v="0"/>
    <n v="0.0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2"/>
    <s v="2nd wk of May"/>
    <n v="0"/>
    <n v="0"/>
    <n v="0"/>
    <s v=" "/>
    <s v=""/>
    <n v="0"/>
    <n v="0"/>
    <n v="0"/>
    <n v="0.02"/>
    <s v="2nd wk of May"/>
    <n v="0"/>
    <n v="0"/>
    <n v="0"/>
  </r>
  <r>
    <x v="3"/>
    <x v="32"/>
    <m/>
    <m/>
    <m/>
    <m/>
    <m/>
    <n v="0"/>
    <m/>
    <m/>
    <m/>
    <m/>
    <n v="0"/>
    <m/>
    <m/>
    <m/>
    <m/>
    <n v="0"/>
    <n v="0.35"/>
    <s v="2nd wk of May"/>
    <m/>
    <m/>
    <n v="0"/>
    <m/>
    <m/>
    <m/>
    <m/>
    <n v="0"/>
    <n v="0.3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5"/>
    <s v="2nd wk of May"/>
    <n v="0"/>
    <n v="0"/>
    <n v="0"/>
    <s v=" "/>
    <s v=""/>
    <n v="0"/>
    <n v="0"/>
    <n v="0"/>
    <n v="0.35"/>
    <s v="2nd wk of May"/>
    <n v="0"/>
    <n v="0"/>
    <n v="0"/>
  </r>
  <r>
    <x v="3"/>
    <x v="33"/>
    <m/>
    <m/>
    <m/>
    <m/>
    <m/>
    <n v="0"/>
    <m/>
    <m/>
    <m/>
    <m/>
    <n v="0"/>
    <m/>
    <m/>
    <m/>
    <m/>
    <n v="0"/>
    <n v="0.13"/>
    <s v="1st wk of May"/>
    <m/>
    <m/>
    <n v="0"/>
    <m/>
    <m/>
    <m/>
    <m/>
    <n v="0"/>
    <n v="0.1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3"/>
    <s v="1st wk of May"/>
    <n v="0"/>
    <n v="0"/>
    <n v="0"/>
    <s v=" "/>
    <s v=""/>
    <n v="0"/>
    <n v="0"/>
    <n v="0"/>
    <n v="0.13"/>
    <s v="1st wk of May"/>
    <n v="0"/>
    <n v="0"/>
    <n v="0"/>
  </r>
  <r>
    <x v="3"/>
    <x v="34"/>
    <m/>
    <m/>
    <m/>
    <m/>
    <m/>
    <n v="0"/>
    <m/>
    <m/>
    <m/>
    <m/>
    <n v="0"/>
    <m/>
    <m/>
    <m/>
    <m/>
    <n v="0"/>
    <n v="0.06"/>
    <s v="1st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1st wk of May"/>
    <n v="0"/>
    <n v="0"/>
    <n v="0"/>
    <s v=" "/>
    <s v=""/>
    <n v="0"/>
    <n v="0"/>
    <n v="0"/>
    <n v="0.06"/>
    <s v="1st wk of May"/>
    <n v="0"/>
    <n v="0"/>
    <n v="0"/>
  </r>
  <r>
    <x v="3"/>
    <x v="35"/>
    <m/>
    <m/>
    <m/>
    <m/>
    <m/>
    <n v="0"/>
    <m/>
    <m/>
    <m/>
    <m/>
    <n v="0"/>
    <m/>
    <m/>
    <m/>
    <m/>
    <n v="0"/>
    <n v="0.12"/>
    <s v="2nd wk of May"/>
    <m/>
    <m/>
    <n v="0"/>
    <m/>
    <m/>
    <m/>
    <m/>
    <n v="0"/>
    <n v="0.1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2"/>
    <s v="2nd wk of May"/>
    <n v="0"/>
    <n v="0"/>
    <n v="0"/>
    <s v=" "/>
    <s v=""/>
    <n v="0"/>
    <n v="0"/>
    <n v="0"/>
    <n v="0.12"/>
    <s v="2nd wk of May"/>
    <n v="0"/>
    <n v="0"/>
    <n v="0"/>
  </r>
  <r>
    <x v="3"/>
    <x v="36"/>
    <m/>
    <m/>
    <m/>
    <m/>
    <m/>
    <n v="0"/>
    <m/>
    <m/>
    <m/>
    <m/>
    <n v="0"/>
    <m/>
    <m/>
    <m/>
    <m/>
    <n v="0"/>
    <n v="2.5000000000000001E-2"/>
    <s v="3rd wk of May"/>
    <m/>
    <m/>
    <n v="0"/>
    <m/>
    <m/>
    <m/>
    <m/>
    <n v="0"/>
    <n v="2.5000000000000001E-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2.5000000000000001E-2"/>
    <s v="3rd wk of May"/>
    <n v="0"/>
    <n v="0"/>
    <n v="0"/>
    <s v=" "/>
    <s v=""/>
    <n v="0"/>
    <n v="0"/>
    <n v="0"/>
    <n v="2.5000000000000001E-2"/>
    <s v="3rd wk of May"/>
    <n v="0"/>
    <n v="0"/>
    <n v="0"/>
  </r>
  <r>
    <x v="3"/>
    <x v="37"/>
    <m/>
    <m/>
    <m/>
    <m/>
    <m/>
    <n v="0"/>
    <m/>
    <m/>
    <m/>
    <m/>
    <n v="0"/>
    <m/>
    <m/>
    <m/>
    <m/>
    <n v="0"/>
    <n v="0.33"/>
    <s v="2nd wk of May"/>
    <m/>
    <m/>
    <n v="0"/>
    <m/>
    <m/>
    <m/>
    <m/>
    <n v="0"/>
    <n v="0.3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3"/>
    <s v="2nd wk of May"/>
    <n v="0"/>
    <n v="0"/>
    <n v="0"/>
    <s v=" "/>
    <s v=""/>
    <n v="0"/>
    <n v="0"/>
    <n v="0"/>
    <n v="0.33"/>
    <s v="2nd wk of May"/>
    <n v="0"/>
    <n v="0"/>
    <n v="0"/>
  </r>
  <r>
    <x v="3"/>
    <x v="38"/>
    <m/>
    <m/>
    <m/>
    <m/>
    <m/>
    <n v="0"/>
    <m/>
    <m/>
    <m/>
    <m/>
    <n v="0"/>
    <m/>
    <m/>
    <m/>
    <m/>
    <n v="0"/>
    <n v="0.15"/>
    <s v="3rd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5"/>
    <s v="3rd wk of May"/>
    <n v="0"/>
    <n v="0"/>
    <n v="0"/>
    <s v=" "/>
    <s v=""/>
    <n v="0"/>
    <n v="0"/>
    <n v="0"/>
    <n v="0.15"/>
    <s v="3rd wk of May"/>
    <n v="0"/>
    <n v="0"/>
    <n v="0"/>
  </r>
  <r>
    <x v="3"/>
    <x v="39"/>
    <m/>
    <m/>
    <m/>
    <m/>
    <m/>
    <n v="0"/>
    <m/>
    <m/>
    <m/>
    <m/>
    <n v="0"/>
    <m/>
    <m/>
    <m/>
    <m/>
    <n v="0"/>
    <n v="0.25"/>
    <s v="1st wk of May"/>
    <m/>
    <m/>
    <n v="0"/>
    <m/>
    <m/>
    <m/>
    <m/>
    <n v="0"/>
    <n v="0.2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5"/>
    <s v="1st wk of May"/>
    <n v="0"/>
    <n v="0"/>
    <n v="0"/>
    <s v=" "/>
    <s v=""/>
    <n v="0"/>
    <n v="0"/>
    <n v="0"/>
    <n v="0.25"/>
    <s v="1st wk of May"/>
    <n v="0"/>
    <n v="0"/>
    <n v="0"/>
  </r>
  <r>
    <x v="3"/>
    <x v="40"/>
    <m/>
    <m/>
    <m/>
    <m/>
    <m/>
    <n v="0"/>
    <m/>
    <m/>
    <m/>
    <m/>
    <n v="0"/>
    <m/>
    <m/>
    <m/>
    <m/>
    <n v="0"/>
    <n v="0.6"/>
    <s v="3rd wk of May"/>
    <m/>
    <m/>
    <n v="0"/>
    <m/>
    <m/>
    <m/>
    <m/>
    <n v="0"/>
    <n v="0.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6"/>
    <s v="3rd wk of May"/>
    <n v="0"/>
    <n v="0"/>
    <n v="0"/>
    <s v=" "/>
    <s v=""/>
    <n v="0"/>
    <n v="0"/>
    <n v="0"/>
    <n v="0.6"/>
    <s v="3rd wk of May"/>
    <n v="0"/>
    <n v="0"/>
    <n v="0"/>
  </r>
  <r>
    <x v="3"/>
    <x v="41"/>
    <m/>
    <m/>
    <m/>
    <m/>
    <m/>
    <n v="0"/>
    <m/>
    <m/>
    <m/>
    <m/>
    <n v="0"/>
    <m/>
    <m/>
    <m/>
    <m/>
    <n v="0"/>
    <n v="0.06"/>
    <s v="1st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1st wk of May"/>
    <n v="0"/>
    <n v="0"/>
    <n v="0"/>
    <s v=" "/>
    <s v=""/>
    <n v="0"/>
    <n v="0"/>
    <n v="0"/>
    <n v="0.06"/>
    <s v="1st wk of May"/>
    <n v="0"/>
    <n v="0"/>
    <n v="0"/>
  </r>
  <r>
    <x v="3"/>
    <x v="42"/>
    <m/>
    <m/>
    <m/>
    <m/>
    <m/>
    <n v="0"/>
    <m/>
    <m/>
    <m/>
    <m/>
    <n v="0"/>
    <m/>
    <m/>
    <m/>
    <m/>
    <n v="0"/>
    <n v="0.14000000000000001"/>
    <s v="2nd wk of May"/>
    <m/>
    <m/>
    <n v="0"/>
    <m/>
    <m/>
    <m/>
    <m/>
    <n v="0"/>
    <n v="0.140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4000000000000001"/>
    <s v="2nd wk of May"/>
    <n v="0"/>
    <n v="0"/>
    <n v="0"/>
    <s v=" "/>
    <s v=""/>
    <n v="0"/>
    <n v="0"/>
    <n v="0"/>
    <n v="0.14000000000000001"/>
    <s v="2nd wk of May"/>
    <n v="0"/>
    <n v="0"/>
    <n v="0"/>
  </r>
  <r>
    <x v="3"/>
    <x v="43"/>
    <m/>
    <m/>
    <m/>
    <m/>
    <m/>
    <n v="0"/>
    <m/>
    <m/>
    <m/>
    <m/>
    <n v="0"/>
    <m/>
    <m/>
    <m/>
    <m/>
    <n v="0"/>
    <n v="0.15"/>
    <s v="1st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5"/>
    <s v="1st wk of May"/>
    <n v="0"/>
    <n v="0"/>
    <n v="0"/>
    <s v=" "/>
    <s v=""/>
    <n v="0"/>
    <n v="0"/>
    <n v="0"/>
    <n v="0.15"/>
    <s v="1st wk of May"/>
    <n v="0"/>
    <n v="0"/>
    <n v="0"/>
  </r>
  <r>
    <x v="3"/>
    <x v="44"/>
    <m/>
    <m/>
    <m/>
    <m/>
    <m/>
    <n v="0"/>
    <m/>
    <m/>
    <m/>
    <m/>
    <n v="0"/>
    <m/>
    <m/>
    <m/>
    <m/>
    <n v="0"/>
    <n v="0.33"/>
    <s v="2nd wk of May"/>
    <m/>
    <m/>
    <n v="0"/>
    <m/>
    <m/>
    <m/>
    <m/>
    <n v="0"/>
    <n v="0.3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3"/>
    <s v="2nd wk of May"/>
    <n v="0"/>
    <n v="0"/>
    <n v="0"/>
    <s v=" "/>
    <s v=""/>
    <n v="0"/>
    <n v="0"/>
    <n v="0"/>
    <n v="0.33"/>
    <s v="2nd wk of May"/>
    <n v="0"/>
    <n v="0"/>
    <n v="0"/>
  </r>
  <r>
    <x v="3"/>
    <x v="45"/>
    <m/>
    <m/>
    <m/>
    <m/>
    <m/>
    <n v="0"/>
    <m/>
    <m/>
    <m/>
    <m/>
    <n v="0"/>
    <m/>
    <m/>
    <m/>
    <m/>
    <n v="0"/>
    <n v="0.06"/>
    <s v="2nd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2nd wk of May"/>
    <n v="0"/>
    <n v="0"/>
    <n v="0"/>
    <s v=" "/>
    <s v=""/>
    <n v="0"/>
    <n v="0"/>
    <n v="0"/>
    <n v="0.06"/>
    <s v="2nd wk of May"/>
    <n v="0"/>
    <n v="0"/>
    <n v="0"/>
  </r>
  <r>
    <x v="3"/>
    <x v="46"/>
    <m/>
    <m/>
    <m/>
    <m/>
    <m/>
    <n v="0"/>
    <m/>
    <m/>
    <m/>
    <m/>
    <n v="0"/>
    <m/>
    <m/>
    <m/>
    <m/>
    <n v="0"/>
    <n v="0.06"/>
    <s v="1st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1st wk of May"/>
    <n v="0"/>
    <n v="0"/>
    <n v="0"/>
    <s v=" "/>
    <s v=""/>
    <n v="0"/>
    <n v="0"/>
    <n v="0"/>
    <n v="0.06"/>
    <s v="1st wk of May"/>
    <n v="0"/>
    <n v="0"/>
    <n v="0"/>
  </r>
  <r>
    <x v="3"/>
    <x v="47"/>
    <m/>
    <n v="0.27"/>
    <s v="3rd wk of May"/>
    <m/>
    <m/>
    <n v="0"/>
    <m/>
    <m/>
    <m/>
    <m/>
    <n v="0"/>
    <m/>
    <m/>
    <m/>
    <m/>
    <n v="0"/>
    <m/>
    <m/>
    <m/>
    <m/>
    <n v="0"/>
    <m/>
    <m/>
    <m/>
    <m/>
    <n v="0"/>
    <n v="0.27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27"/>
    <s v="3rd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27"/>
    <s v="3rd wk of May"/>
    <n v="0"/>
    <n v="0"/>
    <n v="0"/>
  </r>
  <r>
    <x v="3"/>
    <x v="48"/>
    <m/>
    <n v="0.42"/>
    <s v="1st wk of May"/>
    <m/>
    <m/>
    <n v="0"/>
    <m/>
    <m/>
    <m/>
    <m/>
    <n v="0"/>
    <m/>
    <m/>
    <m/>
    <m/>
    <n v="0"/>
    <m/>
    <m/>
    <m/>
    <m/>
    <n v="0"/>
    <m/>
    <m/>
    <m/>
    <m/>
    <n v="0"/>
    <n v="0.4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42"/>
    <s v="1st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42"/>
    <s v="1st wk of May"/>
    <n v="0"/>
    <n v="0"/>
    <n v="0"/>
  </r>
  <r>
    <x v="3"/>
    <x v="49"/>
    <m/>
    <m/>
    <m/>
    <m/>
    <m/>
    <n v="0"/>
    <m/>
    <m/>
    <m/>
    <m/>
    <n v="0"/>
    <m/>
    <m/>
    <m/>
    <m/>
    <n v="0"/>
    <n v="0.3"/>
    <s v="3rd wk of May"/>
    <m/>
    <m/>
    <n v="0"/>
    <m/>
    <m/>
    <m/>
    <m/>
    <n v="0"/>
    <n v="0.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"/>
    <s v="3rd wk of May"/>
    <n v="0"/>
    <n v="0"/>
    <n v="0"/>
    <s v=" "/>
    <s v=""/>
    <n v="0"/>
    <n v="0"/>
    <n v="0"/>
    <n v="0.3"/>
    <s v="3rd wk of May"/>
    <n v="0"/>
    <n v="0"/>
    <n v="0"/>
  </r>
  <r>
    <x v="3"/>
    <x v="50"/>
    <m/>
    <m/>
    <m/>
    <m/>
    <m/>
    <n v="0"/>
    <m/>
    <m/>
    <m/>
    <m/>
    <n v="0"/>
    <m/>
    <m/>
    <m/>
    <m/>
    <n v="0"/>
    <n v="1.63"/>
    <s v="2nd wk of May"/>
    <m/>
    <m/>
    <n v="0"/>
    <m/>
    <m/>
    <m/>
    <m/>
    <n v="0"/>
    <n v="1.6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1.63"/>
    <s v="2nd wk of May"/>
    <n v="0"/>
    <n v="0"/>
    <n v="0"/>
    <s v=" "/>
    <s v=""/>
    <n v="0"/>
    <n v="0"/>
    <n v="0"/>
    <n v="1.63"/>
    <s v="2nd wk of May"/>
    <n v="0"/>
    <n v="0"/>
    <n v="0"/>
  </r>
  <r>
    <x v="3"/>
    <x v="51"/>
    <m/>
    <m/>
    <m/>
    <m/>
    <m/>
    <n v="0"/>
    <m/>
    <m/>
    <m/>
    <m/>
    <n v="0"/>
    <m/>
    <m/>
    <m/>
    <m/>
    <n v="0"/>
    <n v="0.28699999999999998"/>
    <s v="3rd wk of May"/>
    <m/>
    <m/>
    <n v="0"/>
    <m/>
    <m/>
    <m/>
    <m/>
    <n v="0"/>
    <n v="0.2869999999999999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8699999999999998"/>
    <s v="3rd wk of May"/>
    <n v="0"/>
    <n v="0"/>
    <n v="0"/>
    <s v=" "/>
    <s v=""/>
    <n v="0"/>
    <n v="0"/>
    <n v="0"/>
    <n v="0.28699999999999998"/>
    <s v="3rd wk of May"/>
    <n v="0"/>
    <n v="0"/>
    <n v="0"/>
  </r>
  <r>
    <x v="3"/>
    <x v="52"/>
    <m/>
    <n v="0.13"/>
    <s v="2nd wk of May"/>
    <m/>
    <m/>
    <n v="0"/>
    <m/>
    <m/>
    <m/>
    <m/>
    <n v="0"/>
    <m/>
    <m/>
    <m/>
    <m/>
    <n v="0"/>
    <m/>
    <m/>
    <m/>
    <m/>
    <n v="0"/>
    <m/>
    <m/>
    <m/>
    <m/>
    <n v="0"/>
    <n v="0.1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13"/>
    <s v="2nd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13"/>
    <s v="2nd wk of May"/>
    <n v="0"/>
    <n v="0"/>
    <n v="0"/>
  </r>
  <r>
    <x v="3"/>
    <x v="53"/>
    <m/>
    <m/>
    <m/>
    <m/>
    <m/>
    <n v="0"/>
    <m/>
    <m/>
    <m/>
    <m/>
    <n v="0"/>
    <m/>
    <m/>
    <m/>
    <m/>
    <n v="0"/>
    <n v="0.14000000000000001"/>
    <s v="1st wk of May"/>
    <m/>
    <m/>
    <n v="0"/>
    <m/>
    <m/>
    <m/>
    <m/>
    <n v="0"/>
    <n v="0.140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4000000000000001"/>
    <s v="1st wk of May"/>
    <n v="0"/>
    <n v="0"/>
    <n v="0"/>
    <s v=" "/>
    <s v=""/>
    <n v="0"/>
    <n v="0"/>
    <n v="0"/>
    <n v="0.14000000000000001"/>
    <s v="1st wk of May"/>
    <n v="0"/>
    <n v="0"/>
    <n v="0"/>
  </r>
  <r>
    <x v="3"/>
    <x v="54"/>
    <m/>
    <m/>
    <m/>
    <m/>
    <m/>
    <n v="0"/>
    <m/>
    <m/>
    <m/>
    <m/>
    <n v="0"/>
    <m/>
    <m/>
    <m/>
    <m/>
    <n v="0"/>
    <n v="0.19"/>
    <s v="3rd wk of May"/>
    <m/>
    <m/>
    <n v="0"/>
    <m/>
    <m/>
    <m/>
    <m/>
    <n v="0"/>
    <n v="0.19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9"/>
    <s v="3rd wk of May"/>
    <n v="0"/>
    <n v="0"/>
    <n v="0"/>
    <s v=" "/>
    <s v=""/>
    <n v="0"/>
    <n v="0"/>
    <n v="0"/>
    <n v="0.19"/>
    <s v="3rd wk of May"/>
    <n v="0"/>
    <n v="0"/>
    <n v="0"/>
  </r>
  <r>
    <x v="3"/>
    <x v="55"/>
    <m/>
    <m/>
    <m/>
    <m/>
    <m/>
    <n v="0"/>
    <m/>
    <m/>
    <m/>
    <m/>
    <n v="0"/>
    <m/>
    <m/>
    <m/>
    <m/>
    <n v="0"/>
    <n v="0.23"/>
    <s v="1st wk of May"/>
    <m/>
    <m/>
    <n v="0"/>
    <m/>
    <m/>
    <m/>
    <m/>
    <n v="0"/>
    <n v="0.2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3"/>
    <s v="1st wk of May"/>
    <n v="0"/>
    <n v="0"/>
    <n v="0"/>
    <s v=" "/>
    <s v=""/>
    <n v="0"/>
    <n v="0"/>
    <n v="0"/>
    <n v="0.23"/>
    <s v="1st wk of May"/>
    <n v="0"/>
    <n v="0"/>
    <n v="0"/>
  </r>
  <r>
    <x v="3"/>
    <x v="56"/>
    <m/>
    <m/>
    <m/>
    <m/>
    <m/>
    <n v="0"/>
    <m/>
    <m/>
    <m/>
    <m/>
    <n v="0"/>
    <m/>
    <m/>
    <m/>
    <m/>
    <n v="0"/>
    <n v="7.0000000000000007E-2"/>
    <s v="1st wk of May"/>
    <m/>
    <m/>
    <n v="0"/>
    <m/>
    <m/>
    <m/>
    <m/>
    <n v="0"/>
    <n v="7.0000000000000007E-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7.0000000000000007E-2"/>
    <s v="1st wk of May"/>
    <n v="0"/>
    <n v="0"/>
    <n v="0"/>
    <s v=" "/>
    <s v=""/>
    <n v="0"/>
    <n v="0"/>
    <n v="0"/>
    <n v="7.0000000000000007E-2"/>
    <s v="1st wk of May"/>
    <n v="0"/>
    <n v="0"/>
    <n v="0"/>
  </r>
  <r>
    <x v="3"/>
    <x v="57"/>
    <m/>
    <m/>
    <m/>
    <m/>
    <m/>
    <n v="0"/>
    <m/>
    <m/>
    <m/>
    <m/>
    <n v="0"/>
    <m/>
    <m/>
    <m/>
    <m/>
    <n v="0"/>
    <n v="0.06"/>
    <s v="2nd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2nd wk of May"/>
    <n v="0"/>
    <n v="0"/>
    <n v="0"/>
    <s v=" "/>
    <s v=""/>
    <n v="0"/>
    <n v="0"/>
    <n v="0"/>
    <n v="0.06"/>
    <s v="2nd wk of May"/>
    <n v="0"/>
    <n v="0"/>
    <n v="0"/>
  </r>
  <r>
    <x v="3"/>
    <x v="58"/>
    <m/>
    <m/>
    <m/>
    <m/>
    <m/>
    <n v="0"/>
    <m/>
    <m/>
    <m/>
    <m/>
    <n v="0"/>
    <m/>
    <m/>
    <m/>
    <m/>
    <n v="0"/>
    <n v="0.02"/>
    <s v="2nd wk of May"/>
    <m/>
    <m/>
    <n v="0"/>
    <m/>
    <m/>
    <m/>
    <m/>
    <n v="0"/>
    <n v="0.0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2"/>
    <s v="2nd wk of May"/>
    <n v="0"/>
    <n v="0"/>
    <n v="0"/>
    <s v=" "/>
    <s v=""/>
    <n v="0"/>
    <n v="0"/>
    <n v="0"/>
    <n v="0.02"/>
    <s v="2nd wk of May"/>
    <n v="0"/>
    <n v="0"/>
    <n v="0"/>
  </r>
  <r>
    <x v="3"/>
    <x v="59"/>
    <m/>
    <m/>
    <m/>
    <m/>
    <m/>
    <n v="0"/>
    <m/>
    <m/>
    <m/>
    <m/>
    <n v="0"/>
    <m/>
    <m/>
    <m/>
    <m/>
    <n v="0"/>
    <n v="0.21"/>
    <s v="3rd wk of May"/>
    <m/>
    <m/>
    <n v="0"/>
    <m/>
    <m/>
    <m/>
    <m/>
    <n v="0"/>
    <n v="0.2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1"/>
    <s v="3rd wk of May"/>
    <n v="0"/>
    <n v="0"/>
    <n v="0"/>
    <s v=" "/>
    <s v=""/>
    <n v="0"/>
    <n v="0"/>
    <n v="0"/>
    <n v="0.21"/>
    <s v="3rd wk of May"/>
    <n v="0"/>
    <n v="0"/>
    <n v="0"/>
  </r>
  <r>
    <x v="3"/>
    <x v="60"/>
    <m/>
    <m/>
    <m/>
    <m/>
    <m/>
    <n v="0"/>
    <m/>
    <m/>
    <m/>
    <m/>
    <n v="0"/>
    <m/>
    <m/>
    <m/>
    <m/>
    <n v="0"/>
    <n v="0.34"/>
    <s v="1st wk of May"/>
    <m/>
    <m/>
    <n v="0"/>
    <m/>
    <m/>
    <m/>
    <m/>
    <n v="0"/>
    <n v="0.34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34"/>
    <s v="1st wk of May"/>
    <n v="0"/>
    <n v="0"/>
    <n v="0"/>
    <s v=" "/>
    <s v=""/>
    <n v="0"/>
    <n v="0"/>
    <n v="0"/>
    <n v="0.34"/>
    <s v="1st wk of May"/>
    <n v="0"/>
    <n v="0"/>
    <n v="0"/>
  </r>
  <r>
    <x v="3"/>
    <x v="61"/>
    <m/>
    <m/>
    <m/>
    <m/>
    <m/>
    <n v="0"/>
    <m/>
    <m/>
    <m/>
    <m/>
    <n v="0"/>
    <m/>
    <m/>
    <m/>
    <m/>
    <n v="0"/>
    <n v="0.19"/>
    <s v="1st wk of May"/>
    <m/>
    <m/>
    <n v="0"/>
    <m/>
    <m/>
    <m/>
    <m/>
    <n v="0"/>
    <n v="0.19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9"/>
    <s v="1st wk of May"/>
    <n v="0"/>
    <n v="0"/>
    <n v="0"/>
    <s v=" "/>
    <s v=""/>
    <n v="0"/>
    <n v="0"/>
    <n v="0"/>
    <n v="0.19"/>
    <s v="1st wk of May"/>
    <n v="0"/>
    <n v="0"/>
    <n v="0"/>
  </r>
  <r>
    <x v="3"/>
    <x v="62"/>
    <m/>
    <m/>
    <m/>
    <m/>
    <m/>
    <n v="0"/>
    <m/>
    <m/>
    <m/>
    <m/>
    <n v="0"/>
    <m/>
    <m/>
    <m/>
    <m/>
    <n v="0"/>
    <n v="0.05"/>
    <s v="3rd wk of May"/>
    <m/>
    <m/>
    <n v="0"/>
    <m/>
    <m/>
    <m/>
    <m/>
    <n v="0"/>
    <n v="0.0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5"/>
    <s v="3rd wk of May"/>
    <n v="0"/>
    <n v="0"/>
    <n v="0"/>
    <s v=" "/>
    <s v=""/>
    <n v="0"/>
    <n v="0"/>
    <n v="0"/>
    <n v="0.05"/>
    <s v="3rd wk of May"/>
    <n v="0"/>
    <n v="0"/>
    <n v="0"/>
  </r>
  <r>
    <x v="3"/>
    <x v="63"/>
    <m/>
    <m/>
    <m/>
    <m/>
    <m/>
    <n v="0"/>
    <m/>
    <m/>
    <m/>
    <m/>
    <n v="0"/>
    <m/>
    <m/>
    <m/>
    <m/>
    <n v="0"/>
    <n v="0.14000000000000001"/>
    <s v="2nd wk of May"/>
    <m/>
    <m/>
    <n v="0"/>
    <m/>
    <m/>
    <m/>
    <m/>
    <n v="0"/>
    <n v="0.140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4000000000000001"/>
    <s v="2nd wk of May"/>
    <n v="0"/>
    <n v="0"/>
    <n v="0"/>
    <s v=" "/>
    <s v=""/>
    <n v="0"/>
    <n v="0"/>
    <n v="0"/>
    <n v="0.14000000000000001"/>
    <s v="2nd wk of May"/>
    <n v="0"/>
    <n v="0"/>
    <n v="0"/>
  </r>
  <r>
    <x v="3"/>
    <x v="64"/>
    <m/>
    <m/>
    <m/>
    <m/>
    <m/>
    <n v="0"/>
    <m/>
    <m/>
    <m/>
    <m/>
    <n v="0"/>
    <m/>
    <m/>
    <m/>
    <m/>
    <n v="0"/>
    <n v="0.15"/>
    <s v="3rd wk of May"/>
    <m/>
    <m/>
    <n v="0"/>
    <m/>
    <m/>
    <m/>
    <m/>
    <n v="0"/>
    <n v="0.15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5"/>
    <s v="3rd wk of May"/>
    <n v="0"/>
    <n v="0"/>
    <n v="0"/>
    <s v=" "/>
    <s v=""/>
    <n v="0"/>
    <n v="0"/>
    <n v="0"/>
    <n v="0.15"/>
    <s v="3rd wk of May"/>
    <n v="0"/>
    <n v="0"/>
    <n v="0"/>
  </r>
  <r>
    <x v="3"/>
    <x v="65"/>
    <m/>
    <n v="0.53"/>
    <s v="3rd wk of May"/>
    <m/>
    <m/>
    <n v="0"/>
    <m/>
    <m/>
    <m/>
    <m/>
    <n v="0"/>
    <m/>
    <m/>
    <m/>
    <m/>
    <n v="0"/>
    <m/>
    <m/>
    <m/>
    <m/>
    <n v="0"/>
    <m/>
    <m/>
    <m/>
    <m/>
    <n v="0"/>
    <n v="0.53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53"/>
    <s v="3rd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53"/>
    <s v="3rd wk of May"/>
    <n v="0"/>
    <n v="0"/>
    <n v="0"/>
  </r>
  <r>
    <x v="3"/>
    <x v="66"/>
    <m/>
    <m/>
    <m/>
    <m/>
    <m/>
    <n v="0"/>
    <m/>
    <m/>
    <m/>
    <m/>
    <n v="0"/>
    <m/>
    <m/>
    <m/>
    <m/>
    <n v="0"/>
    <n v="0.06"/>
    <s v="2nd wk of May"/>
    <m/>
    <m/>
    <n v="0"/>
    <m/>
    <m/>
    <m/>
    <m/>
    <n v="0"/>
    <n v="0.06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6"/>
    <s v="2nd wk of May"/>
    <n v="0"/>
    <n v="0"/>
    <n v="0"/>
    <s v=" "/>
    <s v=""/>
    <n v="0"/>
    <n v="0"/>
    <n v="0"/>
    <n v="0.06"/>
    <s v="2nd wk of May"/>
    <n v="0"/>
    <n v="0"/>
    <n v="0"/>
  </r>
  <r>
    <x v="3"/>
    <x v="67"/>
    <m/>
    <m/>
    <m/>
    <m/>
    <m/>
    <n v="0"/>
    <m/>
    <m/>
    <m/>
    <m/>
    <n v="0"/>
    <m/>
    <m/>
    <m/>
    <m/>
    <n v="0"/>
    <n v="0.02"/>
    <s v="3rd wk of May"/>
    <m/>
    <m/>
    <n v="0"/>
    <m/>
    <m/>
    <m/>
    <m/>
    <n v="0"/>
    <n v="0.02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02"/>
    <s v="3rd wk of May"/>
    <n v="0"/>
    <n v="0"/>
    <n v="0"/>
    <s v=" "/>
    <s v=""/>
    <n v="0"/>
    <n v="0"/>
    <n v="0"/>
    <n v="0.02"/>
    <s v="3rd wk of May"/>
    <n v="0"/>
    <n v="0"/>
    <n v="0"/>
  </r>
  <r>
    <x v="3"/>
    <x v="68"/>
    <m/>
    <m/>
    <m/>
    <m/>
    <m/>
    <n v="0"/>
    <m/>
    <m/>
    <m/>
    <m/>
    <n v="0"/>
    <m/>
    <m/>
    <m/>
    <m/>
    <n v="0"/>
    <n v="0.14000000000000001"/>
    <s v="1st wk of May"/>
    <m/>
    <m/>
    <n v="0"/>
    <m/>
    <m/>
    <m/>
    <m/>
    <n v="0"/>
    <n v="0.1400000000000000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4000000000000001"/>
    <s v="1st wk of May"/>
    <n v="0"/>
    <n v="0"/>
    <n v="0"/>
    <s v=" "/>
    <s v=""/>
    <n v="0"/>
    <n v="0"/>
    <n v="0"/>
    <n v="0.14000000000000001"/>
    <s v="1st wk of May"/>
    <n v="0"/>
    <n v="0"/>
    <n v="0"/>
  </r>
  <r>
    <x v="3"/>
    <x v="69"/>
    <m/>
    <m/>
    <m/>
    <m/>
    <m/>
    <n v="0"/>
    <m/>
    <m/>
    <m/>
    <m/>
    <n v="0"/>
    <m/>
    <m/>
    <m/>
    <m/>
    <n v="0"/>
    <n v="0.21"/>
    <s v="1st wk of May"/>
    <m/>
    <m/>
    <n v="0"/>
    <m/>
    <m/>
    <m/>
    <m/>
    <n v="0"/>
    <n v="0.2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21"/>
    <s v="1st wk of May"/>
    <n v="0"/>
    <n v="0"/>
    <n v="0"/>
    <s v=" "/>
    <s v=""/>
    <n v="0"/>
    <n v="0"/>
    <n v="0"/>
    <n v="0.21"/>
    <s v="1st wk of May"/>
    <n v="0"/>
    <n v="0"/>
    <n v="0"/>
  </r>
  <r>
    <x v="3"/>
    <x v="70"/>
    <m/>
    <m/>
    <m/>
    <m/>
    <m/>
    <n v="0"/>
    <m/>
    <m/>
    <m/>
    <m/>
    <n v="0"/>
    <m/>
    <m/>
    <m/>
    <m/>
    <n v="0"/>
    <n v="0.19"/>
    <s v="3rd wk of May"/>
    <m/>
    <m/>
    <n v="0"/>
    <m/>
    <m/>
    <m/>
    <m/>
    <n v="0"/>
    <n v="0.19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s v=" "/>
    <s v=""/>
    <n v="0"/>
    <n v="0"/>
    <n v="0"/>
    <s v=" "/>
    <s v=""/>
    <n v="0"/>
    <n v="0"/>
    <n v="0"/>
    <s v=" "/>
    <s v=""/>
    <n v="0"/>
    <n v="0"/>
    <n v="0"/>
    <n v="0.19"/>
    <s v="3rd wk of May"/>
    <n v="0"/>
    <n v="0"/>
    <n v="0"/>
    <s v=" "/>
    <s v=""/>
    <n v="0"/>
    <n v="0"/>
    <n v="0"/>
    <n v="0.19"/>
    <s v="3rd wk of May"/>
    <n v="0"/>
    <n v="0"/>
    <n v="0"/>
  </r>
  <r>
    <x v="3"/>
    <x v="71"/>
    <m/>
    <n v="0.08"/>
    <s v="3rd wk of May"/>
    <m/>
    <m/>
    <n v="0"/>
    <m/>
    <m/>
    <m/>
    <m/>
    <n v="0"/>
    <m/>
    <m/>
    <m/>
    <m/>
    <n v="0"/>
    <m/>
    <m/>
    <m/>
    <m/>
    <n v="0"/>
    <m/>
    <m/>
    <m/>
    <m/>
    <n v="0"/>
    <n v="0.08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08"/>
    <s v="3rd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08"/>
    <s v="3rd wk of May"/>
    <n v="0"/>
    <n v="0"/>
    <n v="0"/>
  </r>
  <r>
    <x v="3"/>
    <x v="72"/>
    <m/>
    <n v="0.21"/>
    <s v="1st wk of May"/>
    <m/>
    <m/>
    <n v="0"/>
    <m/>
    <m/>
    <m/>
    <m/>
    <n v="0"/>
    <m/>
    <m/>
    <m/>
    <m/>
    <n v="0"/>
    <m/>
    <m/>
    <m/>
    <m/>
    <n v="0"/>
    <m/>
    <m/>
    <m/>
    <m/>
    <n v="0"/>
    <n v="0.21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m/>
    <m/>
    <m/>
    <m/>
    <n v="0"/>
    <m/>
    <m/>
    <m/>
    <m/>
    <n v="0"/>
    <m/>
    <m/>
    <m/>
    <m/>
    <n v="0"/>
    <m/>
    <m/>
    <m/>
    <m/>
    <n v="0"/>
    <m/>
    <m/>
    <m/>
    <m/>
    <n v="0"/>
    <s v=""/>
    <m/>
    <n v="0"/>
    <n v="0"/>
    <n v="0"/>
    <m/>
    <n v="0"/>
    <n v="0.21"/>
    <s v="1st wk of May"/>
    <n v="0"/>
    <n v="0"/>
    <n v="0"/>
    <s v=" "/>
    <s v=""/>
    <n v="0"/>
    <n v="0"/>
    <n v="0"/>
    <s v=" "/>
    <s v=""/>
    <n v="0"/>
    <n v="0"/>
    <n v="0"/>
    <s v=" "/>
    <s v=""/>
    <n v="0"/>
    <n v="0"/>
    <n v="0"/>
    <s v=" "/>
    <s v=""/>
    <n v="0"/>
    <n v="0"/>
    <n v="0"/>
    <n v="0.21"/>
    <s v="1st wk of May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showDrill="0" itemPrintTitles="1" createdVersion="3" indent="0" compact="0" compactData="0">
  <location ref="A16:BB95" firstHeaderRow="1" firstDataRow="2" firstDataCol="2"/>
  <pivotFields count="152">
    <pivotField axis="axisRow" compact="0" outline="0" showAll="0">
      <items count="12">
        <item m="1" x="5"/>
        <item m="1" x="8"/>
        <item m="1" x="9"/>
        <item m="1" x="10"/>
        <item m="1" x="4"/>
        <item m="1" x="7"/>
        <item x="2"/>
        <item x="1"/>
        <item m="1" x="6"/>
        <item x="0"/>
        <item x="3"/>
        <item t="default"/>
      </items>
    </pivotField>
    <pivotField axis="axisRow" compact="0" outline="0" showAll="0" defaultSubtotal="0">
      <items count="82">
        <item m="1" x="75"/>
        <item m="1" x="81"/>
        <item m="1" x="80"/>
        <item m="1" x="76"/>
        <item m="1" x="77"/>
        <item m="1" x="79"/>
        <item m="1" x="78"/>
        <item m="1" x="74"/>
        <item x="2"/>
        <item x="8"/>
        <item x="12"/>
        <item x="13"/>
        <item x="14"/>
        <item x="15"/>
        <item x="16"/>
        <item x="24"/>
        <item x="26"/>
        <item x="28"/>
        <item x="35"/>
        <item x="36"/>
        <item x="32"/>
        <item x="33"/>
        <item x="34"/>
        <item x="37"/>
        <item x="38"/>
        <item x="41"/>
        <item x="44"/>
        <item x="46"/>
        <item x="47"/>
        <item x="48"/>
        <item x="53"/>
        <item x="54"/>
        <item x="52"/>
        <item x="57"/>
        <item x="55"/>
        <item x="56"/>
        <item x="58"/>
        <item x="62"/>
        <item x="69"/>
        <item x="65"/>
        <item x="66"/>
        <item x="70"/>
        <item x="71"/>
        <item x="72"/>
        <item x="1"/>
        <item x="3"/>
        <item x="5"/>
        <item x="6"/>
        <item x="39"/>
        <item x="40"/>
        <item x="42"/>
        <item x="59"/>
        <item x="60"/>
        <item x="63"/>
        <item x="64"/>
        <item x="68"/>
        <item m="1" x="73"/>
        <item x="0"/>
        <item x="4"/>
        <item x="7"/>
        <item x="9"/>
        <item x="10"/>
        <item x="11"/>
        <item x="17"/>
        <item x="18"/>
        <item x="19"/>
        <item x="20"/>
        <item x="21"/>
        <item x="22"/>
        <item x="23"/>
        <item x="25"/>
        <item x="27"/>
        <item x="29"/>
        <item x="30"/>
        <item x="31"/>
        <item x="43"/>
        <item x="45"/>
        <item x="49"/>
        <item x="50"/>
        <item x="51"/>
        <item x="61"/>
        <item x="67"/>
      </items>
    </pivotField>
    <pivotField dataField="1" compact="0" numFmtId="2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78">
    <i>
      <x v="6"/>
      <x v="8"/>
    </i>
    <i r="1">
      <x v="9"/>
    </i>
    <i r="1">
      <x v="45"/>
    </i>
    <i r="1">
      <x v="46"/>
    </i>
    <i r="1">
      <x v="47"/>
    </i>
    <i r="1">
      <x v="58"/>
    </i>
    <i r="1">
      <x v="59"/>
    </i>
    <i t="default">
      <x v="6"/>
    </i>
    <i>
      <x v="7"/>
      <x v="44"/>
    </i>
    <i t="default">
      <x v="7"/>
    </i>
    <i>
      <x v="9"/>
      <x v="57"/>
    </i>
    <i t="default">
      <x v="9"/>
    </i>
    <i>
      <x v="10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default">
      <x v="10"/>
    </i>
    <i t="grand">
      <x/>
    </i>
  </rowItems>
  <colFields count="1">
    <field x="-2"/>
  </colFields>
  <colItems count="5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</colItems>
  <dataFields count="52">
    <dataField name="Sum of C" fld="2" baseField="0" baseItem="0"/>
    <dataField name="Sum of D" fld="3" baseField="0" baseItem="0"/>
    <dataField name="Count of D" fld="3" subtotal="count" baseField="0" baseItem="0"/>
    <dataField name="Sum of I" fld="8" baseField="0" baseItem="0"/>
    <dataField name="Count of I" fld="8" subtotal="count" baseField="0" baseItem="0"/>
    <dataField name="Sum of S" fld="13" baseField="0" baseItem="0"/>
    <dataField name="Count of S" fld="13" subtotal="count" baseField="0" baseItem="0"/>
    <dataField name="Sum of X" fld="18" baseField="0" baseItem="0"/>
    <dataField name="Count of X" fld="18" subtotal="count" baseField="0" baseItem="0"/>
    <dataField name="Sum of AC" fld="23" baseField="0" baseItem="0"/>
    <dataField name="Count of AC" fld="23" subtotal="count" baseField="0" baseItem="0"/>
    <dataField name="Sum of AH" fld="28" baseField="0" baseItem="0"/>
    <dataField name="Count of AH" fld="28" subtotal="countNums" baseField="0" baseItem="0"/>
    <dataField name="Sum of AM" fld="33" baseField="0" baseItem="0"/>
    <dataField name="Sum of AN" fld="34" baseField="0" baseItem="0"/>
    <dataField name="Count of AN" fld="34" subtotal="count" baseField="0" baseItem="0"/>
    <dataField name="Sum of AS" fld="39" baseField="0" baseItem="0"/>
    <dataField name="Count of AS" fld="39" subtotal="count" baseField="0" baseItem="0"/>
    <dataField name="Sum of BC" fld="44" baseField="0" baseItem="0"/>
    <dataField name="Count of BC" fld="44" subtotal="count" baseField="0" baseItem="0"/>
    <dataField name="Sum of BH" fld="49" baseField="0" baseItem="0"/>
    <dataField name="Count of BH" fld="49" subtotal="count" baseField="0" baseItem="0"/>
    <dataField name="Sum of BM" fld="54" baseField="0" baseItem="0"/>
    <dataField name="Count of BM" fld="54" subtotal="count" baseField="0" baseItem="0"/>
    <dataField name="Sum of BR" fld="59" baseField="0" baseItem="0"/>
    <dataField name="Count of BR" fld="59" subtotal="countNums" baseField="0" baseItem="0"/>
    <dataField name="Sum of BW" fld="64" baseField="0" baseItem="0"/>
    <dataField name="Sum of BX" fld="65" baseField="0" baseItem="0"/>
    <dataField name="Count of BX" fld="65" subtotal="count" baseField="0" baseItem="0"/>
    <dataField name="Sum of CC" fld="70" baseField="0" baseItem="0"/>
    <dataField name="Count of CC" fld="70" subtotal="count" baseField="0" baseItem="0"/>
    <dataField name="Sum of CM" fld="75" baseField="0" baseItem="0"/>
    <dataField name="Count of CM" fld="75" subtotal="count" baseField="0" baseItem="0"/>
    <dataField name="Sum of CR" fld="80" baseField="0" baseItem="0"/>
    <dataField name="Count of CR" fld="80" subtotal="count" baseField="0" baseItem="0"/>
    <dataField name="Sum of CW" fld="85" baseField="0" baseItem="0"/>
    <dataField name="Count of CW" fld="85" subtotal="count" baseField="0" baseItem="0"/>
    <dataField name="Sum of DB" fld="90" baseField="0" baseItem="0"/>
    <dataField name="Count of DB" fld="90" subtotal="countNums" baseField="0" baseItem="0"/>
    <dataField name="Sum of DH" fld="96" baseField="0" baseItem="0"/>
    <dataField name="Sum of DI" fld="97" baseField="0" baseItem="0"/>
    <dataField name="Count of DI" fld="97" subtotal="countNums" baseField="0" baseItem="0"/>
    <dataField name="Sum of DN" fld="102" baseField="0" baseItem="0"/>
    <dataField name="Count of DN" fld="102" subtotal="countNums" baseField="0" baseItem="0"/>
    <dataField name="Sum of DX" fld="107" baseField="0" baseItem="0"/>
    <dataField name="Count of DX" fld="107" subtotal="countNums" baseField="0" baseItem="0"/>
    <dataField name="Sum of EC" fld="112" baseField="0" baseItem="0"/>
    <dataField name="Count of EC" fld="112" subtotal="countNums" baseField="0" baseItem="0"/>
    <dataField name="Sum of EH" fld="117" baseField="0" baseItem="0"/>
    <dataField name="Count of EH" fld="117" subtotal="countNums" baseField="0" baseItem="0"/>
    <dataField name="Sum of EM" fld="122" baseField="0" baseItem="0"/>
    <dataField name="Count of EM" fld="122" subtotal="countNums" baseField="0" baseItem="0"/>
  </dataFields>
  <formats count="6">
    <format dxfId="24">
      <pivotArea type="all" dataOnly="0" outline="0" fieldPosition="0"/>
    </format>
    <format dxfId="25">
      <pivotArea type="all" dataOnly="0" outline="0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7">
      <pivotArea dataOnly="0" labelOnly="1" outline="0" fieldPosition="0">
        <references count="1">
          <reference field="1" count="0"/>
        </references>
      </pivotArea>
    </format>
    <format dxfId="28">
      <pivotArea type="all" dataOnly="0" outline="0" fieldPosition="0"/>
    </format>
    <format dxfId="29">
      <pivotArea type="all" dataOnly="0" outline="0" fieldPosition="0"/>
    </format>
  </formats>
  <pivotTableStyleInfo name="PivotStyleLight16" showRowHeaders="0" showColHeaders="0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showDrill="0" itemPrintTitles="1" createdVersion="3" indent="0" compact="0" compactData="0">
  <location ref="A16:BA22" firstHeaderRow="1" firstDataRow="2" firstDataCol="1"/>
  <pivotFields count="152">
    <pivotField axis="axisRow" compact="0" outline="0" showAll="0" defaultSubtotal="0">
      <items count="11">
        <item m="1" x="5"/>
        <item m="1" x="8"/>
        <item m="1" x="9"/>
        <item m="1" x="10"/>
        <item m="1" x="4"/>
        <item m="1" x="7"/>
        <item x="2"/>
        <item x="1"/>
        <item m="1" x="6"/>
        <item x="0"/>
        <item x="3"/>
      </items>
    </pivotField>
    <pivotField compact="0" outline="0" showAll="0" defaultSubtotal="0"/>
    <pivotField dataField="1" compact="0" numFmtId="2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 v="6"/>
    </i>
    <i>
      <x v="7"/>
    </i>
    <i>
      <x v="9"/>
    </i>
    <i>
      <x v="10"/>
    </i>
    <i t="grand">
      <x/>
    </i>
  </rowItems>
  <colFields count="1">
    <field x="-2"/>
  </colFields>
  <colItems count="5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</colItems>
  <dataFields count="52">
    <dataField name="Sum of C" fld="2" baseField="0" baseItem="0"/>
    <dataField name="Sum of D" fld="3" baseField="0" baseItem="0"/>
    <dataField name="Count of D" fld="3" subtotal="count" baseField="0" baseItem="0"/>
    <dataField name="Sum of I" fld="8" baseField="0" baseItem="0"/>
    <dataField name="Count of I" fld="8" subtotal="count" baseField="0" baseItem="0"/>
    <dataField name="Sum of S" fld="13" baseField="0" baseItem="0"/>
    <dataField name="Count of S" fld="13" subtotal="count" baseField="0" baseItem="0"/>
    <dataField name="Sum of X" fld="18" baseField="0" baseItem="0"/>
    <dataField name="Count of X" fld="18" subtotal="count" baseField="0" baseItem="0"/>
    <dataField name="Sum of AC" fld="23" baseField="0" baseItem="0"/>
    <dataField name="Count of AC" fld="23" subtotal="count" baseField="0" baseItem="0"/>
    <dataField name="Sum of AH" fld="28" baseField="0" baseItem="0"/>
    <dataField name="Count of AH" fld="28" subtotal="countNums" baseField="0" baseItem="0"/>
    <dataField name="Sum of AM" fld="33" baseField="0" baseItem="0"/>
    <dataField name="Sum of AN" fld="34" baseField="0" baseItem="0"/>
    <dataField name="Count of AN" fld="34" subtotal="count" baseField="0" baseItem="0"/>
    <dataField name="Sum of AS" fld="39" baseField="0" baseItem="0"/>
    <dataField name="Count of AS" fld="39" subtotal="count" baseField="0" baseItem="0"/>
    <dataField name="Sum of BC" fld="44" baseField="0" baseItem="0"/>
    <dataField name="Count of BC" fld="44" subtotal="count" baseField="0" baseItem="0"/>
    <dataField name="Sum of BH" fld="49" baseField="0" baseItem="0"/>
    <dataField name="Count of BH" fld="49" subtotal="count" baseField="0" baseItem="0"/>
    <dataField name="Sum of BM" fld="54" baseField="0" baseItem="0"/>
    <dataField name="Count of BM" fld="54" subtotal="count" baseField="0" baseItem="0"/>
    <dataField name="Sum of BR" fld="59" baseField="0" baseItem="0"/>
    <dataField name="Count of BR" fld="59" subtotal="countNums" baseField="0" baseItem="0"/>
    <dataField name="Sum of BW" fld="64" baseField="0" baseItem="0"/>
    <dataField name="Sum of BX" fld="65" baseField="0" baseItem="0"/>
    <dataField name="Count of BX" fld="65" subtotal="count" baseField="0" baseItem="0"/>
    <dataField name="Sum of CC" fld="70" baseField="0" baseItem="0"/>
    <dataField name="Count of CC" fld="70" subtotal="count" baseField="0" baseItem="0"/>
    <dataField name="Sum of CM" fld="75" baseField="0" baseItem="0"/>
    <dataField name="Count of CM" fld="75" subtotal="count" baseField="0" baseItem="0"/>
    <dataField name="Sum of CR" fld="80" baseField="0" baseItem="0"/>
    <dataField name="Count of CR" fld="80" subtotal="count" baseField="0" baseItem="0"/>
    <dataField name="Sum of CW" fld="85" baseField="0" baseItem="0"/>
    <dataField name="Count of CW" fld="85" subtotal="count" baseField="0" baseItem="0"/>
    <dataField name="Sum of DB" fld="90" baseField="0" baseItem="0"/>
    <dataField name="Count of DB" fld="90" subtotal="countNums" baseField="0" baseItem="0"/>
    <dataField name="Sum of DH" fld="96" baseField="0" baseItem="0"/>
    <dataField name="Sum of DI" fld="97" baseField="0" baseItem="0"/>
    <dataField name="Count of DI" fld="97" subtotal="countNums" baseField="0" baseItem="0"/>
    <dataField name="Sum of DN" fld="102" baseField="0" baseItem="0"/>
    <dataField name="Count of DN" fld="102" subtotal="countNums" baseField="0" baseItem="0"/>
    <dataField name="Sum of DX" fld="107" baseField="0" baseItem="0"/>
    <dataField name="Count of DX" fld="107" subtotal="countNums" baseField="0" baseItem="0"/>
    <dataField name="Sum of EC" fld="112" baseField="0" baseItem="0"/>
    <dataField name="Count of EC" fld="112" subtotal="countNums" baseField="0" baseItem="0"/>
    <dataField name="Sum of EH" fld="117" baseField="0" baseItem="0"/>
    <dataField name="Count of EH" fld="117" subtotal="countNums" baseField="0" baseItem="0"/>
    <dataField name="Sum of EM" fld="122" baseField="0" baseItem="0"/>
    <dataField name="Count of EM" fld="122" subtotal="countNums" baseField="0" baseItem="0"/>
  </dataFields>
  <formats count="5">
    <format dxfId="19">
      <pivotArea type="all" dataOnly="0" outline="0" fieldPosition="0"/>
    </format>
    <format dxfId="20">
      <pivotArea type="all" dataOnly="0" outline="0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2">
      <pivotArea type="all" dataOnly="0" outline="0" fieldPosition="0"/>
    </format>
    <format dxfId="23">
      <pivotArea type="all" dataOnly="0" outline="0" fieldPosition="0"/>
    </format>
  </formats>
  <pivotTableStyleInfo name="PivotStyleLight16" showRowHeaders="0" showColHeaders="0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showDrill="0" itemPrintTitles="1" createdVersion="3" indent="0" compact="0" compactData="0" gridDropZones="1">
  <location ref="A16:BV95" firstHeaderRow="1" firstDataRow="2" firstDataCol="2"/>
  <pivotFields count="152">
    <pivotField axis="axisRow" compact="0" outline="0" showAll="0">
      <items count="12">
        <item m="1" x="5"/>
        <item m="1" x="8"/>
        <item m="1" x="9"/>
        <item m="1" x="10"/>
        <item m="1" x="4"/>
        <item m="1" x="7"/>
        <item x="2"/>
        <item x="1"/>
        <item m="1" x="6"/>
        <item x="0"/>
        <item x="3"/>
        <item t="default"/>
      </items>
    </pivotField>
    <pivotField axis="axisRow" compact="0" outline="0" showAll="0" defaultSubtotal="0">
      <items count="82">
        <item m="1" x="75"/>
        <item m="1" x="81"/>
        <item m="1" x="80"/>
        <item m="1" x="76"/>
        <item m="1" x="77"/>
        <item m="1" x="79"/>
        <item m="1" x="78"/>
        <item m="1" x="74"/>
        <item x="2"/>
        <item x="8"/>
        <item x="12"/>
        <item x="13"/>
        <item x="14"/>
        <item x="15"/>
        <item x="16"/>
        <item x="24"/>
        <item x="26"/>
        <item x="28"/>
        <item x="35"/>
        <item x="36"/>
        <item x="32"/>
        <item x="33"/>
        <item x="34"/>
        <item x="37"/>
        <item x="38"/>
        <item x="41"/>
        <item x="44"/>
        <item x="46"/>
        <item x="47"/>
        <item x="48"/>
        <item x="53"/>
        <item x="54"/>
        <item x="52"/>
        <item x="57"/>
        <item x="55"/>
        <item x="56"/>
        <item x="58"/>
        <item x="62"/>
        <item x="69"/>
        <item x="65"/>
        <item x="66"/>
        <item x="70"/>
        <item x="71"/>
        <item x="72"/>
        <item x="1"/>
        <item x="3"/>
        <item x="5"/>
        <item x="6"/>
        <item x="39"/>
        <item x="40"/>
        <item x="42"/>
        <item x="59"/>
        <item x="60"/>
        <item x="63"/>
        <item x="64"/>
        <item x="68"/>
        <item m="1" x="73"/>
        <item x="0"/>
        <item x="4"/>
        <item x="7"/>
        <item x="9"/>
        <item x="10"/>
        <item x="11"/>
        <item x="17"/>
        <item x="18"/>
        <item x="19"/>
        <item x="20"/>
        <item x="21"/>
        <item x="22"/>
        <item x="23"/>
        <item x="25"/>
        <item x="27"/>
        <item x="29"/>
        <item x="30"/>
        <item x="31"/>
        <item x="43"/>
        <item x="45"/>
        <item x="49"/>
        <item x="50"/>
        <item x="51"/>
        <item x="61"/>
        <item x="67"/>
      </items>
    </pivotField>
    <pivotField compact="0" numFmtId="2" outline="0" showAll="0"/>
    <pivotField compact="0" numFmtId="2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78">
    <i>
      <x v="6"/>
      <x v="8"/>
    </i>
    <i r="1">
      <x v="9"/>
    </i>
    <i r="1">
      <x v="45"/>
    </i>
    <i r="1">
      <x v="46"/>
    </i>
    <i r="1">
      <x v="47"/>
    </i>
    <i r="1">
      <x v="58"/>
    </i>
    <i r="1">
      <x v="59"/>
    </i>
    <i t="default">
      <x v="6"/>
    </i>
    <i>
      <x v="7"/>
      <x v="44"/>
    </i>
    <i t="default">
      <x v="7"/>
    </i>
    <i>
      <x v="9"/>
      <x v="57"/>
    </i>
    <i t="default">
      <x v="9"/>
    </i>
    <i>
      <x v="10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default">
      <x v="10"/>
    </i>
    <i t="grand">
      <x/>
    </i>
  </rowItems>
  <colFields count="1">
    <field x="-2"/>
  </colFields>
  <colItems count="7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</colItems>
  <dataFields count="72">
    <dataField name="Sum of F" fld="5" baseField="0" baseItem="0"/>
    <dataField name="Sum of G" fld="6" baseField="0" baseItem="0"/>
    <dataField name="Sum of HS IL" fld="127" baseField="0" baseItem="0"/>
    <dataField name="Sum of K" fld="10" baseField="0" baseItem="0"/>
    <dataField name="Sum of L" fld="11" baseField="0" baseItem="0"/>
    <dataField name="Sum of RS IL" fld="128" baseField="0" baseItem="0"/>
    <dataField name="Sum of U" fld="15" baseField="0" baseItem="0"/>
    <dataField name="Sum of V" fld="16" baseField="0" baseItem="0"/>
    <dataField name="Sum of CS IL" fld="129" baseField="0" baseItem="0"/>
    <dataField name="Sum of Z" fld="20" baseField="0" baseItem="0"/>
    <dataField name="Sum of AA" fld="21" baseField="0" baseItem="0"/>
    <dataField name="Sum of GS IL" fld="130" baseField="0" baseItem="0"/>
    <dataField name="Sum of AE" fld="25" baseField="0" baseItem="0"/>
    <dataField name="Sum of AF" fld="26" baseField="0" baseItem="0"/>
    <dataField name="Sum of FSS IL" fld="131" baseField="0" baseItem="0"/>
    <dataField name="Sum of AJ" fld="30" baseField="0" baseItem="0"/>
    <dataField name="Sum of AK" fld="31" baseField="0" baseItem="0"/>
    <dataField name="Sum of TOT IL" fld="132" baseField="0" baseItem="0" numFmtId="2"/>
    <dataField name="Sum of AP" fld="36" baseField="0" baseItem="0"/>
    <dataField name="Sum of AQ" fld="37" baseField="0" baseItem="0"/>
    <dataField name="Sum of HS RL" fld="133" baseField="0" baseItem="0"/>
    <dataField name="Sum of AU" fld="41" baseField="0" baseItem="0"/>
    <dataField name="Sum of AV" fld="42" baseField="0" baseItem="0"/>
    <dataField name="Sum of RS RL" fld="134" baseField="0" baseItem="0"/>
    <dataField name="Sum of BE" fld="46" baseField="0" baseItem="0"/>
    <dataField name="Sum of BF" fld="47" baseField="0" baseItem="0"/>
    <dataField name="Sum of CS RL" fld="135" baseField="0" baseItem="0"/>
    <dataField name="Sum of BJ" fld="51" baseField="0" baseItem="0"/>
    <dataField name="Sum of BK" fld="52" baseField="0" baseItem="0"/>
    <dataField name="Sum of GS RL" fld="136" baseField="0" baseItem="0"/>
    <dataField name="Sum of BO" fld="56" baseField="0" baseItem="0"/>
    <dataField name="Sum of BP" fld="57" baseField="0" baseItem="0"/>
    <dataField name="Sum of FSS RL" fld="137" baseField="0" baseItem="0"/>
    <dataField name="Sum of BT" fld="61" baseField="0" baseItem="0"/>
    <dataField name="Sum of BU" fld="62" baseField="0" baseItem="0"/>
    <dataField name="Sum of total rl" fld="138" baseField="0" baseItem="0" numFmtId="2"/>
    <dataField name="Sum of BZ" fld="67" baseField="0" baseItem="0"/>
    <dataField name="Sum of CA" fld="68" baseField="0" baseItem="0"/>
    <dataField name="Sum of HY UP" fld="139" baseField="0" baseItem="0"/>
    <dataField name="Sum of CE" fld="72" baseField="0" baseItem="0"/>
    <dataField name="Sum of CF" fld="73" baseField="0" baseItem="0"/>
    <dataField name="Sum of RS UP" fld="140" baseField="0" baseItem="0"/>
    <dataField name="Sum of CO" fld="77" baseField="0" baseItem="0"/>
    <dataField name="Sum of CP" fld="78" baseField="0" baseItem="0"/>
    <dataField name="Sum of CS UP" fld="141" baseField="0" baseItem="0"/>
    <dataField name="Sum of CT" fld="82" baseField="0" baseItem="0"/>
    <dataField name="Sum of CU" fld="83" baseField="0" baseItem="0"/>
    <dataField name="Sum of GS UP" fld="142" baseField="0" baseItem="0"/>
    <dataField name="Sum of CY" fld="87" baseField="0" baseItem="0"/>
    <dataField name="Sum of CZ" fld="88" baseField="0" baseItem="0"/>
    <dataField name="Sum of FSS UP" fld="143" baseField="0" baseItem="0"/>
    <dataField name="Sum of DD" fld="92" baseField="0" baseItem="0"/>
    <dataField name="Sum of DE" fld="93" baseField="0" baseItem="0"/>
    <dataField name="Sum of TOT UP" fld="144" baseField="0" baseItem="0" numFmtId="2"/>
    <dataField name="Sum of DK" fld="99" baseField="0" baseItem="0"/>
    <dataField name="Sum of DL" fld="100" baseField="0" baseItem="0"/>
    <dataField name="Sum of HS TOT" fld="145" baseField="0" baseItem="0" numFmtId="2"/>
    <dataField name="Sum of DP" fld="104" baseField="0" baseItem="0"/>
    <dataField name="Sum of DQ" fld="105" baseField="0" baseItem="0"/>
    <dataField name="Sum of RS TOT" fld="146" baseField="0" baseItem="0" numFmtId="2"/>
    <dataField name="Sum of DZ" fld="109" baseField="0" baseItem="0"/>
    <dataField name="Sum of EA" fld="110" baseField="0" baseItem="0"/>
    <dataField name="Sum of CS TOT" fld="147" baseField="0" baseItem="0" numFmtId="2"/>
    <dataField name="Sum of EE" fld="114" baseField="0" baseItem="0"/>
    <dataField name="Sum of EF" fld="115" baseField="0" baseItem="0"/>
    <dataField name="Sum of GS TOT" fld="148" baseField="0" baseItem="0" numFmtId="2"/>
    <dataField name="Sum of EJ" fld="119" baseField="0" baseItem="0"/>
    <dataField name="Sum of EK" fld="120" baseField="0" baseItem="0"/>
    <dataField name="Sum of FSS TOT" fld="149" baseField="0" baseItem="0" numFmtId="2"/>
    <dataField name="Sum of EO" fld="124" baseField="0" baseItem="0"/>
    <dataField name="Sum of EP" fld="125" baseField="0" baseItem="0"/>
    <dataField name="Sum of TOT" fld="150" baseField="0" baseItem="0" numFmtId="2"/>
  </dataFields>
  <formats count="12">
    <format dxfId="7">
      <pivotArea type="all" dataOnly="0" outline="0" fieldPosition="0"/>
    </format>
    <format dxfId="8">
      <pivotArea type="all" dataOnly="0" outline="0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  <format dxfId="11">
      <pivotArea dataOnly="0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0"/>
        </references>
      </pivotArea>
    </format>
    <format dxfId="13">
      <pivotArea field="0" type="button" dataOnly="0" labelOnly="1" outline="0" axis="axisRow" fieldPosition="0"/>
    </format>
    <format dxfId="14">
      <pivotArea field="1" type="button" dataOnly="0" labelOnly="1" outline="0" axis="axisRow" fieldPosition="1"/>
    </format>
    <format dxfId="15">
      <pivotArea dataOnly="0" labelOnly="1" outline="0" fieldPosition="0">
        <references count="1">
          <reference field="429496729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outline="0" fieldPosition="0">
        <references count="1">
          <reference field="4294967294" count="2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17">
      <pivotArea type="all" dataOnly="0" outline="0" fieldPosition="0"/>
    </format>
    <format dxfId="18">
      <pivotArea type="all" dataOnly="0" outline="0" fieldPosition="0"/>
    </format>
  </formats>
  <pivotTableStyleInfo name="PivotStyleLight16" showRowHeaders="0" showColHeaders="0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showDrill="0" itemPrintTitles="1" createdVersion="3" indent="0" compact="0" compactData="0" gridDropZones="1">
  <location ref="A16:BU22" firstHeaderRow="1" firstDataRow="2" firstDataCol="1"/>
  <pivotFields count="152">
    <pivotField axis="axisRow" compact="0" outline="0" showAll="0" defaultSubtotal="0">
      <items count="11">
        <item m="1" x="5"/>
        <item m="1" x="8"/>
        <item m="1" x="9"/>
        <item m="1" x="10"/>
        <item m="1" x="4"/>
        <item m="1" x="7"/>
        <item x="2"/>
        <item x="1"/>
        <item m="1" x="6"/>
        <item x="0"/>
        <item x="3"/>
      </items>
    </pivotField>
    <pivotField compact="0" outline="0" showAll="0" defaultSubtotal="0"/>
    <pivotField compact="0" numFmtId="2" outline="0" showAll="0"/>
    <pivotField compact="0" numFmtId="2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  <pivotField compact="0" numFmtId="2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 v="6"/>
    </i>
    <i>
      <x v="7"/>
    </i>
    <i>
      <x v="9"/>
    </i>
    <i>
      <x v="10"/>
    </i>
    <i t="grand">
      <x/>
    </i>
  </rowItems>
  <colFields count="1">
    <field x="-2"/>
  </colFields>
  <colItems count="7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</colItems>
  <dataFields count="72">
    <dataField name="Sum of F" fld="5" baseField="0" baseItem="0"/>
    <dataField name="Sum of G" fld="6" baseField="0" baseItem="0"/>
    <dataField name="Sum of HS IL" fld="127" baseField="0" baseItem="0"/>
    <dataField name="Sum of K" fld="10" baseField="0" baseItem="0"/>
    <dataField name="Sum of L" fld="11" baseField="0" baseItem="0"/>
    <dataField name="Sum of RS IL" fld="128" baseField="0" baseItem="0"/>
    <dataField name="Sum of U" fld="15" baseField="0" baseItem="0"/>
    <dataField name="Sum of V" fld="16" baseField="0" baseItem="0"/>
    <dataField name="Sum of CS IL" fld="129" baseField="0" baseItem="0"/>
    <dataField name="Sum of Z" fld="20" baseField="0" baseItem="0"/>
    <dataField name="Sum of AA" fld="21" baseField="0" baseItem="0"/>
    <dataField name="Sum of GS IL" fld="130" baseField="0" baseItem="0"/>
    <dataField name="Sum of AE" fld="25" baseField="0" baseItem="0"/>
    <dataField name="Sum of AF" fld="26" baseField="0" baseItem="0"/>
    <dataField name="Sum of FSS IL" fld="131" baseField="0" baseItem="0"/>
    <dataField name="Sum of AJ" fld="30" baseField="0" baseItem="0"/>
    <dataField name="Sum of AK" fld="31" baseField="0" baseItem="0"/>
    <dataField name="Sum of TOT IL" fld="132" baseField="0" baseItem="0" numFmtId="2"/>
    <dataField name="Sum of AP" fld="36" baseField="0" baseItem="0"/>
    <dataField name="Sum of AQ" fld="37" baseField="0" baseItem="0"/>
    <dataField name="Sum of HS RL" fld="133" baseField="0" baseItem="0"/>
    <dataField name="Sum of AU" fld="41" baseField="0" baseItem="0"/>
    <dataField name="Sum of AV" fld="42" baseField="0" baseItem="0"/>
    <dataField name="Sum of RS RL" fld="134" baseField="0" baseItem="0"/>
    <dataField name="Sum of BE" fld="46" baseField="0" baseItem="0"/>
    <dataField name="Sum of BF" fld="47" baseField="0" baseItem="0"/>
    <dataField name="Sum of CS RL" fld="135" baseField="0" baseItem="0"/>
    <dataField name="Sum of BJ" fld="51" baseField="0" baseItem="0"/>
    <dataField name="Sum of BK" fld="52" baseField="0" baseItem="0"/>
    <dataField name="Sum of GS RL" fld="136" baseField="0" baseItem="0"/>
    <dataField name="Sum of BO" fld="56" baseField="0" baseItem="0"/>
    <dataField name="Sum of BP" fld="57" baseField="0" baseItem="0"/>
    <dataField name="Sum of FSS RL" fld="137" baseField="0" baseItem="0"/>
    <dataField name="Sum of BT" fld="61" baseField="0" baseItem="0"/>
    <dataField name="Sum of BU" fld="62" baseField="0" baseItem="0"/>
    <dataField name="Sum of total rl" fld="138" baseField="0" baseItem="0" numFmtId="2"/>
    <dataField name="Sum of BZ" fld="67" baseField="0" baseItem="0"/>
    <dataField name="Sum of CA" fld="68" baseField="0" baseItem="0"/>
    <dataField name="Sum of HY UP" fld="139" baseField="0" baseItem="0"/>
    <dataField name="Sum of CE" fld="72" baseField="0" baseItem="0"/>
    <dataField name="Sum of CF" fld="73" baseField="0" baseItem="0"/>
    <dataField name="Sum of RS UP" fld="140" baseField="0" baseItem="0"/>
    <dataField name="Sum of CO" fld="77" baseField="0" baseItem="0"/>
    <dataField name="Sum of CP" fld="78" baseField="0" baseItem="0"/>
    <dataField name="Sum of CS UP" fld="141" baseField="0" baseItem="0"/>
    <dataField name="Sum of CT" fld="82" baseField="0" baseItem="0"/>
    <dataField name="Sum of CU" fld="83" baseField="0" baseItem="0"/>
    <dataField name="Sum of GS UP" fld="142" baseField="0" baseItem="0"/>
    <dataField name="Sum of CY" fld="87" baseField="0" baseItem="0"/>
    <dataField name="Sum of CZ" fld="88" baseField="0" baseItem="0"/>
    <dataField name="Sum of FSS UP" fld="143" baseField="0" baseItem="0"/>
    <dataField name="Sum of DD" fld="92" baseField="0" baseItem="0"/>
    <dataField name="Sum of DE" fld="93" baseField="0" baseItem="0"/>
    <dataField name="Sum of TOT UP" fld="144" baseField="0" baseItem="0" numFmtId="2"/>
    <dataField name="Sum of DK" fld="99" baseField="0" baseItem="0"/>
    <dataField name="Sum of DL" fld="100" baseField="0" baseItem="0"/>
    <dataField name="Sum of HS TOT" fld="145" baseField="0" baseItem="0" numFmtId="2"/>
    <dataField name="Sum of DP" fld="104" baseField="0" baseItem="0"/>
    <dataField name="Sum of DQ" fld="105" baseField="0" baseItem="0"/>
    <dataField name="Sum of RS TOT" fld="146" baseField="0" baseItem="0" numFmtId="2"/>
    <dataField name="Sum of DZ" fld="109" baseField="0" baseItem="0"/>
    <dataField name="Sum of EA" fld="110" baseField="0" baseItem="0"/>
    <dataField name="Sum of CS TOT" fld="147" baseField="0" baseItem="0" numFmtId="2"/>
    <dataField name="Sum of EE" fld="114" baseField="0" baseItem="0"/>
    <dataField name="Sum of EF" fld="115" baseField="0" baseItem="0"/>
    <dataField name="Sum of GS TOT" fld="148" baseField="0" baseItem="0" numFmtId="2"/>
    <dataField name="Sum of EJ" fld="119" baseField="0" baseItem="0"/>
    <dataField name="Sum of EK" fld="120" baseField="0" baseItem="0"/>
    <dataField name="Sum of FSS TOT" fld="149" baseField="0" baseItem="0" numFmtId="2"/>
    <dataField name="Sum of EO" fld="124" baseField="0" baseItem="0"/>
    <dataField name="Sum of EP" fld="125" baseField="0" baseItem="0"/>
    <dataField name="Sum of TOT" fld="150" baseField="0" baseItem="0" numFmtId="2"/>
  </dataFields>
  <formats count="7">
    <format dxfId="0">
      <pivotArea type="all" dataOnly="0" outline="0" fieldPosition="0"/>
    </format>
    <format dxfId="1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</formats>
  <pivotTableStyleInfo name="PivotStyleLight16" showRowHeaders="0" showColHeaders="0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9:DW82" totalsRowShown="0" headerRowDxfId="196" dataDxfId="195" tableBorderDxfId="194">
  <autoFilter ref="A9:DW82">
    <filterColumn colId="2"/>
    <filterColumn colId="28"/>
    <filterColumn colId="29"/>
    <filterColumn colId="30"/>
    <filterColumn colId="31"/>
    <filterColumn colId="32"/>
    <filterColumn colId="33"/>
    <filterColumn colId="59"/>
    <filterColumn colId="60"/>
    <filterColumn colId="61"/>
    <filterColumn colId="62"/>
    <filterColumn colId="63"/>
    <filterColumn colId="64"/>
    <filterColumn colId="90"/>
    <filterColumn colId="91"/>
    <filterColumn colId="92"/>
    <filterColumn colId="93"/>
    <filterColumn colId="94"/>
    <filterColumn colId="96"/>
    <filterColumn colId="122"/>
    <filterColumn colId="123"/>
    <filterColumn colId="124"/>
    <filterColumn colId="125"/>
    <filterColumn colId="126"/>
  </autoFilter>
  <tableColumns count="127">
    <tableColumn id="1" name="A" dataDxfId="193"/>
    <tableColumn id="2" name="B" dataDxfId="192"/>
    <tableColumn id="3" name="C" dataDxfId="191"/>
    <tableColumn id="4" name="D" dataDxfId="190" dataCellStyle="Comma"/>
    <tableColumn id="5" name="E" dataDxfId="189" dataCellStyle="Normal 2"/>
    <tableColumn id="6" name="F" dataDxfId="188" dataCellStyle="Comma"/>
    <tableColumn id="7" name="G" dataDxfId="187" dataCellStyle="Comma"/>
    <tableColumn id="8" name="H" dataDxfId="186" dataCellStyle="Comma">
      <calculatedColumnFormula>IF(F10,G10/F10,0)</calculatedColumnFormula>
    </tableColumn>
    <tableColumn id="9" name="I" dataDxfId="185"/>
    <tableColumn id="10" name="J" dataDxfId="184"/>
    <tableColumn id="11" name="K" dataDxfId="183"/>
    <tableColumn id="12" name="L" dataDxfId="182"/>
    <tableColumn id="13" name="M" dataDxfId="181">
      <calculatedColumnFormula>IF(K10,L10/K10,0)</calculatedColumnFormula>
    </tableColumn>
    <tableColumn id="19" name="S" dataDxfId="180"/>
    <tableColumn id="20" name="T" dataDxfId="179"/>
    <tableColumn id="21" name="U" dataDxfId="178"/>
    <tableColumn id="22" name="V" dataDxfId="177"/>
    <tableColumn id="23" name="W" dataDxfId="176">
      <calculatedColumnFormula>IF(P10,Q10/P10,0)</calculatedColumnFormula>
    </tableColumn>
    <tableColumn id="24" name="X" dataDxfId="175"/>
    <tableColumn id="25" name="Y" dataDxfId="174"/>
    <tableColumn id="26" name="Z" dataDxfId="173"/>
    <tableColumn id="27" name="AA" dataDxfId="172"/>
    <tableColumn id="28" name="AB" dataDxfId="171">
      <calculatedColumnFormula>IF(U10,V10/U10,0)</calculatedColumnFormula>
    </tableColumn>
    <tableColumn id="29" name="AC" dataDxfId="170"/>
    <tableColumn id="30" name="AD" dataDxfId="169"/>
    <tableColumn id="31" name="AE" dataDxfId="168"/>
    <tableColumn id="32" name="AF" dataDxfId="167"/>
    <tableColumn id="33" name="AG" dataDxfId="166">
      <calculatedColumnFormula>IF(Z10,AA10/Z10,0)</calculatedColumnFormula>
    </tableColumn>
    <tableColumn id="128" name="AH" dataDxfId="165" dataCellStyle="Normal 2">
      <calculatedColumnFormula>IF(D10+I10+N10+S10+X10=0,"",(D10+I10+N10+S10+X10))</calculatedColumnFormula>
    </tableColumn>
    <tableColumn id="129" name="AI" dataDxfId="164" dataCellStyle="Normal 2"/>
    <tableColumn id="130" name="AJ" dataDxfId="163" dataCellStyle="Normal 2">
      <calculatedColumnFormula>F10+K10+P10+U10+Z10</calculatedColumnFormula>
    </tableColumn>
    <tableColumn id="131" name="AK" dataDxfId="162" dataCellStyle="Normal 2">
      <calculatedColumnFormula>G10+L10+Q10+V10+AA10</calculatedColumnFormula>
    </tableColumn>
    <tableColumn id="132" name="AL" dataDxfId="161" dataCellStyle="Normal 2">
      <calculatedColumnFormula>IF(AE10,AF10/AE10,0)</calculatedColumnFormula>
    </tableColumn>
    <tableColumn id="34" name="AM" dataDxfId="160" dataCellStyle="Normal 2"/>
    <tableColumn id="35" name="AN" dataDxfId="159"/>
    <tableColumn id="36" name="AO" dataDxfId="158"/>
    <tableColumn id="37" name="AP" dataDxfId="157"/>
    <tableColumn id="38" name="AQ" dataDxfId="156"/>
    <tableColumn id="39" name="AR" dataDxfId="155">
      <calculatedColumnFormula>IF(AK10,AL10/AK10,0)</calculatedColumnFormula>
    </tableColumn>
    <tableColumn id="40" name="AS" dataDxfId="154"/>
    <tableColumn id="41" name="AT" dataDxfId="153"/>
    <tableColumn id="42" name="AU" dataDxfId="152"/>
    <tableColumn id="43" name="AV" dataDxfId="151"/>
    <tableColumn id="44" name="AW" dataDxfId="150">
      <calculatedColumnFormula>IF(AP10,AQ10/AP10,0)</calculatedColumnFormula>
    </tableColumn>
    <tableColumn id="50" name="BC" dataDxfId="149"/>
    <tableColumn id="51" name="BD" dataDxfId="148"/>
    <tableColumn id="52" name="BE" dataDxfId="147"/>
    <tableColumn id="53" name="BF" dataDxfId="146"/>
    <tableColumn id="54" name="BG" dataDxfId="145">
      <calculatedColumnFormula>IF(AU10,AV10/AU10,0)</calculatedColumnFormula>
    </tableColumn>
    <tableColumn id="55" name="BH" dataDxfId="144"/>
    <tableColumn id="56" name="BI" dataDxfId="143"/>
    <tableColumn id="57" name="BJ" dataDxfId="142"/>
    <tableColumn id="58" name="BK" dataDxfId="141"/>
    <tableColumn id="59" name="BL" dataDxfId="140">
      <calculatedColumnFormula>IF(AZ10,BA10/AZ10,0)</calculatedColumnFormula>
    </tableColumn>
    <tableColumn id="60" name="BM" dataDxfId="139"/>
    <tableColumn id="61" name="BN" dataDxfId="138"/>
    <tableColumn id="62" name="BO" dataDxfId="137"/>
    <tableColumn id="63" name="BP" dataDxfId="136"/>
    <tableColumn id="64" name="BQ" dataDxfId="135">
      <calculatedColumnFormula>IF(BE10,BF10/BE10,0)</calculatedColumnFormula>
    </tableColumn>
    <tableColumn id="133" name="BR" dataDxfId="134" dataCellStyle="Normal 2">
      <calculatedColumnFormula>IF(AI10+AN10+AS10+AX10+BC10=0,"",(AI10+AN10+AS10+AX10+BC10))</calculatedColumnFormula>
    </tableColumn>
    <tableColumn id="134" name="BS" dataDxfId="133" dataCellStyle="Normal 2"/>
    <tableColumn id="135" name="BT" dataDxfId="132" dataCellStyle="Normal 2">
      <calculatedColumnFormula>AK10+AP10+AU10+AZ10+BE10</calculatedColumnFormula>
    </tableColumn>
    <tableColumn id="136" name="BU" dataDxfId="131" dataCellStyle="Normal 2">
      <calculatedColumnFormula>AL10+AQ10+AV10+BA10+BF10</calculatedColumnFormula>
    </tableColumn>
    <tableColumn id="137" name="BV" dataDxfId="130" dataCellStyle="Normal 2">
      <calculatedColumnFormula>IF(BJ10,BK10/BJ10,0)</calculatedColumnFormula>
    </tableColumn>
    <tableColumn id="65" name="BW" dataDxfId="129"/>
    <tableColumn id="66" name="BX" dataDxfId="128"/>
    <tableColumn id="67" name="BY" dataDxfId="127"/>
    <tableColumn id="68" name="BZ" dataDxfId="126"/>
    <tableColumn id="69" name="CA" dataDxfId="125"/>
    <tableColumn id="70" name="CB" dataDxfId="124">
      <calculatedColumnFormula>IF(BP10,BQ10/BP10,0)</calculatedColumnFormula>
    </tableColumn>
    <tableColumn id="71" name="CC" dataDxfId="123"/>
    <tableColumn id="72" name="CD" dataDxfId="122"/>
    <tableColumn id="73" name="CE" dataDxfId="121"/>
    <tableColumn id="74" name="CF" dataDxfId="120"/>
    <tableColumn id="75" name="CG" dataDxfId="119">
      <calculatedColumnFormula>IF(BU10,BV10/BU10,0)</calculatedColumnFormula>
    </tableColumn>
    <tableColumn id="81" name="CM" dataDxfId="118"/>
    <tableColumn id="82" name="CN" dataDxfId="117"/>
    <tableColumn id="83" name="CO" dataDxfId="116"/>
    <tableColumn id="84" name="CP" dataDxfId="115"/>
    <tableColumn id="85" name="CQ" dataDxfId="114">
      <calculatedColumnFormula>IF(BZ10,CA10/BZ10,0)</calculatedColumnFormula>
    </tableColumn>
    <tableColumn id="86" name="CR" dataDxfId="113"/>
    <tableColumn id="87" name="CS" dataDxfId="112"/>
    <tableColumn id="88" name="CT" dataDxfId="111"/>
    <tableColumn id="89" name="CU" dataDxfId="110"/>
    <tableColumn id="90" name="CV" dataDxfId="109">
      <calculatedColumnFormula>IF(CE10,CF10/CE10,0)</calculatedColumnFormula>
    </tableColumn>
    <tableColumn id="91" name="CW" dataDxfId="108"/>
    <tableColumn id="92" name="CX" dataDxfId="107"/>
    <tableColumn id="93" name="CY" dataDxfId="106"/>
    <tableColumn id="94" name="CZ" dataDxfId="105"/>
    <tableColumn id="95" name="DA" dataDxfId="104">
      <calculatedColumnFormula>IF(CJ10,CK10/CJ10,0)</calculatedColumnFormula>
    </tableColumn>
    <tableColumn id="138" name="DB" dataDxfId="103" dataCellStyle="Normal 2">
      <calculatedColumnFormula>IF(BN10+BS10+BX10+CC10+CH10=0,"",(BN10+BS10+BX10+CC10+CH10))</calculatedColumnFormula>
    </tableColumn>
    <tableColumn id="139" name="DC" dataDxfId="102" dataCellStyle="Normal 2"/>
    <tableColumn id="140" name="DD" dataDxfId="101" dataCellStyle="Normal 2">
      <calculatedColumnFormula>BP10+BU10+BZ10+CE10+CJ10</calculatedColumnFormula>
    </tableColumn>
    <tableColumn id="141" name="DE" dataDxfId="100" dataCellStyle="Normal 2">
      <calculatedColumnFormula>BQ10+BV10+CA10+CF10+CK10</calculatedColumnFormula>
    </tableColumn>
    <tableColumn id="142" name="DF" dataDxfId="99" dataCellStyle="Normal 2">
      <calculatedColumnFormula>IF(CO10,CP10/CO10,0)</calculatedColumnFormula>
    </tableColumn>
    <tableColumn id="96" name="DG" dataDxfId="98"/>
    <tableColumn id="97" name="DH" dataDxfId="97" dataCellStyle="Normal 2">
      <calculatedColumnFormula>C10+AH10+BM10</calculatedColumnFormula>
    </tableColumn>
    <tableColumn id="98" name="DI" dataDxfId="96" dataCellStyle="Normal 2">
      <calculatedColumnFormula>IF(D10+AI10+BN10=0," ",D10+AI10+BN10)</calculatedColumnFormula>
    </tableColumn>
    <tableColumn id="99" name="DJ" dataDxfId="95" dataCellStyle="Normal 2">
      <calculatedColumnFormula>CONCATENATE(Table1[[#This Row],[E]],Table1[[#This Row],[AO]],Table1[[#This Row],[BY]])</calculatedColumnFormula>
    </tableColumn>
    <tableColumn id="100" name="DK" dataDxfId="94" dataCellStyle="Normal 2">
      <calculatedColumnFormula>F10+AK10+BP10</calculatedColumnFormula>
    </tableColumn>
    <tableColumn id="101" name="DL" dataDxfId="93" dataCellStyle="Normal 2">
      <calculatedColumnFormula>G10+AL10+BQ10</calculatedColumnFormula>
    </tableColumn>
    <tableColumn id="102" name="DM" dataDxfId="92" dataCellStyle="Normal 2">
      <calculatedColumnFormula>IF(CV10,CW10/CV10,0)</calculatedColumnFormula>
    </tableColumn>
    <tableColumn id="103" name="DN" dataDxfId="91" dataCellStyle="Normal 2">
      <calculatedColumnFormula>IF(I10+AN10+BS10=0," ",I10+AN10+BS10)</calculatedColumnFormula>
    </tableColumn>
    <tableColumn id="104" name="DO" dataDxfId="90" dataCellStyle="Normal 2">
      <calculatedColumnFormula>CONCATENATE(Table1[[#This Row],[J]],Table1[[#This Row],[AT]],Table1[[#This Row],[CD]])</calculatedColumnFormula>
    </tableColumn>
    <tableColumn id="105" name="DP" dataDxfId="89" dataCellStyle="Normal 2">
      <calculatedColumnFormula>K10+AP10+BU10</calculatedColumnFormula>
    </tableColumn>
    <tableColumn id="106" name="DQ" dataDxfId="88" dataCellStyle="Normal 2">
      <calculatedColumnFormula>L10+AQ10+BV10</calculatedColumnFormula>
    </tableColumn>
    <tableColumn id="107" name="DR" dataDxfId="87" dataCellStyle="Normal 2">
      <calculatedColumnFormula>IF(DA10,DB10/DA10,0)</calculatedColumnFormula>
    </tableColumn>
    <tableColumn id="113" name="DX" dataDxfId="86" dataCellStyle="Normal 2">
      <calculatedColumnFormula>IF(N10+AS10+BX10=0," ",N10+AS10+BX10)</calculatedColumnFormula>
    </tableColumn>
    <tableColumn id="114" name="DY" dataDxfId="85" dataCellStyle="Normal 2">
      <calculatedColumnFormula>CONCATENATE(Table1[[#This Row],[T]],Table1[[#This Row],[BD]],Table1[[#This Row],[CN]])</calculatedColumnFormula>
    </tableColumn>
    <tableColumn id="115" name="DZ" dataDxfId="84" dataCellStyle="Normal 2">
      <calculatedColumnFormula>P10+AU10+BZ10</calculatedColumnFormula>
    </tableColumn>
    <tableColumn id="116" name="EA" dataDxfId="83" dataCellStyle="Normal 2">
      <calculatedColumnFormula>Q10+AV10+CA10</calculatedColumnFormula>
    </tableColumn>
    <tableColumn id="117" name="EB" dataDxfId="82" dataCellStyle="Normal 2">
      <calculatedColumnFormula>IF(DF10,DG10/DF10,0)</calculatedColumnFormula>
    </tableColumn>
    <tableColumn id="118" name="EC" dataDxfId="81" dataCellStyle="Normal 2">
      <calculatedColumnFormula>IF(S10+AX10+CC10=0," ",S10+AX10+CC10)</calculatedColumnFormula>
    </tableColumn>
    <tableColumn id="119" name="ED" dataDxfId="80" dataCellStyle="Normal 2">
      <calculatedColumnFormula>CONCATENATE(Table1[[#This Row],[BI]],Table1[[#This Row],[Y]],Table1[[#This Row],[CS]])</calculatedColumnFormula>
    </tableColumn>
    <tableColumn id="120" name="EE" dataDxfId="79" dataCellStyle="Normal 2">
      <calculatedColumnFormula>U10+AZ10+CE10</calculatedColumnFormula>
    </tableColumn>
    <tableColumn id="121" name="EF" dataDxfId="78" dataCellStyle="Normal 2">
      <calculatedColumnFormula>V10+BA10+CF10</calculatedColumnFormula>
    </tableColumn>
    <tableColumn id="122" name="EG" dataDxfId="77" dataCellStyle="Normal 2">
      <calculatedColumnFormula>IF(DK10,DL10/DK10,0)</calculatedColumnFormula>
    </tableColumn>
    <tableColumn id="123" name="EH" dataDxfId="76" dataCellStyle="Normal 2">
      <calculatedColumnFormula>IF(X10+BC10+CH10=0," ",X10+BC10+CH10)</calculatedColumnFormula>
    </tableColumn>
    <tableColumn id="124" name="EI" dataDxfId="75" dataCellStyle="Normal 2">
      <calculatedColumnFormula>CONCATENATE(Table1[[#This Row],[AD]],Table1[[#This Row],[BN]],Table1[[#This Row],[CX]])</calculatedColumnFormula>
    </tableColumn>
    <tableColumn id="125" name="EJ" dataDxfId="74" dataCellStyle="Normal 2">
      <calculatedColumnFormula>Z10+BE10+CJ10</calculatedColumnFormula>
    </tableColumn>
    <tableColumn id="126" name="EK" dataDxfId="73" dataCellStyle="Normal 2">
      <calculatedColumnFormula>AA10+BF10+CK10</calculatedColumnFormula>
    </tableColumn>
    <tableColumn id="127" name="EL" dataDxfId="72" dataCellStyle="Normal 2">
      <calculatedColumnFormula>IF(DP10,DQ10/DP10,0)</calculatedColumnFormula>
    </tableColumn>
    <tableColumn id="143" name="EM" dataDxfId="71" dataCellStyle="Normal 2">
      <calculatedColumnFormula>IF(D10+I10+N10+S10+X10+AI10+AN10+AS10+AX10+BC10+BN10+BS10+BX10+CC10+CH10=0," ",D10+I10+N10+S10+X10+AI10+AN10+AS10+AX10+BC10+BN10+BS10+BX10+CC10+CH10)</calculatedColumnFormula>
    </tableColumn>
    <tableColumn id="144" name="EN" dataDxfId="70" dataCellStyle="Normal 2">
      <calculatedColumnFormula>CONCATENATE(Table1[[#This Row],[DJ]],Table1[[#This Row],[DO]],Table1[[#This Row],[DY]],Table1[[#This Row],[ED]],Table1[[#This Row],[EI]])</calculatedColumnFormula>
    </tableColumn>
    <tableColumn id="145" name="EO" dataDxfId="69" dataCellStyle="Normal 2">
      <calculatedColumnFormula>CV10+DA10+DF10+DK10+DP10</calculatedColumnFormula>
    </tableColumn>
    <tableColumn id="146" name="EP" dataDxfId="68" dataCellStyle="Normal 2">
      <calculatedColumnFormula>CW10+DB10+DG10+DL10+DQ10</calculatedColumnFormula>
    </tableColumn>
    <tableColumn id="147" name="EQ" dataDxfId="67" dataCellStyle="Normal 2">
      <calculatedColumnFormula>IF(DU10,DV10/DU10,0)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W82"/>
  <sheetViews>
    <sheetView showGridLines="0" showZeros="0" tabSelected="1" workbookViewId="0">
      <pane xSplit="2" ySplit="9" topLeftCell="C10" activePane="bottomRight" state="frozen"/>
      <selection pane="topRight" activeCell="C1" sqref="C1"/>
      <selection pane="bottomLeft" activeCell="A19" sqref="A19"/>
      <selection pane="bottomRight" activeCell="A13" sqref="A13"/>
    </sheetView>
  </sheetViews>
  <sheetFormatPr defaultRowHeight="15"/>
  <cols>
    <col min="1" max="1" width="24.42578125" style="8" customWidth="1"/>
    <col min="2" max="2" width="28.42578125" style="8" customWidth="1"/>
    <col min="3" max="3" width="18.5703125" style="22" customWidth="1"/>
    <col min="4" max="4" width="10.28515625" style="7" customWidth="1"/>
    <col min="5" max="5" width="12.5703125" style="25" bestFit="1" customWidth="1"/>
    <col min="6" max="6" width="11.28515625" style="7" customWidth="1"/>
    <col min="7" max="7" width="10" style="7" bestFit="1" customWidth="1"/>
    <col min="8" max="8" width="10.5703125" style="7" bestFit="1" customWidth="1"/>
    <col min="9" max="9" width="10" style="7" bestFit="1" customWidth="1"/>
    <col min="10" max="10" width="8.140625" style="28" bestFit="1" customWidth="1"/>
    <col min="11" max="12" width="10" style="7" bestFit="1" customWidth="1"/>
    <col min="13" max="13" width="9.42578125" style="7" bestFit="1" customWidth="1"/>
    <col min="14" max="14" width="10" style="7" bestFit="1" customWidth="1"/>
    <col min="15" max="15" width="8.140625" style="28" bestFit="1" customWidth="1"/>
    <col min="16" max="17" width="10" style="7" bestFit="1" customWidth="1"/>
    <col min="18" max="18" width="9.42578125" style="7" bestFit="1" customWidth="1"/>
    <col min="19" max="19" width="10" style="7" bestFit="1" customWidth="1"/>
    <col min="20" max="20" width="13.85546875" style="28" bestFit="1" customWidth="1"/>
    <col min="21" max="22" width="10" style="7" bestFit="1" customWidth="1"/>
    <col min="23" max="23" width="9.42578125" style="7" bestFit="1" customWidth="1"/>
    <col min="24" max="24" width="10" style="7" bestFit="1" customWidth="1"/>
    <col min="25" max="25" width="8.7109375" style="28" bestFit="1" customWidth="1"/>
    <col min="26" max="27" width="10" style="7" bestFit="1" customWidth="1"/>
    <col min="28" max="28" width="9.42578125" style="7" bestFit="1" customWidth="1"/>
    <col min="29" max="33" width="9.42578125" style="7" customWidth="1"/>
    <col min="34" max="34" width="18.5703125" style="81" customWidth="1"/>
    <col min="35" max="35" width="10" style="7" bestFit="1" customWidth="1"/>
    <col min="36" max="36" width="8.140625" style="28" bestFit="1" customWidth="1"/>
    <col min="37" max="37" width="10" style="28" bestFit="1" customWidth="1"/>
    <col min="38" max="38" width="10" style="7" bestFit="1" customWidth="1"/>
    <col min="39" max="39" width="9.42578125" style="7" bestFit="1" customWidth="1"/>
    <col min="40" max="40" width="10" style="7" bestFit="1" customWidth="1"/>
    <col min="41" max="41" width="8.140625" style="28" bestFit="1" customWidth="1"/>
    <col min="42" max="43" width="10" style="7" bestFit="1" customWidth="1"/>
    <col min="44" max="44" width="9.42578125" style="7" bestFit="1" customWidth="1"/>
    <col min="45" max="45" width="11" style="7" bestFit="1" customWidth="1"/>
    <col min="46" max="46" width="8.140625" style="28" bestFit="1" customWidth="1"/>
    <col min="47" max="48" width="10" style="7" bestFit="1" customWidth="1"/>
    <col min="49" max="49" width="9.42578125" style="7" bestFit="1" customWidth="1"/>
    <col min="50" max="50" width="11" style="7" bestFit="1" customWidth="1"/>
    <col min="51" max="51" width="8.140625" style="28" bestFit="1" customWidth="1"/>
    <col min="52" max="53" width="10" style="7" bestFit="1" customWidth="1"/>
    <col min="54" max="54" width="9.42578125" style="7" bestFit="1" customWidth="1"/>
    <col min="55" max="55" width="11" style="7" bestFit="1" customWidth="1"/>
    <col min="56" max="56" width="8.140625" style="28" bestFit="1" customWidth="1"/>
    <col min="57" max="58" width="10" style="7" bestFit="1" customWidth="1"/>
    <col min="59" max="59" width="9.42578125" style="7" bestFit="1" customWidth="1"/>
    <col min="60" max="64" width="9.42578125" style="7" customWidth="1"/>
    <col min="65" max="65" width="18.5703125" style="22" customWidth="1"/>
    <col min="66" max="66" width="11" style="7" bestFit="1" customWidth="1"/>
    <col min="67" max="67" width="8.140625" style="28" bestFit="1" customWidth="1"/>
    <col min="68" max="69" width="10" style="7" bestFit="1" customWidth="1"/>
    <col min="70" max="70" width="9.42578125" style="7" bestFit="1" customWidth="1"/>
    <col min="71" max="71" width="11" style="7" bestFit="1" customWidth="1"/>
    <col min="72" max="72" width="8.140625" style="28" bestFit="1" customWidth="1"/>
    <col min="73" max="74" width="10" style="7" bestFit="1" customWidth="1"/>
    <col min="75" max="75" width="9.42578125" style="7" bestFit="1" customWidth="1"/>
    <col min="76" max="76" width="11" style="7" bestFit="1" customWidth="1"/>
    <col min="77" max="77" width="8.140625" style="28" bestFit="1" customWidth="1"/>
    <col min="78" max="79" width="10" style="7" bestFit="1" customWidth="1"/>
    <col min="80" max="80" width="9.42578125" style="7" bestFit="1" customWidth="1"/>
    <col min="81" max="81" width="11" style="7" bestFit="1" customWidth="1"/>
    <col min="82" max="82" width="8.140625" style="28" bestFit="1" customWidth="1"/>
    <col min="83" max="84" width="10" style="7" bestFit="1" customWidth="1"/>
    <col min="85" max="85" width="9.42578125" style="7" bestFit="1" customWidth="1"/>
    <col min="86" max="86" width="11" style="7" bestFit="1" customWidth="1"/>
    <col min="87" max="87" width="8.140625" style="28" bestFit="1" customWidth="1"/>
    <col min="88" max="89" width="10" style="7" bestFit="1" customWidth="1"/>
    <col min="90" max="90" width="9.42578125" style="7" bestFit="1" customWidth="1"/>
    <col min="91" max="95" width="9.42578125" style="7" customWidth="1"/>
    <col min="96" max="96" width="36" style="8" customWidth="1"/>
    <col min="97" max="97" width="18.5703125" style="22" hidden="1" customWidth="1"/>
    <col min="98" max="98" width="11" style="7" hidden="1" customWidth="1"/>
    <col min="99" max="99" width="8" style="7" hidden="1" customWidth="1"/>
    <col min="100" max="101" width="10" style="7" hidden="1" customWidth="1"/>
    <col min="102" max="102" width="9.42578125" style="7" hidden="1" customWidth="1"/>
    <col min="103" max="103" width="11" style="7" hidden="1" customWidth="1"/>
    <col min="104" max="104" width="8" style="7" hidden="1" customWidth="1"/>
    <col min="105" max="106" width="10" style="7" hidden="1" customWidth="1"/>
    <col min="107" max="107" width="9.42578125" style="7" hidden="1" customWidth="1"/>
    <col min="108" max="108" width="11" style="7" hidden="1" customWidth="1"/>
    <col min="109" max="109" width="8" style="7" hidden="1" customWidth="1"/>
    <col min="110" max="111" width="10" style="7" hidden="1" customWidth="1"/>
    <col min="112" max="112" width="9.42578125" style="7" hidden="1" customWidth="1"/>
    <col min="113" max="113" width="11" style="7" hidden="1" customWidth="1"/>
    <col min="114" max="114" width="8.5703125" style="7" hidden="1" customWidth="1"/>
    <col min="115" max="116" width="10" style="7" hidden="1" customWidth="1"/>
    <col min="117" max="117" width="9.42578125" style="7" hidden="1" customWidth="1"/>
    <col min="118" max="118" width="11" style="7" hidden="1" customWidth="1"/>
    <col min="119" max="119" width="8" style="7" hidden="1" customWidth="1"/>
    <col min="120" max="121" width="10" style="7" hidden="1" customWidth="1"/>
    <col min="122" max="122" width="9.42578125" style="7" hidden="1" customWidth="1"/>
    <col min="123" max="123" width="11" style="7" hidden="1" customWidth="1"/>
    <col min="124" max="124" width="8.5703125" style="7" hidden="1" customWidth="1"/>
    <col min="125" max="126" width="10" style="7" hidden="1" customWidth="1"/>
    <col min="127" max="127" width="9.42578125" style="7" hidden="1" customWidth="1"/>
    <col min="128" max="16384" width="9.140625" style="8"/>
  </cols>
  <sheetData>
    <row r="1" spans="1:127" ht="19.5" thickBot="1">
      <c r="A1" s="97" t="s">
        <v>368</v>
      </c>
      <c r="B1" s="34" t="s">
        <v>372</v>
      </c>
      <c r="C1" s="36" t="s">
        <v>371</v>
      </c>
      <c r="D1" s="104" t="s">
        <v>406</v>
      </c>
      <c r="E1" s="99"/>
      <c r="F1" s="100"/>
      <c r="H1" s="72"/>
      <c r="BM1" s="6"/>
      <c r="CS1" s="6"/>
    </row>
    <row r="2" spans="1:127" ht="19.5" thickBot="1">
      <c r="A2" s="97" t="s">
        <v>376</v>
      </c>
      <c r="B2" s="34" t="s">
        <v>377</v>
      </c>
      <c r="C2" s="36" t="s">
        <v>370</v>
      </c>
      <c r="D2" s="104" t="s">
        <v>407</v>
      </c>
      <c r="E2" s="99"/>
      <c r="F2" s="100"/>
      <c r="G2" s="1"/>
      <c r="H2" s="1"/>
      <c r="I2" s="1"/>
      <c r="J2" s="29"/>
      <c r="K2" s="1"/>
      <c r="L2" s="1"/>
      <c r="M2" s="1"/>
      <c r="N2" s="1"/>
      <c r="O2" s="29"/>
      <c r="P2" s="1"/>
      <c r="Q2" s="1"/>
      <c r="R2" s="1"/>
      <c r="S2" s="1"/>
      <c r="T2" s="29"/>
      <c r="U2" s="1"/>
      <c r="V2" s="1"/>
      <c r="W2" s="1"/>
      <c r="X2" s="1"/>
      <c r="Y2" s="29"/>
      <c r="Z2" s="1"/>
      <c r="AA2" s="1"/>
      <c r="AB2" s="1"/>
      <c r="AC2" s="1"/>
      <c r="AD2" s="1"/>
      <c r="AE2" s="1"/>
      <c r="AF2" s="1"/>
      <c r="AG2" s="1"/>
      <c r="AI2" s="1"/>
      <c r="AJ2" s="29"/>
      <c r="AK2" s="29"/>
      <c r="AL2" s="1"/>
      <c r="AM2" s="1"/>
      <c r="AN2" s="1"/>
      <c r="AO2" s="29"/>
      <c r="AP2" s="1"/>
      <c r="AQ2" s="1"/>
      <c r="AR2" s="1"/>
      <c r="AS2" s="1"/>
      <c r="AT2" s="29"/>
      <c r="AU2" s="1"/>
      <c r="AV2" s="1"/>
      <c r="AW2" s="1"/>
      <c r="AX2" s="1"/>
      <c r="AY2" s="29"/>
      <c r="AZ2" s="1"/>
      <c r="BA2" s="1"/>
      <c r="BB2" s="1"/>
      <c r="BC2" s="1"/>
      <c r="BD2" s="29"/>
      <c r="BE2" s="1"/>
      <c r="BF2" s="1"/>
      <c r="BG2" s="1"/>
      <c r="BH2" s="1"/>
      <c r="BI2" s="1"/>
      <c r="BJ2" s="1"/>
      <c r="BK2" s="1"/>
      <c r="BL2" s="1"/>
      <c r="BM2" s="3"/>
      <c r="BN2" s="1"/>
      <c r="BO2" s="29"/>
      <c r="BP2" s="1"/>
      <c r="BQ2" s="1"/>
      <c r="BR2" s="1"/>
      <c r="BS2" s="1"/>
      <c r="BT2" s="29"/>
      <c r="BU2" s="1"/>
      <c r="BV2" s="1"/>
      <c r="BW2" s="1"/>
      <c r="BX2" s="1"/>
      <c r="BY2" s="29"/>
      <c r="BZ2" s="1"/>
      <c r="CA2" s="1"/>
      <c r="CB2" s="1"/>
      <c r="CC2" s="1"/>
      <c r="CD2" s="29"/>
      <c r="CE2" s="1"/>
      <c r="CF2" s="1"/>
      <c r="CG2" s="1"/>
      <c r="CH2" s="1"/>
      <c r="CI2" s="29"/>
      <c r="CJ2" s="1"/>
      <c r="CK2" s="1"/>
      <c r="CL2" s="1"/>
      <c r="CM2" s="1"/>
      <c r="CN2" s="1"/>
      <c r="CO2" s="1"/>
      <c r="CP2" s="1"/>
      <c r="CQ2" s="1"/>
      <c r="CR2" s="3"/>
      <c r="CS2" s="3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</row>
    <row r="3" spans="1:127" ht="19.5" thickBot="1">
      <c r="A3" s="97" t="s">
        <v>369</v>
      </c>
      <c r="B3" s="34" t="s">
        <v>378</v>
      </c>
      <c r="C3" s="35" t="s">
        <v>363</v>
      </c>
      <c r="D3" s="98" t="s">
        <v>365</v>
      </c>
      <c r="E3" s="99"/>
      <c r="F3" s="100"/>
      <c r="G3" s="2"/>
      <c r="H3" s="2"/>
      <c r="I3" s="2"/>
      <c r="J3" s="30"/>
      <c r="K3" s="2"/>
      <c r="L3" s="2"/>
      <c r="M3" s="2"/>
      <c r="N3" s="2"/>
      <c r="O3" s="30"/>
      <c r="P3" s="2"/>
      <c r="Q3" s="2"/>
      <c r="R3" s="2"/>
      <c r="S3" s="2"/>
      <c r="T3" s="30"/>
      <c r="U3" s="2"/>
      <c r="V3" s="2"/>
      <c r="W3" s="2"/>
      <c r="X3" s="2"/>
      <c r="Y3" s="30"/>
      <c r="Z3" s="2"/>
      <c r="AA3" s="2"/>
      <c r="AB3" s="2"/>
      <c r="AC3" s="2"/>
      <c r="AD3" s="2"/>
      <c r="AE3" s="2"/>
      <c r="AF3" s="2"/>
      <c r="AG3" s="2"/>
      <c r="AI3" s="2"/>
      <c r="AJ3" s="30"/>
      <c r="AK3" s="30"/>
      <c r="AL3" s="2"/>
      <c r="AM3" s="2"/>
      <c r="AN3" s="2"/>
      <c r="AO3" s="30"/>
      <c r="AP3" s="2"/>
      <c r="AQ3" s="2"/>
      <c r="AR3" s="2"/>
      <c r="AS3" s="2"/>
      <c r="AT3" s="30"/>
      <c r="AU3" s="2"/>
      <c r="AV3" s="2"/>
      <c r="AW3" s="2"/>
      <c r="AX3" s="2"/>
      <c r="AY3" s="30"/>
      <c r="AZ3" s="2"/>
      <c r="BA3" s="2"/>
      <c r="BB3" s="2"/>
      <c r="BC3" s="2"/>
      <c r="BD3" s="30"/>
      <c r="BE3" s="2"/>
      <c r="BF3" s="2"/>
      <c r="BG3" s="2"/>
      <c r="BH3" s="2"/>
      <c r="BI3" s="2"/>
      <c r="BJ3" s="2"/>
      <c r="BK3" s="2"/>
      <c r="BL3" s="2"/>
      <c r="BM3" s="5"/>
      <c r="BN3" s="2"/>
      <c r="BO3" s="30"/>
      <c r="BP3" s="2"/>
      <c r="BQ3" s="2"/>
      <c r="BR3" s="2"/>
      <c r="BS3" s="2"/>
      <c r="BT3" s="30"/>
      <c r="BU3" s="2"/>
      <c r="BV3" s="2"/>
      <c r="BW3" s="2"/>
      <c r="BX3" s="2"/>
      <c r="BY3" s="30"/>
      <c r="BZ3" s="2"/>
      <c r="CA3" s="2"/>
      <c r="CB3" s="2"/>
      <c r="CC3" s="2"/>
      <c r="CD3" s="30"/>
      <c r="CE3" s="2"/>
      <c r="CF3" s="2"/>
      <c r="CG3" s="2"/>
      <c r="CH3" s="2"/>
      <c r="CI3" s="30"/>
      <c r="CJ3" s="2"/>
      <c r="CK3" s="2"/>
      <c r="CL3" s="2"/>
      <c r="CM3" s="2"/>
      <c r="CN3" s="2"/>
      <c r="CO3" s="2"/>
      <c r="CP3" s="2"/>
      <c r="CQ3" s="2"/>
      <c r="CR3" s="5"/>
      <c r="CS3" s="5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</row>
    <row r="4" spans="1:127" ht="19.5" thickBot="1">
      <c r="A4" s="4"/>
      <c r="B4" s="34"/>
      <c r="C4" s="35" t="s">
        <v>364</v>
      </c>
      <c r="D4" s="101" t="s">
        <v>366</v>
      </c>
      <c r="E4" s="102"/>
      <c r="F4" s="103"/>
      <c r="G4" s="2"/>
      <c r="H4" s="2"/>
      <c r="I4" s="2"/>
      <c r="J4" s="30"/>
      <c r="K4" s="2"/>
      <c r="L4" s="2"/>
      <c r="M4" s="2"/>
      <c r="N4" s="2"/>
      <c r="O4" s="30"/>
      <c r="P4" s="2"/>
      <c r="Q4" s="2"/>
      <c r="R4" s="2"/>
      <c r="S4" s="2"/>
      <c r="T4" s="30"/>
      <c r="U4" s="2"/>
      <c r="V4" s="2"/>
      <c r="W4" s="2"/>
      <c r="X4" s="2"/>
      <c r="Y4" s="30"/>
      <c r="Z4" s="2"/>
      <c r="AA4" s="2"/>
      <c r="AB4" s="2"/>
      <c r="AC4" s="2"/>
      <c r="AD4" s="2"/>
      <c r="AE4" s="2"/>
      <c r="AF4" s="2"/>
      <c r="AG4" s="2"/>
      <c r="AI4" s="2"/>
      <c r="AJ4" s="30"/>
      <c r="AK4" s="30"/>
      <c r="AL4" s="2"/>
      <c r="AM4" s="2"/>
      <c r="AN4" s="2"/>
      <c r="AO4" s="30"/>
      <c r="AP4" s="2"/>
      <c r="AQ4" s="2"/>
      <c r="AR4" s="2"/>
      <c r="AS4" s="2"/>
      <c r="AT4" s="30"/>
      <c r="AU4" s="2"/>
      <c r="AV4" s="2"/>
      <c r="AW4" s="2"/>
      <c r="AX4" s="2"/>
      <c r="AY4" s="30"/>
      <c r="AZ4" s="2"/>
      <c r="BA4" s="2"/>
      <c r="BB4" s="2"/>
      <c r="BC4" s="2"/>
      <c r="BD4" s="30"/>
      <c r="BE4" s="2"/>
      <c r="BF4" s="2"/>
      <c r="BG4" s="2"/>
      <c r="BH4" s="2"/>
      <c r="BI4" s="2"/>
      <c r="BJ4" s="2"/>
      <c r="BK4" s="2"/>
      <c r="BL4" s="2"/>
      <c r="BM4" s="5"/>
      <c r="BN4" s="2"/>
      <c r="BO4" s="30"/>
      <c r="BP4" s="2"/>
      <c r="BQ4" s="2"/>
      <c r="BR4" s="2"/>
      <c r="BS4" s="2"/>
      <c r="BT4" s="30"/>
      <c r="BU4" s="2"/>
      <c r="BV4" s="2"/>
      <c r="BW4" s="2"/>
      <c r="BX4" s="2"/>
      <c r="BY4" s="30"/>
      <c r="BZ4" s="2"/>
      <c r="CA4" s="2"/>
      <c r="CB4" s="2"/>
      <c r="CC4" s="2"/>
      <c r="CD4" s="30"/>
      <c r="CE4" s="2"/>
      <c r="CF4" s="2"/>
      <c r="CG4" s="2"/>
      <c r="CH4" s="2"/>
      <c r="CI4" s="30"/>
      <c r="CJ4" s="2"/>
      <c r="CK4" s="2"/>
      <c r="CL4" s="2"/>
      <c r="CM4" s="2"/>
      <c r="CN4" s="2"/>
      <c r="CO4" s="2"/>
      <c r="CP4" s="2"/>
      <c r="CQ4" s="2"/>
      <c r="CR4" s="5"/>
      <c r="CS4" s="5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18" customHeight="1">
      <c r="A5" s="113" t="s">
        <v>1</v>
      </c>
      <c r="B5" s="110" t="s">
        <v>2</v>
      </c>
      <c r="C5" s="106" t="s">
        <v>3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8"/>
      <c r="AC5" s="21"/>
      <c r="AD5" s="21"/>
      <c r="AE5" s="21"/>
      <c r="AF5" s="21"/>
      <c r="AG5" s="21"/>
      <c r="AH5" s="105" t="s">
        <v>4</v>
      </c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23"/>
      <c r="BI5" s="23"/>
      <c r="BJ5" s="23"/>
      <c r="BK5" s="23"/>
      <c r="BL5" s="23"/>
      <c r="BM5" s="106" t="s">
        <v>5</v>
      </c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21"/>
      <c r="CN5" s="21"/>
      <c r="CO5" s="21"/>
      <c r="CP5" s="21"/>
      <c r="CQ5" s="21"/>
      <c r="CS5" s="9"/>
      <c r="CT5" s="117" t="s">
        <v>25</v>
      </c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8"/>
      <c r="DT5" s="8"/>
      <c r="DU5" s="8"/>
      <c r="DV5" s="8"/>
      <c r="DW5" s="8"/>
    </row>
    <row r="6" spans="1:127" ht="15" customHeight="1">
      <c r="A6" s="113"/>
      <c r="B6" s="111"/>
      <c r="C6" s="10"/>
      <c r="D6" s="116" t="s">
        <v>7</v>
      </c>
      <c r="E6" s="116"/>
      <c r="F6" s="116"/>
      <c r="G6" s="116"/>
      <c r="H6" s="116"/>
      <c r="I6" s="116" t="s">
        <v>31</v>
      </c>
      <c r="J6" s="116"/>
      <c r="K6" s="116"/>
      <c r="L6" s="116"/>
      <c r="M6" s="116"/>
      <c r="N6" s="116" t="s">
        <v>8</v>
      </c>
      <c r="O6" s="116"/>
      <c r="P6" s="116"/>
      <c r="Q6" s="116"/>
      <c r="R6" s="116"/>
      <c r="S6" s="116" t="s">
        <v>9</v>
      </c>
      <c r="T6" s="116"/>
      <c r="U6" s="116"/>
      <c r="V6" s="116"/>
      <c r="W6" s="116"/>
      <c r="X6" s="116" t="s">
        <v>10</v>
      </c>
      <c r="Y6" s="116"/>
      <c r="Z6" s="116"/>
      <c r="AA6" s="116"/>
      <c r="AB6" s="116"/>
      <c r="AC6" s="114" t="s">
        <v>130</v>
      </c>
      <c r="AD6" s="115"/>
      <c r="AE6" s="115"/>
      <c r="AF6" s="115"/>
      <c r="AG6" s="115"/>
      <c r="AH6" s="82"/>
      <c r="AI6" s="114" t="s">
        <v>7</v>
      </c>
      <c r="AJ6" s="115"/>
      <c r="AK6" s="115"/>
      <c r="AL6" s="115"/>
      <c r="AM6" s="115"/>
      <c r="AN6" s="114" t="s">
        <v>31</v>
      </c>
      <c r="AO6" s="115"/>
      <c r="AP6" s="115"/>
      <c r="AQ6" s="115"/>
      <c r="AR6" s="115"/>
      <c r="AS6" s="114" t="s">
        <v>8</v>
      </c>
      <c r="AT6" s="115"/>
      <c r="AU6" s="115"/>
      <c r="AV6" s="115"/>
      <c r="AW6" s="115"/>
      <c r="AX6" s="114" t="s">
        <v>9</v>
      </c>
      <c r="AY6" s="115"/>
      <c r="AZ6" s="115"/>
      <c r="BA6" s="115"/>
      <c r="BB6" s="115"/>
      <c r="BC6" s="114" t="s">
        <v>10</v>
      </c>
      <c r="BD6" s="115"/>
      <c r="BE6" s="115"/>
      <c r="BF6" s="115"/>
      <c r="BG6" s="115"/>
      <c r="BH6" s="114" t="s">
        <v>129</v>
      </c>
      <c r="BI6" s="115"/>
      <c r="BJ6" s="115"/>
      <c r="BK6" s="115"/>
      <c r="BL6" s="115"/>
      <c r="BM6" s="10"/>
      <c r="BN6" s="114" t="s">
        <v>7</v>
      </c>
      <c r="BO6" s="115"/>
      <c r="BP6" s="115"/>
      <c r="BQ6" s="115"/>
      <c r="BR6" s="115"/>
      <c r="BS6" s="114" t="s">
        <v>31</v>
      </c>
      <c r="BT6" s="115"/>
      <c r="BU6" s="115"/>
      <c r="BV6" s="115"/>
      <c r="BW6" s="115"/>
      <c r="BX6" s="114" t="s">
        <v>8</v>
      </c>
      <c r="BY6" s="115"/>
      <c r="BZ6" s="115"/>
      <c r="CA6" s="115"/>
      <c r="CB6" s="115"/>
      <c r="CC6" s="114" t="s">
        <v>9</v>
      </c>
      <c r="CD6" s="115"/>
      <c r="CE6" s="115"/>
      <c r="CF6" s="115"/>
      <c r="CG6" s="115"/>
      <c r="CH6" s="114" t="s">
        <v>10</v>
      </c>
      <c r="CI6" s="115"/>
      <c r="CJ6" s="115"/>
      <c r="CK6" s="115"/>
      <c r="CL6" s="115"/>
      <c r="CM6" s="114" t="s">
        <v>131</v>
      </c>
      <c r="CN6" s="115"/>
      <c r="CO6" s="115"/>
      <c r="CP6" s="115"/>
      <c r="CQ6" s="115"/>
      <c r="CR6" s="11"/>
      <c r="CS6" s="10"/>
      <c r="CT6" s="114" t="s">
        <v>7</v>
      </c>
      <c r="CU6" s="115"/>
      <c r="CV6" s="115"/>
      <c r="CW6" s="115"/>
      <c r="CX6" s="115"/>
      <c r="CY6" s="114" t="s">
        <v>31</v>
      </c>
      <c r="CZ6" s="115"/>
      <c r="DA6" s="115"/>
      <c r="DB6" s="115"/>
      <c r="DC6" s="115"/>
      <c r="DD6" s="114" t="s">
        <v>8</v>
      </c>
      <c r="DE6" s="115"/>
      <c r="DF6" s="115"/>
      <c r="DG6" s="115"/>
      <c r="DH6" s="115"/>
      <c r="DI6" s="114" t="s">
        <v>9</v>
      </c>
      <c r="DJ6" s="115"/>
      <c r="DK6" s="115"/>
      <c r="DL6" s="115"/>
      <c r="DM6" s="115"/>
      <c r="DN6" s="114" t="s">
        <v>10</v>
      </c>
      <c r="DO6" s="115"/>
      <c r="DP6" s="115"/>
      <c r="DQ6" s="115"/>
      <c r="DR6" s="115"/>
      <c r="DS6" s="114" t="s">
        <v>25</v>
      </c>
      <c r="DT6" s="115"/>
      <c r="DU6" s="115"/>
      <c r="DV6" s="115"/>
      <c r="DW6" s="115"/>
    </row>
    <row r="7" spans="1:127" ht="38.25">
      <c r="A7" s="113"/>
      <c r="B7" s="111"/>
      <c r="C7" s="12" t="s">
        <v>36</v>
      </c>
      <c r="D7" s="37" t="s">
        <v>11</v>
      </c>
      <c r="E7" s="26" t="s">
        <v>12</v>
      </c>
      <c r="F7" s="37" t="s">
        <v>13</v>
      </c>
      <c r="G7" s="37" t="s">
        <v>14</v>
      </c>
      <c r="H7" s="37" t="s">
        <v>15</v>
      </c>
      <c r="I7" s="37" t="s">
        <v>11</v>
      </c>
      <c r="J7" s="26" t="s">
        <v>12</v>
      </c>
      <c r="K7" s="37" t="s">
        <v>13</v>
      </c>
      <c r="L7" s="37" t="s">
        <v>14</v>
      </c>
      <c r="M7" s="37" t="s">
        <v>15</v>
      </c>
      <c r="N7" s="37" t="s">
        <v>11</v>
      </c>
      <c r="O7" s="26" t="s">
        <v>12</v>
      </c>
      <c r="P7" s="37" t="s">
        <v>13</v>
      </c>
      <c r="Q7" s="37" t="s">
        <v>14</v>
      </c>
      <c r="R7" s="37" t="s">
        <v>15</v>
      </c>
      <c r="S7" s="37" t="s">
        <v>11</v>
      </c>
      <c r="T7" s="26" t="s">
        <v>12</v>
      </c>
      <c r="U7" s="37" t="s">
        <v>13</v>
      </c>
      <c r="V7" s="37" t="s">
        <v>14</v>
      </c>
      <c r="W7" s="37" t="s">
        <v>15</v>
      </c>
      <c r="X7" s="37" t="s">
        <v>11</v>
      </c>
      <c r="Y7" s="26" t="s">
        <v>12</v>
      </c>
      <c r="Z7" s="37" t="s">
        <v>13</v>
      </c>
      <c r="AA7" s="37" t="s">
        <v>14</v>
      </c>
      <c r="AB7" s="37" t="s">
        <v>15</v>
      </c>
      <c r="AC7" s="13" t="s">
        <v>11</v>
      </c>
      <c r="AD7" s="13" t="s">
        <v>12</v>
      </c>
      <c r="AE7" s="13" t="s">
        <v>13</v>
      </c>
      <c r="AF7" s="14" t="s">
        <v>14</v>
      </c>
      <c r="AG7" s="13" t="s">
        <v>15</v>
      </c>
      <c r="AH7" s="83" t="s">
        <v>38</v>
      </c>
      <c r="AI7" s="13" t="s">
        <v>11</v>
      </c>
      <c r="AJ7" s="31" t="s">
        <v>12</v>
      </c>
      <c r="AK7" s="31" t="s">
        <v>13</v>
      </c>
      <c r="AL7" s="14" t="s">
        <v>14</v>
      </c>
      <c r="AM7" s="13" t="s">
        <v>15</v>
      </c>
      <c r="AN7" s="13" t="s">
        <v>11</v>
      </c>
      <c r="AO7" s="31" t="s">
        <v>12</v>
      </c>
      <c r="AP7" s="13" t="s">
        <v>13</v>
      </c>
      <c r="AQ7" s="14" t="s">
        <v>14</v>
      </c>
      <c r="AR7" s="13" t="s">
        <v>15</v>
      </c>
      <c r="AS7" s="13" t="s">
        <v>11</v>
      </c>
      <c r="AT7" s="31" t="s">
        <v>12</v>
      </c>
      <c r="AU7" s="13" t="s">
        <v>13</v>
      </c>
      <c r="AV7" s="14" t="s">
        <v>14</v>
      </c>
      <c r="AW7" s="13" t="s">
        <v>15</v>
      </c>
      <c r="AX7" s="13" t="s">
        <v>11</v>
      </c>
      <c r="AY7" s="31" t="s">
        <v>12</v>
      </c>
      <c r="AZ7" s="13" t="s">
        <v>13</v>
      </c>
      <c r="BA7" s="14" t="s">
        <v>14</v>
      </c>
      <c r="BB7" s="13" t="s">
        <v>15</v>
      </c>
      <c r="BC7" s="13" t="s">
        <v>11</v>
      </c>
      <c r="BD7" s="31" t="s">
        <v>12</v>
      </c>
      <c r="BE7" s="13" t="s">
        <v>13</v>
      </c>
      <c r="BF7" s="14" t="s">
        <v>14</v>
      </c>
      <c r="BG7" s="13" t="s">
        <v>15</v>
      </c>
      <c r="BH7" s="13" t="s">
        <v>11</v>
      </c>
      <c r="BI7" s="13" t="s">
        <v>12</v>
      </c>
      <c r="BJ7" s="13" t="s">
        <v>13</v>
      </c>
      <c r="BK7" s="14" t="s">
        <v>14</v>
      </c>
      <c r="BL7" s="13" t="s">
        <v>15</v>
      </c>
      <c r="BM7" s="12" t="s">
        <v>39</v>
      </c>
      <c r="BN7" s="13" t="s">
        <v>11</v>
      </c>
      <c r="BO7" s="31" t="s">
        <v>12</v>
      </c>
      <c r="BP7" s="13" t="s">
        <v>13</v>
      </c>
      <c r="BQ7" s="14" t="s">
        <v>14</v>
      </c>
      <c r="BR7" s="13" t="s">
        <v>15</v>
      </c>
      <c r="BS7" s="13" t="s">
        <v>11</v>
      </c>
      <c r="BT7" s="31" t="s">
        <v>12</v>
      </c>
      <c r="BU7" s="13" t="s">
        <v>13</v>
      </c>
      <c r="BV7" s="14" t="s">
        <v>14</v>
      </c>
      <c r="BW7" s="13" t="s">
        <v>15</v>
      </c>
      <c r="BX7" s="13" t="s">
        <v>11</v>
      </c>
      <c r="BY7" s="31" t="s">
        <v>12</v>
      </c>
      <c r="BZ7" s="13" t="s">
        <v>13</v>
      </c>
      <c r="CA7" s="14" t="s">
        <v>14</v>
      </c>
      <c r="CB7" s="13" t="s">
        <v>15</v>
      </c>
      <c r="CC7" s="13" t="s">
        <v>11</v>
      </c>
      <c r="CD7" s="31" t="s">
        <v>12</v>
      </c>
      <c r="CE7" s="13" t="s">
        <v>13</v>
      </c>
      <c r="CF7" s="14" t="s">
        <v>14</v>
      </c>
      <c r="CG7" s="13" t="s">
        <v>15</v>
      </c>
      <c r="CH7" s="13" t="s">
        <v>11</v>
      </c>
      <c r="CI7" s="31" t="s">
        <v>12</v>
      </c>
      <c r="CJ7" s="13" t="s">
        <v>13</v>
      </c>
      <c r="CK7" s="14" t="s">
        <v>14</v>
      </c>
      <c r="CL7" s="13" t="s">
        <v>15</v>
      </c>
      <c r="CM7" s="13" t="s">
        <v>11</v>
      </c>
      <c r="CN7" s="13" t="s">
        <v>12</v>
      </c>
      <c r="CO7" s="13" t="s">
        <v>13</v>
      </c>
      <c r="CP7" s="14" t="s">
        <v>14</v>
      </c>
      <c r="CQ7" s="13" t="s">
        <v>15</v>
      </c>
      <c r="CR7" s="11"/>
      <c r="CS7" s="12" t="s">
        <v>39</v>
      </c>
      <c r="CT7" s="13" t="s">
        <v>11</v>
      </c>
      <c r="CU7" s="13" t="s">
        <v>12</v>
      </c>
      <c r="CV7" s="13" t="s">
        <v>13</v>
      </c>
      <c r="CW7" s="14" t="s">
        <v>14</v>
      </c>
      <c r="CX7" s="13" t="s">
        <v>15</v>
      </c>
      <c r="CY7" s="13" t="s">
        <v>11</v>
      </c>
      <c r="CZ7" s="13" t="s">
        <v>12</v>
      </c>
      <c r="DA7" s="13" t="s">
        <v>13</v>
      </c>
      <c r="DB7" s="14" t="s">
        <v>14</v>
      </c>
      <c r="DC7" s="13" t="s">
        <v>15</v>
      </c>
      <c r="DD7" s="13" t="s">
        <v>11</v>
      </c>
      <c r="DE7" s="13" t="s">
        <v>12</v>
      </c>
      <c r="DF7" s="13" t="s">
        <v>13</v>
      </c>
      <c r="DG7" s="14" t="s">
        <v>14</v>
      </c>
      <c r="DH7" s="13" t="s">
        <v>15</v>
      </c>
      <c r="DI7" s="13" t="s">
        <v>11</v>
      </c>
      <c r="DJ7" s="13" t="s">
        <v>12</v>
      </c>
      <c r="DK7" s="13" t="s">
        <v>13</v>
      </c>
      <c r="DL7" s="14" t="s">
        <v>14</v>
      </c>
      <c r="DM7" s="13" t="s">
        <v>15</v>
      </c>
      <c r="DN7" s="13" t="s">
        <v>11</v>
      </c>
      <c r="DO7" s="13" t="s">
        <v>12</v>
      </c>
      <c r="DP7" s="13" t="s">
        <v>13</v>
      </c>
      <c r="DQ7" s="14" t="s">
        <v>14</v>
      </c>
      <c r="DR7" s="13" t="s">
        <v>15</v>
      </c>
      <c r="DS7" s="13" t="s">
        <v>11</v>
      </c>
      <c r="DT7" s="13" t="s">
        <v>12</v>
      </c>
      <c r="DU7" s="13" t="s">
        <v>13</v>
      </c>
      <c r="DV7" s="14" t="s">
        <v>14</v>
      </c>
      <c r="DW7" s="13" t="s">
        <v>15</v>
      </c>
    </row>
    <row r="8" spans="1:127" ht="22.5">
      <c r="A8" s="113"/>
      <c r="B8" s="112"/>
      <c r="C8" s="15" t="s">
        <v>37</v>
      </c>
      <c r="D8" s="16" t="s">
        <v>16</v>
      </c>
      <c r="E8" s="27" t="s">
        <v>17</v>
      </c>
      <c r="F8" s="17" t="s">
        <v>16</v>
      </c>
      <c r="G8" s="16" t="s">
        <v>18</v>
      </c>
      <c r="H8" s="16" t="s">
        <v>19</v>
      </c>
      <c r="I8" s="16" t="s">
        <v>16</v>
      </c>
      <c r="J8" s="27" t="s">
        <v>17</v>
      </c>
      <c r="K8" s="17" t="s">
        <v>16</v>
      </c>
      <c r="L8" s="16" t="s">
        <v>18</v>
      </c>
      <c r="M8" s="16" t="s">
        <v>19</v>
      </c>
      <c r="N8" s="16" t="s">
        <v>16</v>
      </c>
      <c r="O8" s="27" t="s">
        <v>17</v>
      </c>
      <c r="P8" s="17" t="s">
        <v>16</v>
      </c>
      <c r="Q8" s="16" t="s">
        <v>18</v>
      </c>
      <c r="R8" s="16" t="s">
        <v>19</v>
      </c>
      <c r="S8" s="16" t="s">
        <v>16</v>
      </c>
      <c r="T8" s="27" t="s">
        <v>17</v>
      </c>
      <c r="U8" s="17" t="s">
        <v>16</v>
      </c>
      <c r="V8" s="16" t="s">
        <v>18</v>
      </c>
      <c r="W8" s="16" t="s">
        <v>19</v>
      </c>
      <c r="X8" s="16" t="s">
        <v>16</v>
      </c>
      <c r="Y8" s="27" t="s">
        <v>17</v>
      </c>
      <c r="Z8" s="17" t="s">
        <v>16</v>
      </c>
      <c r="AA8" s="16" t="s">
        <v>18</v>
      </c>
      <c r="AB8" s="16" t="s">
        <v>19</v>
      </c>
      <c r="AC8" s="18" t="s">
        <v>16</v>
      </c>
      <c r="AD8" s="18" t="s">
        <v>17</v>
      </c>
      <c r="AE8" s="19" t="s">
        <v>16</v>
      </c>
      <c r="AF8" s="18" t="s">
        <v>18</v>
      </c>
      <c r="AG8" s="20" t="s">
        <v>19</v>
      </c>
      <c r="AH8" s="83" t="s">
        <v>37</v>
      </c>
      <c r="AI8" s="18" t="s">
        <v>16</v>
      </c>
      <c r="AJ8" s="33" t="s">
        <v>17</v>
      </c>
      <c r="AK8" s="32" t="s">
        <v>16</v>
      </c>
      <c r="AL8" s="18" t="s">
        <v>18</v>
      </c>
      <c r="AM8" s="20" t="s">
        <v>19</v>
      </c>
      <c r="AN8" s="18" t="s">
        <v>16</v>
      </c>
      <c r="AO8" s="33" t="s">
        <v>17</v>
      </c>
      <c r="AP8" s="19" t="s">
        <v>16</v>
      </c>
      <c r="AQ8" s="18" t="s">
        <v>18</v>
      </c>
      <c r="AR8" s="20" t="s">
        <v>19</v>
      </c>
      <c r="AS8" s="18" t="s">
        <v>16</v>
      </c>
      <c r="AT8" s="33" t="s">
        <v>17</v>
      </c>
      <c r="AU8" s="19" t="s">
        <v>16</v>
      </c>
      <c r="AV8" s="18" t="s">
        <v>18</v>
      </c>
      <c r="AW8" s="20" t="s">
        <v>19</v>
      </c>
      <c r="AX8" s="18" t="s">
        <v>16</v>
      </c>
      <c r="AY8" s="33" t="s">
        <v>17</v>
      </c>
      <c r="AZ8" s="19" t="s">
        <v>16</v>
      </c>
      <c r="BA8" s="18" t="s">
        <v>18</v>
      </c>
      <c r="BB8" s="20" t="s">
        <v>19</v>
      </c>
      <c r="BC8" s="18" t="s">
        <v>16</v>
      </c>
      <c r="BD8" s="33" t="s">
        <v>17</v>
      </c>
      <c r="BE8" s="19" t="s">
        <v>16</v>
      </c>
      <c r="BF8" s="18" t="s">
        <v>18</v>
      </c>
      <c r="BG8" s="20" t="s">
        <v>19</v>
      </c>
      <c r="BH8" s="18" t="s">
        <v>16</v>
      </c>
      <c r="BI8" s="18" t="s">
        <v>17</v>
      </c>
      <c r="BJ8" s="19" t="s">
        <v>16</v>
      </c>
      <c r="BK8" s="18" t="s">
        <v>18</v>
      </c>
      <c r="BL8" s="20" t="s">
        <v>19</v>
      </c>
      <c r="BM8" s="15" t="s">
        <v>37</v>
      </c>
      <c r="BN8" s="18" t="s">
        <v>16</v>
      </c>
      <c r="BO8" s="33" t="s">
        <v>17</v>
      </c>
      <c r="BP8" s="19" t="s">
        <v>16</v>
      </c>
      <c r="BQ8" s="18" t="s">
        <v>18</v>
      </c>
      <c r="BR8" s="20" t="s">
        <v>19</v>
      </c>
      <c r="BS8" s="18" t="s">
        <v>16</v>
      </c>
      <c r="BT8" s="33" t="s">
        <v>17</v>
      </c>
      <c r="BU8" s="19" t="s">
        <v>16</v>
      </c>
      <c r="BV8" s="18" t="s">
        <v>18</v>
      </c>
      <c r="BW8" s="20" t="s">
        <v>19</v>
      </c>
      <c r="BX8" s="18" t="s">
        <v>16</v>
      </c>
      <c r="BY8" s="33" t="s">
        <v>17</v>
      </c>
      <c r="BZ8" s="19" t="s">
        <v>16</v>
      </c>
      <c r="CA8" s="18" t="s">
        <v>18</v>
      </c>
      <c r="CB8" s="20" t="s">
        <v>19</v>
      </c>
      <c r="CC8" s="18" t="s">
        <v>16</v>
      </c>
      <c r="CD8" s="33" t="s">
        <v>17</v>
      </c>
      <c r="CE8" s="19" t="s">
        <v>16</v>
      </c>
      <c r="CF8" s="18" t="s">
        <v>18</v>
      </c>
      <c r="CG8" s="20" t="s">
        <v>19</v>
      </c>
      <c r="CH8" s="18" t="s">
        <v>16</v>
      </c>
      <c r="CI8" s="33" t="s">
        <v>17</v>
      </c>
      <c r="CJ8" s="19" t="s">
        <v>16</v>
      </c>
      <c r="CK8" s="18" t="s">
        <v>18</v>
      </c>
      <c r="CL8" s="20" t="s">
        <v>19</v>
      </c>
      <c r="CM8" s="18" t="s">
        <v>16</v>
      </c>
      <c r="CN8" s="18" t="s">
        <v>17</v>
      </c>
      <c r="CO8" s="19" t="s">
        <v>16</v>
      </c>
      <c r="CP8" s="18" t="s">
        <v>18</v>
      </c>
      <c r="CQ8" s="20" t="s">
        <v>19</v>
      </c>
      <c r="CR8" s="21" t="s">
        <v>6</v>
      </c>
      <c r="CS8" s="15" t="s">
        <v>37</v>
      </c>
      <c r="CT8" s="18" t="s">
        <v>16</v>
      </c>
      <c r="CU8" s="18" t="s">
        <v>17</v>
      </c>
      <c r="CV8" s="19" t="s">
        <v>16</v>
      </c>
      <c r="CW8" s="18" t="s">
        <v>18</v>
      </c>
      <c r="CX8" s="20" t="s">
        <v>19</v>
      </c>
      <c r="CY8" s="18" t="s">
        <v>16</v>
      </c>
      <c r="CZ8" s="18" t="s">
        <v>17</v>
      </c>
      <c r="DA8" s="19" t="s">
        <v>16</v>
      </c>
      <c r="DB8" s="18" t="s">
        <v>18</v>
      </c>
      <c r="DC8" s="20" t="s">
        <v>19</v>
      </c>
      <c r="DD8" s="18" t="s">
        <v>16</v>
      </c>
      <c r="DE8" s="18" t="s">
        <v>17</v>
      </c>
      <c r="DF8" s="19" t="s">
        <v>16</v>
      </c>
      <c r="DG8" s="18" t="s">
        <v>18</v>
      </c>
      <c r="DH8" s="20" t="s">
        <v>19</v>
      </c>
      <c r="DI8" s="18" t="s">
        <v>16</v>
      </c>
      <c r="DJ8" s="18" t="s">
        <v>17</v>
      </c>
      <c r="DK8" s="19" t="s">
        <v>16</v>
      </c>
      <c r="DL8" s="18" t="s">
        <v>18</v>
      </c>
      <c r="DM8" s="20" t="s">
        <v>19</v>
      </c>
      <c r="DN8" s="18" t="s">
        <v>16</v>
      </c>
      <c r="DO8" s="18" t="s">
        <v>17</v>
      </c>
      <c r="DP8" s="19" t="s">
        <v>16</v>
      </c>
      <c r="DQ8" s="18" t="s">
        <v>18</v>
      </c>
      <c r="DR8" s="20" t="s">
        <v>19</v>
      </c>
      <c r="DS8" s="18" t="s">
        <v>16</v>
      </c>
      <c r="DT8" s="18" t="s">
        <v>17</v>
      </c>
      <c r="DU8" s="19" t="s">
        <v>16</v>
      </c>
      <c r="DV8" s="18" t="s">
        <v>18</v>
      </c>
      <c r="DW8" s="20" t="s">
        <v>19</v>
      </c>
    </row>
    <row r="9" spans="1:127" s="85" customFormat="1" ht="15" customHeight="1">
      <c r="A9" s="86" t="s">
        <v>48</v>
      </c>
      <c r="B9" s="87" t="s">
        <v>49</v>
      </c>
      <c r="C9" s="88" t="s">
        <v>50</v>
      </c>
      <c r="D9" s="88" t="s">
        <v>51</v>
      </c>
      <c r="E9" s="89" t="s">
        <v>52</v>
      </c>
      <c r="F9" s="88" t="s">
        <v>53</v>
      </c>
      <c r="G9" s="88" t="s">
        <v>54</v>
      </c>
      <c r="H9" s="90" t="s">
        <v>55</v>
      </c>
      <c r="I9" s="88" t="s">
        <v>56</v>
      </c>
      <c r="J9" s="89" t="s">
        <v>57</v>
      </c>
      <c r="K9" s="88" t="s">
        <v>58</v>
      </c>
      <c r="L9" s="88" t="s">
        <v>59</v>
      </c>
      <c r="M9" s="90" t="s">
        <v>60</v>
      </c>
      <c r="N9" s="88" t="s">
        <v>61</v>
      </c>
      <c r="O9" s="89" t="s">
        <v>62</v>
      </c>
      <c r="P9" s="88" t="s">
        <v>63</v>
      </c>
      <c r="Q9" s="88" t="s">
        <v>64</v>
      </c>
      <c r="R9" s="90" t="s">
        <v>65</v>
      </c>
      <c r="S9" s="88" t="s">
        <v>66</v>
      </c>
      <c r="T9" s="89" t="s">
        <v>67</v>
      </c>
      <c r="U9" s="88" t="s">
        <v>68</v>
      </c>
      <c r="V9" s="88" t="s">
        <v>69</v>
      </c>
      <c r="W9" s="90" t="s">
        <v>70</v>
      </c>
      <c r="X9" s="88" t="s">
        <v>71</v>
      </c>
      <c r="Y9" s="89" t="s">
        <v>72</v>
      </c>
      <c r="Z9" s="88" t="s">
        <v>73</v>
      </c>
      <c r="AA9" s="88" t="s">
        <v>74</v>
      </c>
      <c r="AB9" s="90" t="s">
        <v>75</v>
      </c>
      <c r="AC9" s="91" t="s">
        <v>76</v>
      </c>
      <c r="AD9" s="91" t="s">
        <v>77</v>
      </c>
      <c r="AE9" s="91" t="s">
        <v>78</v>
      </c>
      <c r="AF9" s="91" t="s">
        <v>79</v>
      </c>
      <c r="AG9" s="91" t="s">
        <v>80</v>
      </c>
      <c r="AH9" s="92" t="s">
        <v>81</v>
      </c>
      <c r="AI9" s="88" t="s">
        <v>82</v>
      </c>
      <c r="AJ9" s="89" t="s">
        <v>83</v>
      </c>
      <c r="AK9" s="93" t="s">
        <v>84</v>
      </c>
      <c r="AL9" s="88" t="s">
        <v>85</v>
      </c>
      <c r="AM9" s="90" t="s">
        <v>86</v>
      </c>
      <c r="AN9" s="88" t="s">
        <v>87</v>
      </c>
      <c r="AO9" s="89" t="s">
        <v>88</v>
      </c>
      <c r="AP9" s="88" t="s">
        <v>89</v>
      </c>
      <c r="AQ9" s="88" t="s">
        <v>90</v>
      </c>
      <c r="AR9" s="90" t="s">
        <v>91</v>
      </c>
      <c r="AS9" s="88" t="s">
        <v>92</v>
      </c>
      <c r="AT9" s="89" t="s">
        <v>93</v>
      </c>
      <c r="AU9" s="88" t="s">
        <v>94</v>
      </c>
      <c r="AV9" s="88" t="s">
        <v>95</v>
      </c>
      <c r="AW9" s="90" t="s">
        <v>96</v>
      </c>
      <c r="AX9" s="88" t="s">
        <v>97</v>
      </c>
      <c r="AY9" s="89" t="s">
        <v>98</v>
      </c>
      <c r="AZ9" s="88" t="s">
        <v>99</v>
      </c>
      <c r="BA9" s="88" t="s">
        <v>100</v>
      </c>
      <c r="BB9" s="90" t="s">
        <v>101</v>
      </c>
      <c r="BC9" s="88" t="s">
        <v>102</v>
      </c>
      <c r="BD9" s="89" t="s">
        <v>103</v>
      </c>
      <c r="BE9" s="88" t="s">
        <v>104</v>
      </c>
      <c r="BF9" s="88" t="s">
        <v>105</v>
      </c>
      <c r="BG9" s="90" t="s">
        <v>106</v>
      </c>
      <c r="BH9" s="90" t="s">
        <v>107</v>
      </c>
      <c r="BI9" s="90" t="s">
        <v>108</v>
      </c>
      <c r="BJ9" s="90" t="s">
        <v>109</v>
      </c>
      <c r="BK9" s="90" t="s">
        <v>110</v>
      </c>
      <c r="BL9" s="90" t="s">
        <v>111</v>
      </c>
      <c r="BM9" s="88" t="s">
        <v>112</v>
      </c>
      <c r="BN9" s="88" t="s">
        <v>113</v>
      </c>
      <c r="BO9" s="89" t="s">
        <v>114</v>
      </c>
      <c r="BP9" s="88" t="s">
        <v>115</v>
      </c>
      <c r="BQ9" s="88" t="s">
        <v>116</v>
      </c>
      <c r="BR9" s="90" t="s">
        <v>117</v>
      </c>
      <c r="BS9" s="88" t="s">
        <v>119</v>
      </c>
      <c r="BT9" s="89" t="s">
        <v>118</v>
      </c>
      <c r="BU9" s="88" t="s">
        <v>120</v>
      </c>
      <c r="BV9" s="88" t="s">
        <v>121</v>
      </c>
      <c r="BW9" s="90" t="s">
        <v>122</v>
      </c>
      <c r="BX9" s="88" t="s">
        <v>123</v>
      </c>
      <c r="BY9" s="89" t="s">
        <v>124</v>
      </c>
      <c r="BZ9" s="88" t="s">
        <v>125</v>
      </c>
      <c r="CA9" s="88" t="s">
        <v>126</v>
      </c>
      <c r="CB9" s="90" t="s">
        <v>127</v>
      </c>
      <c r="CC9" s="88" t="s">
        <v>128</v>
      </c>
      <c r="CD9" s="89" t="s">
        <v>132</v>
      </c>
      <c r="CE9" s="88" t="s">
        <v>133</v>
      </c>
      <c r="CF9" s="88" t="s">
        <v>134</v>
      </c>
      <c r="CG9" s="90" t="s">
        <v>135</v>
      </c>
      <c r="CH9" s="88" t="s">
        <v>136</v>
      </c>
      <c r="CI9" s="89" t="s">
        <v>137</v>
      </c>
      <c r="CJ9" s="88" t="s">
        <v>138</v>
      </c>
      <c r="CK9" s="88" t="s">
        <v>139</v>
      </c>
      <c r="CL9" s="90" t="s">
        <v>140</v>
      </c>
      <c r="CM9" s="91" t="s">
        <v>141</v>
      </c>
      <c r="CN9" s="91" t="s">
        <v>142</v>
      </c>
      <c r="CO9" s="91" t="s">
        <v>143</v>
      </c>
      <c r="CP9" s="91" t="s">
        <v>144</v>
      </c>
      <c r="CQ9" s="91" t="s">
        <v>145</v>
      </c>
      <c r="CR9" s="94" t="s">
        <v>146</v>
      </c>
      <c r="CS9" s="88" t="s">
        <v>147</v>
      </c>
      <c r="CT9" s="88" t="s">
        <v>148</v>
      </c>
      <c r="CU9" s="90" t="s">
        <v>149</v>
      </c>
      <c r="CV9" s="88" t="s">
        <v>150</v>
      </c>
      <c r="CW9" s="88" t="s">
        <v>151</v>
      </c>
      <c r="CX9" s="90" t="s">
        <v>152</v>
      </c>
      <c r="CY9" s="88" t="s">
        <v>153</v>
      </c>
      <c r="CZ9" s="90" t="s">
        <v>154</v>
      </c>
      <c r="DA9" s="88" t="s">
        <v>155</v>
      </c>
      <c r="DB9" s="88" t="s">
        <v>156</v>
      </c>
      <c r="DC9" s="90" t="s">
        <v>157</v>
      </c>
      <c r="DD9" s="88" t="s">
        <v>158</v>
      </c>
      <c r="DE9" s="90" t="s">
        <v>159</v>
      </c>
      <c r="DF9" s="88" t="s">
        <v>160</v>
      </c>
      <c r="DG9" s="88" t="s">
        <v>161</v>
      </c>
      <c r="DH9" s="90" t="s">
        <v>162</v>
      </c>
      <c r="DI9" s="88" t="s">
        <v>163</v>
      </c>
      <c r="DJ9" s="90" t="s">
        <v>164</v>
      </c>
      <c r="DK9" s="88" t="s">
        <v>165</v>
      </c>
      <c r="DL9" s="88" t="s">
        <v>166</v>
      </c>
      <c r="DM9" s="90" t="s">
        <v>167</v>
      </c>
      <c r="DN9" s="88" t="s">
        <v>168</v>
      </c>
      <c r="DO9" s="90" t="s">
        <v>169</v>
      </c>
      <c r="DP9" s="88" t="s">
        <v>170</v>
      </c>
      <c r="DQ9" s="88" t="s">
        <v>171</v>
      </c>
      <c r="DR9" s="90" t="s">
        <v>172</v>
      </c>
      <c r="DS9" s="88" t="s">
        <v>173</v>
      </c>
      <c r="DT9" s="90" t="s">
        <v>174</v>
      </c>
      <c r="DU9" s="88" t="s">
        <v>175</v>
      </c>
      <c r="DV9" s="88" t="s">
        <v>176</v>
      </c>
      <c r="DW9" s="90" t="s">
        <v>177</v>
      </c>
    </row>
    <row r="10" spans="1:127" s="24" customFormat="1">
      <c r="A10" s="73" t="s">
        <v>379</v>
      </c>
      <c r="B10" s="74" t="s">
        <v>380</v>
      </c>
      <c r="C10" s="75"/>
      <c r="D10" s="80"/>
      <c r="E10" s="77"/>
      <c r="F10" s="80"/>
      <c r="G10" s="80"/>
      <c r="H10" s="80">
        <f t="shared" ref="H10" si="0">IF(F10,G10/F10,0)</f>
        <v>0</v>
      </c>
      <c r="I10" s="76"/>
      <c r="J10" s="77"/>
      <c r="K10" s="76"/>
      <c r="L10" s="76"/>
      <c r="M10" s="76">
        <f t="shared" ref="M10" si="1">IF(K10,L10/K10,0)</f>
        <v>0</v>
      </c>
      <c r="N10" s="76"/>
      <c r="O10" s="77"/>
      <c r="P10" s="76"/>
      <c r="Q10" s="76"/>
      <c r="R10" s="76">
        <f t="shared" ref="R10" si="2">IF(P10,Q10/P10,0)</f>
        <v>0</v>
      </c>
      <c r="S10" s="76">
        <v>0.15</v>
      </c>
      <c r="T10" s="77" t="s">
        <v>345</v>
      </c>
      <c r="U10" s="76"/>
      <c r="V10" s="76"/>
      <c r="W10" s="76">
        <f t="shared" ref="W10" si="3">IF(U10,V10/U10,0)</f>
        <v>0</v>
      </c>
      <c r="X10" s="76"/>
      <c r="Y10" s="78"/>
      <c r="Z10" s="76"/>
      <c r="AA10" s="76"/>
      <c r="AB10" s="76">
        <f t="shared" ref="AB10" si="4">IF(Z10,AA10/Z10,0)</f>
        <v>0</v>
      </c>
      <c r="AC10" s="76">
        <f t="shared" ref="AC10" si="5">IF(D10+I10+N10+S10+X10=0,"",(D10+I10+N10+S10+X10))</f>
        <v>0.15</v>
      </c>
      <c r="AD10" s="76"/>
      <c r="AE10" s="76">
        <f t="shared" ref="AE10" si="6">F10+K10+P10+U10+Z10</f>
        <v>0</v>
      </c>
      <c r="AF10" s="76">
        <f t="shared" ref="AF10" si="7">G10+L10+Q10+V10+AA10</f>
        <v>0</v>
      </c>
      <c r="AG10" s="76">
        <f t="shared" ref="AG10" si="8">IF(AE10,AF10/AE10,0)</f>
        <v>0</v>
      </c>
      <c r="AH10" s="84"/>
      <c r="AI10" s="76"/>
      <c r="AJ10" s="77"/>
      <c r="AK10" s="76"/>
      <c r="AL10" s="76"/>
      <c r="AM10" s="76">
        <f t="shared" ref="AM10" si="9">IF(AK10,AL10/AK10,0)</f>
        <v>0</v>
      </c>
      <c r="AN10" s="76"/>
      <c r="AO10" s="77"/>
      <c r="AP10" s="76"/>
      <c r="AQ10" s="76"/>
      <c r="AR10" s="76">
        <f t="shared" ref="AR10" si="10">IF(AP10,AQ10/AP10,0)</f>
        <v>0</v>
      </c>
      <c r="AS10" s="76"/>
      <c r="AT10" s="77"/>
      <c r="AU10" s="76"/>
      <c r="AV10" s="76"/>
      <c r="AW10" s="76">
        <f t="shared" ref="AW10" si="11">IF(AU10,AV10/AU10,0)</f>
        <v>0</v>
      </c>
      <c r="AX10" s="76"/>
      <c r="AY10" s="77"/>
      <c r="AZ10" s="76"/>
      <c r="BA10" s="76"/>
      <c r="BB10" s="76">
        <f t="shared" ref="BB10" si="12">IF(AZ10,BA10/AZ10,0)</f>
        <v>0</v>
      </c>
      <c r="BC10" s="76"/>
      <c r="BD10" s="77"/>
      <c r="BE10" s="76"/>
      <c r="BF10" s="76"/>
      <c r="BG10" s="76">
        <f t="shared" ref="BG10" si="13">IF(BE10,BF10/BE10,0)</f>
        <v>0</v>
      </c>
      <c r="BH10" s="76" t="str">
        <f t="shared" ref="BH10" si="14">IF(AI10+AN10+AS10+AX10+BC10=0,"",(AI10+AN10+AS10+AX10+BC10))</f>
        <v/>
      </c>
      <c r="BI10" s="76"/>
      <c r="BJ10" s="76">
        <f t="shared" ref="BJ10" si="15">AK10+AP10+AU10+AZ10+BE10</f>
        <v>0</v>
      </c>
      <c r="BK10" s="76">
        <f t="shared" ref="BK10" si="16">AL10+AQ10+AV10+BA10+BF10</f>
        <v>0</v>
      </c>
      <c r="BL10" s="76">
        <f t="shared" ref="BL10" si="17">IF(BJ10,BK10/BJ10,0)</f>
        <v>0</v>
      </c>
      <c r="BM10" s="75"/>
      <c r="BN10" s="76"/>
      <c r="BO10" s="77"/>
      <c r="BP10" s="76"/>
      <c r="BQ10" s="76"/>
      <c r="BR10" s="76">
        <f t="shared" ref="BR10" si="18">IF(BP10,BQ10/BP10,0)</f>
        <v>0</v>
      </c>
      <c r="BS10" s="76"/>
      <c r="BT10" s="77"/>
      <c r="BU10" s="76"/>
      <c r="BV10" s="76"/>
      <c r="BW10" s="76">
        <f t="shared" ref="BW10" si="19">IF(BU10,BV10/BU10,0)</f>
        <v>0</v>
      </c>
      <c r="BX10" s="76"/>
      <c r="BY10" s="77"/>
      <c r="BZ10" s="76"/>
      <c r="CA10" s="76"/>
      <c r="CB10" s="76">
        <f t="shared" ref="CB10" si="20">IF(BZ10,CA10/BZ10,0)</f>
        <v>0</v>
      </c>
      <c r="CC10" s="76"/>
      <c r="CD10" s="77"/>
      <c r="CE10" s="76"/>
      <c r="CF10" s="76"/>
      <c r="CG10" s="76">
        <f t="shared" ref="CG10" si="21">IF(CE10,CF10/CE10,0)</f>
        <v>0</v>
      </c>
      <c r="CH10" s="76"/>
      <c r="CI10" s="77"/>
      <c r="CJ10" s="76"/>
      <c r="CK10" s="76"/>
      <c r="CL10" s="76">
        <f t="shared" ref="CL10" si="22">IF(CJ10,CK10/CJ10,0)</f>
        <v>0</v>
      </c>
      <c r="CM10" s="76" t="str">
        <f t="shared" ref="CM10" si="23">IF(BN10+BS10+BX10+CC10+CH10=0,"",(BN10+BS10+BX10+CC10+CH10))</f>
        <v/>
      </c>
      <c r="CN10" s="76"/>
      <c r="CO10" s="76">
        <f t="shared" ref="CO10" si="24">BP10+BU10+BZ10+CE10+CJ10</f>
        <v>0</v>
      </c>
      <c r="CP10" s="76">
        <f t="shared" ref="CP10" si="25">BQ10+BV10+CA10+CF10+CK10</f>
        <v>0</v>
      </c>
      <c r="CQ10" s="76">
        <f t="shared" ref="CQ10" si="26">IF(CO10,CP10/CO10,0)</f>
        <v>0</v>
      </c>
      <c r="CR10" s="79" t="s">
        <v>410</v>
      </c>
      <c r="CS10" s="75">
        <f t="shared" ref="CS10" si="27">C10+AH10+BM10</f>
        <v>0</v>
      </c>
      <c r="CT10" s="75" t="str">
        <f t="shared" ref="CT10" si="28">IF(D10+AI10+BN10=0," ",D10+AI10+BN10)</f>
        <v xml:space="preserve"> </v>
      </c>
      <c r="CU10" s="75" t="str">
        <f>CONCATENATE(Table1[[#This Row],[E]],Table1[[#This Row],[AO]],Table1[[#This Row],[BY]])</f>
        <v/>
      </c>
      <c r="CV10" s="75">
        <f t="shared" ref="CV10:CW10" si="29">F10+AK10+BP10</f>
        <v>0</v>
      </c>
      <c r="CW10" s="75">
        <f t="shared" si="29"/>
        <v>0</v>
      </c>
      <c r="CX10" s="76">
        <f t="shared" ref="CX10" si="30">IF(CV10,CW10/CV10,0)</f>
        <v>0</v>
      </c>
      <c r="CY10" s="75" t="str">
        <f t="shared" ref="CY10" si="31">IF(I10+AN10+BS10=0," ",I10+AN10+BS10)</f>
        <v xml:space="preserve"> </v>
      </c>
      <c r="CZ10" s="75" t="str">
        <f>CONCATENATE(Table1[[#This Row],[J]],Table1[[#This Row],[AT]],Table1[[#This Row],[CD]])</f>
        <v/>
      </c>
      <c r="DA10" s="75">
        <f t="shared" ref="DA10:DB10" si="32">K10+AP10+BU10</f>
        <v>0</v>
      </c>
      <c r="DB10" s="75">
        <f t="shared" si="32"/>
        <v>0</v>
      </c>
      <c r="DC10" s="76">
        <f t="shared" ref="DC10" si="33">IF(DA10,DB10/DA10,0)</f>
        <v>0</v>
      </c>
      <c r="DD10" s="75" t="str">
        <f t="shared" ref="DD10" si="34">IF(N10+AS10+BX10=0," ",N10+AS10+BX10)</f>
        <v xml:space="preserve"> </v>
      </c>
      <c r="DE10" s="75" t="str">
        <f>CONCATENATE(Table1[[#This Row],[T]],Table1[[#This Row],[BD]],Table1[[#This Row],[CN]])</f>
        <v/>
      </c>
      <c r="DF10" s="75">
        <f t="shared" ref="DF10:DG10" si="35">P10+AU10+BZ10</f>
        <v>0</v>
      </c>
      <c r="DG10" s="75">
        <f t="shared" si="35"/>
        <v>0</v>
      </c>
      <c r="DH10" s="76">
        <f t="shared" ref="DH10" si="36">IF(DF10,DG10/DF10,0)</f>
        <v>0</v>
      </c>
      <c r="DI10" s="75">
        <f t="shared" ref="DI10" si="37">IF(S10+AX10+CC10=0," ",S10+AX10+CC10)</f>
        <v>0.15</v>
      </c>
      <c r="DJ10" s="75" t="str">
        <f>CONCATENATE(Table1[[#This Row],[BI]],Table1[[#This Row],[Y]],Table1[[#This Row],[CS]])</f>
        <v>2nd wk of May</v>
      </c>
      <c r="DK10" s="75">
        <f t="shared" ref="DK10:DL10" si="38">U10+AZ10+CE10</f>
        <v>0</v>
      </c>
      <c r="DL10" s="75">
        <f t="shared" si="38"/>
        <v>0</v>
      </c>
      <c r="DM10" s="76">
        <f t="shared" ref="DM10" si="39">IF(DK10,DL10/DK10,0)</f>
        <v>0</v>
      </c>
      <c r="DN10" s="75" t="str">
        <f t="shared" ref="DN10" si="40">IF(X10+BC10+CH10=0," ",X10+BC10+CH10)</f>
        <v xml:space="preserve"> </v>
      </c>
      <c r="DO10" s="75" t="str">
        <f>CONCATENATE(Table1[[#This Row],[AD]],Table1[[#This Row],[BN]],Table1[[#This Row],[CX]])</f>
        <v/>
      </c>
      <c r="DP10" s="75">
        <f t="shared" ref="DP10:DQ10" si="41">Z10+BE10+CJ10</f>
        <v>0</v>
      </c>
      <c r="DQ10" s="75">
        <f t="shared" si="41"/>
        <v>0</v>
      </c>
      <c r="DR10" s="76">
        <f t="shared" ref="DR10" si="42">IF(DP10,DQ10/DP10,0)</f>
        <v>0</v>
      </c>
      <c r="DS10" s="75">
        <f t="shared" ref="DS10" si="43">IF(D10+I10+N10+S10+X10+AI10+AN10+AS10+AX10+BC10+BN10+BS10+BX10+CC10+CH10=0," ",D10+I10+N10+S10+X10+AI10+AN10+AS10+AX10+BC10+BN10+BS10+BX10+CC10+CH10)</f>
        <v>0.15</v>
      </c>
      <c r="DT10" s="75" t="str">
        <f>CONCATENATE(Table1[[#This Row],[DJ]],Table1[[#This Row],[DO]],Table1[[#This Row],[DY]],Table1[[#This Row],[ED]],Table1[[#This Row],[EI]])</f>
        <v>2nd wk of May</v>
      </c>
      <c r="DU10" s="75">
        <f t="shared" ref="DU10" si="44">CV10+DA10+DF10+DK10+DP10</f>
        <v>0</v>
      </c>
      <c r="DV10" s="75">
        <f t="shared" ref="DV10" si="45">CW10+DB10+DG10+DL10+DQ10</f>
        <v>0</v>
      </c>
      <c r="DW10" s="75">
        <f t="shared" ref="DW10" si="46">IF(DU10,DV10/DU10,0)</f>
        <v>0</v>
      </c>
    </row>
    <row r="11" spans="1:127">
      <c r="A11" s="73" t="s">
        <v>348</v>
      </c>
      <c r="B11" s="74" t="s">
        <v>349</v>
      </c>
      <c r="C11" s="75"/>
      <c r="D11" s="80">
        <v>0.31</v>
      </c>
      <c r="E11" s="77" t="s">
        <v>345</v>
      </c>
      <c r="F11" s="80">
        <v>0.31</v>
      </c>
      <c r="G11" s="80">
        <v>1</v>
      </c>
      <c r="H11" s="80">
        <f t="shared" ref="H11:H42" si="47">IF(F11,G11/F11,0)</f>
        <v>3.2258064516129035</v>
      </c>
      <c r="I11" s="95"/>
      <c r="J11" s="96"/>
      <c r="K11" s="95"/>
      <c r="L11" s="95"/>
      <c r="M11" s="95">
        <f t="shared" ref="M11:M42" si="48">IF(K11,L11/K11,0)</f>
        <v>0</v>
      </c>
      <c r="N11" s="95"/>
      <c r="O11" s="96"/>
      <c r="P11" s="95"/>
      <c r="Q11" s="95"/>
      <c r="R11" s="95">
        <f t="shared" ref="R11:R42" si="49">IF(P11,Q11/P11,0)</f>
        <v>0</v>
      </c>
      <c r="S11" s="95"/>
      <c r="T11" s="96"/>
      <c r="U11" s="95"/>
      <c r="V11" s="95"/>
      <c r="W11" s="95">
        <f t="shared" ref="W11:W42" si="50">IF(U11,V11/U11,0)</f>
        <v>0</v>
      </c>
      <c r="X11" s="76"/>
      <c r="Y11" s="78"/>
      <c r="Z11" s="76"/>
      <c r="AA11" s="76"/>
      <c r="AB11" s="76">
        <f t="shared" ref="AB11:AB42" si="51">IF(Z11,AA11/Z11,0)</f>
        <v>0</v>
      </c>
      <c r="AC11" s="76">
        <f t="shared" ref="AC11:AC42" si="52">IF(D11+I11+N11+S11+X11=0,"",(D11+I11+N11+S11+X11))</f>
        <v>0.31</v>
      </c>
      <c r="AD11" s="76"/>
      <c r="AE11" s="76">
        <f t="shared" ref="AE11:AE42" si="53">F11+K11+P11+U11+Z11</f>
        <v>0.31</v>
      </c>
      <c r="AF11" s="76">
        <f t="shared" ref="AF11:AF42" si="54">G11+L11+Q11+V11+AA11</f>
        <v>1</v>
      </c>
      <c r="AG11" s="76">
        <f t="shared" ref="AG11:AG42" si="55">IF(AE11,AF11/AE11,0)</f>
        <v>3.2258064516129035</v>
      </c>
      <c r="AH11" s="84"/>
      <c r="AI11" s="95"/>
      <c r="AJ11" s="96"/>
      <c r="AK11" s="95"/>
      <c r="AL11" s="95"/>
      <c r="AM11" s="95">
        <f t="shared" ref="AM11:AM42" si="56">IF(AK11,AL11/AK11,0)</f>
        <v>0</v>
      </c>
      <c r="AN11" s="95"/>
      <c r="AO11" s="96"/>
      <c r="AP11" s="95"/>
      <c r="AQ11" s="95"/>
      <c r="AR11" s="95">
        <f t="shared" ref="AR11:AR42" si="57">IF(AP11,AQ11/AP11,0)</f>
        <v>0</v>
      </c>
      <c r="AS11" s="95"/>
      <c r="AT11" s="96"/>
      <c r="AU11" s="95"/>
      <c r="AV11" s="95"/>
      <c r="AW11" s="95">
        <f t="shared" ref="AW11:AW42" si="58">IF(AU11,AV11/AU11,0)</f>
        <v>0</v>
      </c>
      <c r="AX11" s="95"/>
      <c r="AY11" s="96"/>
      <c r="AZ11" s="95"/>
      <c r="BA11" s="95"/>
      <c r="BB11" s="95">
        <f t="shared" ref="BB11:BB42" si="59">IF(AZ11,BA11/AZ11,0)</f>
        <v>0</v>
      </c>
      <c r="BC11" s="95"/>
      <c r="BD11" s="96"/>
      <c r="BE11" s="95"/>
      <c r="BF11" s="95"/>
      <c r="BG11" s="95">
        <f t="shared" ref="BG11:BG42" si="60">IF(BE11,BF11/BE11,0)</f>
        <v>0</v>
      </c>
      <c r="BH11" s="76" t="str">
        <f t="shared" ref="BH11:BH42" si="61">IF(AI11+AN11+AS11+AX11+BC11=0,"",(AI11+AN11+AS11+AX11+BC11))</f>
        <v/>
      </c>
      <c r="BI11" s="76"/>
      <c r="BJ11" s="76">
        <f t="shared" ref="BJ11:BJ42" si="62">AK11+AP11+AU11+AZ11+BE11</f>
        <v>0</v>
      </c>
      <c r="BK11" s="76">
        <f t="shared" ref="BK11:BK42" si="63">AL11+AQ11+AV11+BA11+BF11</f>
        <v>0</v>
      </c>
      <c r="BL11" s="76">
        <f t="shared" ref="BL11:BL42" si="64">IF(BJ11,BK11/BJ11,0)</f>
        <v>0</v>
      </c>
      <c r="BM11" s="75"/>
      <c r="BN11" s="95"/>
      <c r="BO11" s="96"/>
      <c r="BP11" s="95"/>
      <c r="BQ11" s="95"/>
      <c r="BR11" s="95">
        <f t="shared" ref="BR11:BR42" si="65">IF(BP11,BQ11/BP11,0)</f>
        <v>0</v>
      </c>
      <c r="BS11" s="95"/>
      <c r="BT11" s="96"/>
      <c r="BU11" s="95"/>
      <c r="BV11" s="95"/>
      <c r="BW11" s="95">
        <f t="shared" ref="BW11:BW42" si="66">IF(BU11,BV11/BU11,0)</f>
        <v>0</v>
      </c>
      <c r="BX11" s="95"/>
      <c r="BY11" s="96"/>
      <c r="BZ11" s="95"/>
      <c r="CA11" s="95"/>
      <c r="CB11" s="95">
        <f t="shared" ref="CB11:CB42" si="67">IF(BZ11,CA11/BZ11,0)</f>
        <v>0</v>
      </c>
      <c r="CC11" s="95"/>
      <c r="CD11" s="96"/>
      <c r="CE11" s="95"/>
      <c r="CF11" s="95"/>
      <c r="CG11" s="95">
        <f t="shared" ref="CG11:CG42" si="68">IF(CE11,CF11/CE11,0)</f>
        <v>0</v>
      </c>
      <c r="CH11" s="95"/>
      <c r="CI11" s="96"/>
      <c r="CJ11" s="95"/>
      <c r="CK11" s="95"/>
      <c r="CL11" s="95">
        <f t="shared" ref="CL11:CL42" si="69">IF(CJ11,CK11/CJ11,0)</f>
        <v>0</v>
      </c>
      <c r="CM11" s="76" t="str">
        <f t="shared" ref="CM11:CM42" si="70">IF(BN11+BS11+BX11+CC11+CH11=0,"",(BN11+BS11+BX11+CC11+CH11))</f>
        <v/>
      </c>
      <c r="CN11" s="76"/>
      <c r="CO11" s="76">
        <f t="shared" ref="CO11:CO42" si="71">BP11+BU11+BZ11+CE11+CJ11</f>
        <v>0</v>
      </c>
      <c r="CP11" s="76">
        <f t="shared" ref="CP11:CP42" si="72">BQ11+BV11+CA11+CF11+CK11</f>
        <v>0</v>
      </c>
      <c r="CQ11" s="76">
        <f t="shared" ref="CQ11:CQ42" si="73">IF(CO11,CP11/CO11,0)</f>
        <v>0</v>
      </c>
      <c r="CR11" s="79"/>
      <c r="CS11" s="75">
        <f t="shared" ref="CS11:CS42" si="74">C11+AH11+BM11</f>
        <v>0</v>
      </c>
      <c r="CT11" s="75">
        <f t="shared" ref="CT11:CT42" si="75">IF(D11+AI11+BN11=0," ",D11+AI11+BN11)</f>
        <v>0.31</v>
      </c>
      <c r="CU11" s="75" t="str">
        <f>CONCATENATE(Table1[[#This Row],[E]],Table1[[#This Row],[AO]],Table1[[#This Row],[BY]])</f>
        <v>2nd wk of May</v>
      </c>
      <c r="CV11" s="75">
        <f t="shared" ref="CV11:CV42" si="76">F11+AK11+BP11</f>
        <v>0.31</v>
      </c>
      <c r="CW11" s="75">
        <f t="shared" ref="CW11:CW42" si="77">G11+AL11+BQ11</f>
        <v>1</v>
      </c>
      <c r="CX11" s="75">
        <f t="shared" ref="CX11:CX42" si="78">IF(CV11,CW11/CV11,0)</f>
        <v>3.2258064516129035</v>
      </c>
      <c r="CY11" s="75" t="str">
        <f t="shared" ref="CY11:CY42" si="79">IF(I11+AN11+BS11=0," ",I11+AN11+BS11)</f>
        <v xml:space="preserve"> </v>
      </c>
      <c r="CZ11" s="75" t="str">
        <f>CONCATENATE(Table1[[#This Row],[J]],Table1[[#This Row],[AT]],Table1[[#This Row],[CD]])</f>
        <v/>
      </c>
      <c r="DA11" s="75">
        <f t="shared" ref="DA11:DA42" si="80">K11+AP11+BU11</f>
        <v>0</v>
      </c>
      <c r="DB11" s="75">
        <f t="shared" ref="DB11:DB42" si="81">L11+AQ11+BV11</f>
        <v>0</v>
      </c>
      <c r="DC11" s="75">
        <f t="shared" ref="DC11:DC42" si="82">IF(DA11,DB11/DA11,0)</f>
        <v>0</v>
      </c>
      <c r="DD11" s="75" t="str">
        <f t="shared" ref="DD11:DD42" si="83">IF(N11+AS11+BX11=0," ",N11+AS11+BX11)</f>
        <v xml:space="preserve"> </v>
      </c>
      <c r="DE11" s="75" t="str">
        <f>CONCATENATE(Table1[[#This Row],[T]],Table1[[#This Row],[BD]],Table1[[#This Row],[CN]])</f>
        <v/>
      </c>
      <c r="DF11" s="75">
        <f t="shared" ref="DF11:DF42" si="84">P11+AU11+BZ11</f>
        <v>0</v>
      </c>
      <c r="DG11" s="75">
        <f t="shared" ref="DG11:DG42" si="85">Q11+AV11+CA11</f>
        <v>0</v>
      </c>
      <c r="DH11" s="75">
        <f t="shared" ref="DH11:DH42" si="86">IF(DF11,DG11/DF11,0)</f>
        <v>0</v>
      </c>
      <c r="DI11" s="75" t="str">
        <f t="shared" ref="DI11:DI42" si="87">IF(S11+AX11+CC11=0," ",S11+AX11+CC11)</f>
        <v xml:space="preserve"> </v>
      </c>
      <c r="DJ11" s="75" t="str">
        <f>CONCATENATE(Table1[[#This Row],[BI]],Table1[[#This Row],[Y]],Table1[[#This Row],[CS]])</f>
        <v/>
      </c>
      <c r="DK11" s="75">
        <f t="shared" ref="DK11:DK42" si="88">U11+AZ11+CE11</f>
        <v>0</v>
      </c>
      <c r="DL11" s="75">
        <f t="shared" ref="DL11:DL42" si="89">V11+BA11+CF11</f>
        <v>0</v>
      </c>
      <c r="DM11" s="75">
        <f t="shared" ref="DM11:DM42" si="90">IF(DK11,DL11/DK11,0)</f>
        <v>0</v>
      </c>
      <c r="DN11" s="75" t="str">
        <f t="shared" ref="DN11:DN42" si="91">IF(X11+BC11+CH11=0," ",X11+BC11+CH11)</f>
        <v xml:space="preserve"> </v>
      </c>
      <c r="DO11" s="75" t="str">
        <f>CONCATENATE(Table1[[#This Row],[AD]],Table1[[#This Row],[BN]],Table1[[#This Row],[CX]])</f>
        <v/>
      </c>
      <c r="DP11" s="75">
        <f t="shared" ref="DP11:DP42" si="92">Z11+BE11+CJ11</f>
        <v>0</v>
      </c>
      <c r="DQ11" s="75">
        <f t="shared" ref="DQ11:DQ42" si="93">AA11+BF11+CK11</f>
        <v>0</v>
      </c>
      <c r="DR11" s="75">
        <f t="shared" ref="DR11:DR42" si="94">IF(DP11,DQ11/DP11,0)</f>
        <v>0</v>
      </c>
      <c r="DS11" s="75">
        <f t="shared" ref="DS11:DS42" si="95">IF(D11+I11+N11+S11+X11+AI11+AN11+AS11+AX11+BC11+BN11+BS11+BX11+CC11+CH11=0," ",D11+I11+N11+S11+X11+AI11+AN11+AS11+AX11+BC11+BN11+BS11+BX11+CC11+CH11)</f>
        <v>0.31</v>
      </c>
      <c r="DT11" s="75" t="str">
        <f>CONCATENATE(Table1[[#This Row],[DJ]],Table1[[#This Row],[DO]],Table1[[#This Row],[DY]],Table1[[#This Row],[ED]],Table1[[#This Row],[EI]])</f>
        <v>2nd wk of May</v>
      </c>
      <c r="DU11" s="75">
        <f t="shared" ref="DU11:DU42" si="96">CV11+DA11+DF11+DK11+DP11</f>
        <v>0.31</v>
      </c>
      <c r="DV11" s="75">
        <f t="shared" ref="DV11:DV42" si="97">CW11+DB11+DG11+DL11+DQ11</f>
        <v>1</v>
      </c>
      <c r="DW11" s="75">
        <f t="shared" ref="DW11:DW42" si="98">IF(DU11,DV11/DU11,0)</f>
        <v>3.2258064516129035</v>
      </c>
    </row>
    <row r="12" spans="1:127">
      <c r="A12" s="73" t="s">
        <v>307</v>
      </c>
      <c r="B12" s="74" t="s">
        <v>308</v>
      </c>
      <c r="C12" s="75"/>
      <c r="D12" s="80"/>
      <c r="E12" s="77"/>
      <c r="F12" s="80"/>
      <c r="G12" s="80"/>
      <c r="H12" s="80">
        <f t="shared" si="47"/>
        <v>0</v>
      </c>
      <c r="I12" s="95"/>
      <c r="J12" s="96"/>
      <c r="K12" s="95"/>
      <c r="L12" s="95"/>
      <c r="M12" s="95">
        <f t="shared" si="48"/>
        <v>0</v>
      </c>
      <c r="N12" s="95"/>
      <c r="O12" s="96"/>
      <c r="P12" s="95"/>
      <c r="Q12" s="95"/>
      <c r="R12" s="95">
        <f t="shared" si="49"/>
        <v>0</v>
      </c>
      <c r="S12" s="95">
        <v>0.25</v>
      </c>
      <c r="T12" s="96" t="s">
        <v>344</v>
      </c>
      <c r="U12" s="95"/>
      <c r="V12" s="95"/>
      <c r="W12" s="95">
        <f t="shared" si="50"/>
        <v>0</v>
      </c>
      <c r="X12" s="76"/>
      <c r="Y12" s="78"/>
      <c r="Z12" s="76"/>
      <c r="AA12" s="76"/>
      <c r="AB12" s="76">
        <f t="shared" si="51"/>
        <v>0</v>
      </c>
      <c r="AC12" s="76">
        <f t="shared" si="52"/>
        <v>0.25</v>
      </c>
      <c r="AD12" s="76"/>
      <c r="AE12" s="76">
        <f t="shared" si="53"/>
        <v>0</v>
      </c>
      <c r="AF12" s="76">
        <f t="shared" si="54"/>
        <v>0</v>
      </c>
      <c r="AG12" s="76">
        <f t="shared" si="55"/>
        <v>0</v>
      </c>
      <c r="AH12" s="84"/>
      <c r="AI12" s="95"/>
      <c r="AJ12" s="96"/>
      <c r="AK12" s="95"/>
      <c r="AL12" s="95"/>
      <c r="AM12" s="95">
        <f t="shared" si="56"/>
        <v>0</v>
      </c>
      <c r="AN12" s="95"/>
      <c r="AO12" s="96"/>
      <c r="AP12" s="95"/>
      <c r="AQ12" s="95"/>
      <c r="AR12" s="95">
        <f t="shared" si="57"/>
        <v>0</v>
      </c>
      <c r="AS12" s="95"/>
      <c r="AT12" s="96"/>
      <c r="AU12" s="95"/>
      <c r="AV12" s="95"/>
      <c r="AW12" s="95">
        <f t="shared" si="58"/>
        <v>0</v>
      </c>
      <c r="AX12" s="95"/>
      <c r="AY12" s="96"/>
      <c r="AZ12" s="95"/>
      <c r="BA12" s="95"/>
      <c r="BB12" s="95">
        <f t="shared" si="59"/>
        <v>0</v>
      </c>
      <c r="BC12" s="95"/>
      <c r="BD12" s="96"/>
      <c r="BE12" s="95"/>
      <c r="BF12" s="95"/>
      <c r="BG12" s="95">
        <f t="shared" si="60"/>
        <v>0</v>
      </c>
      <c r="BH12" s="76" t="str">
        <f t="shared" si="61"/>
        <v/>
      </c>
      <c r="BI12" s="76"/>
      <c r="BJ12" s="76">
        <f t="shared" si="62"/>
        <v>0</v>
      </c>
      <c r="BK12" s="76">
        <f t="shared" si="63"/>
        <v>0</v>
      </c>
      <c r="BL12" s="76">
        <f t="shared" si="64"/>
        <v>0</v>
      </c>
      <c r="BM12" s="75"/>
      <c r="BN12" s="95"/>
      <c r="BO12" s="96"/>
      <c r="BP12" s="95"/>
      <c r="BQ12" s="95"/>
      <c r="BR12" s="95">
        <f t="shared" si="65"/>
        <v>0</v>
      </c>
      <c r="BS12" s="95"/>
      <c r="BT12" s="96"/>
      <c r="BU12" s="95"/>
      <c r="BV12" s="95"/>
      <c r="BW12" s="95">
        <f t="shared" si="66"/>
        <v>0</v>
      </c>
      <c r="BX12" s="95"/>
      <c r="BY12" s="96"/>
      <c r="BZ12" s="95"/>
      <c r="CA12" s="95"/>
      <c r="CB12" s="95">
        <f t="shared" si="67"/>
        <v>0</v>
      </c>
      <c r="CC12" s="95"/>
      <c r="CD12" s="96"/>
      <c r="CE12" s="95"/>
      <c r="CF12" s="95"/>
      <c r="CG12" s="95">
        <f t="shared" si="68"/>
        <v>0</v>
      </c>
      <c r="CH12" s="95"/>
      <c r="CI12" s="96"/>
      <c r="CJ12" s="95"/>
      <c r="CK12" s="95"/>
      <c r="CL12" s="95">
        <f t="shared" si="69"/>
        <v>0</v>
      </c>
      <c r="CM12" s="76" t="str">
        <f t="shared" si="70"/>
        <v/>
      </c>
      <c r="CN12" s="76"/>
      <c r="CO12" s="76">
        <f t="shared" si="71"/>
        <v>0</v>
      </c>
      <c r="CP12" s="76">
        <f t="shared" si="72"/>
        <v>0</v>
      </c>
      <c r="CQ12" s="76">
        <f t="shared" si="73"/>
        <v>0</v>
      </c>
      <c r="CR12" s="79"/>
      <c r="CS12" s="75">
        <f t="shared" si="74"/>
        <v>0</v>
      </c>
      <c r="CT12" s="75" t="str">
        <f t="shared" si="75"/>
        <v xml:space="preserve"> </v>
      </c>
      <c r="CU12" s="75" t="str">
        <f>CONCATENATE(Table1[[#This Row],[E]],Table1[[#This Row],[AO]],Table1[[#This Row],[BY]])</f>
        <v/>
      </c>
      <c r="CV12" s="75">
        <f t="shared" si="76"/>
        <v>0</v>
      </c>
      <c r="CW12" s="75">
        <f t="shared" si="77"/>
        <v>0</v>
      </c>
      <c r="CX12" s="75">
        <f t="shared" si="78"/>
        <v>0</v>
      </c>
      <c r="CY12" s="75" t="str">
        <f t="shared" si="79"/>
        <v xml:space="preserve"> </v>
      </c>
      <c r="CZ12" s="75" t="str">
        <f>CONCATENATE(Table1[[#This Row],[J]],Table1[[#This Row],[AT]],Table1[[#This Row],[CD]])</f>
        <v/>
      </c>
      <c r="DA12" s="75">
        <f t="shared" si="80"/>
        <v>0</v>
      </c>
      <c r="DB12" s="75">
        <f t="shared" si="81"/>
        <v>0</v>
      </c>
      <c r="DC12" s="75">
        <f t="shared" si="82"/>
        <v>0</v>
      </c>
      <c r="DD12" s="75" t="str">
        <f t="shared" si="83"/>
        <v xml:space="preserve"> </v>
      </c>
      <c r="DE12" s="75" t="str">
        <f>CONCATENATE(Table1[[#This Row],[T]],Table1[[#This Row],[BD]],Table1[[#This Row],[CN]])</f>
        <v/>
      </c>
      <c r="DF12" s="75">
        <f t="shared" si="84"/>
        <v>0</v>
      </c>
      <c r="DG12" s="75">
        <f t="shared" si="85"/>
        <v>0</v>
      </c>
      <c r="DH12" s="75">
        <f t="shared" si="86"/>
        <v>0</v>
      </c>
      <c r="DI12" s="75">
        <f t="shared" si="87"/>
        <v>0.25</v>
      </c>
      <c r="DJ12" s="75" t="str">
        <f>CONCATENATE(Table1[[#This Row],[BI]],Table1[[#This Row],[Y]],Table1[[#This Row],[CS]])</f>
        <v>1st wk of May</v>
      </c>
      <c r="DK12" s="75">
        <f t="shared" si="88"/>
        <v>0</v>
      </c>
      <c r="DL12" s="75">
        <f t="shared" si="89"/>
        <v>0</v>
      </c>
      <c r="DM12" s="75">
        <f t="shared" si="90"/>
        <v>0</v>
      </c>
      <c r="DN12" s="75" t="str">
        <f t="shared" si="91"/>
        <v xml:space="preserve"> </v>
      </c>
      <c r="DO12" s="75" t="str">
        <f>CONCATENATE(Table1[[#This Row],[AD]],Table1[[#This Row],[BN]],Table1[[#This Row],[CX]])</f>
        <v/>
      </c>
      <c r="DP12" s="75">
        <f t="shared" si="92"/>
        <v>0</v>
      </c>
      <c r="DQ12" s="75">
        <f t="shared" si="93"/>
        <v>0</v>
      </c>
      <c r="DR12" s="75">
        <f t="shared" si="94"/>
        <v>0</v>
      </c>
      <c r="DS12" s="75">
        <f t="shared" si="95"/>
        <v>0.25</v>
      </c>
      <c r="DT12" s="75" t="str">
        <f>CONCATENATE(Table1[[#This Row],[DJ]],Table1[[#This Row],[DO]],Table1[[#This Row],[DY]],Table1[[#This Row],[ED]],Table1[[#This Row],[EI]])</f>
        <v>1st wk of May</v>
      </c>
      <c r="DU12" s="75">
        <f t="shared" si="96"/>
        <v>0</v>
      </c>
      <c r="DV12" s="75">
        <f t="shared" si="97"/>
        <v>0</v>
      </c>
      <c r="DW12" s="75">
        <f t="shared" si="98"/>
        <v>0</v>
      </c>
    </row>
    <row r="13" spans="1:127">
      <c r="A13" s="73" t="s">
        <v>307</v>
      </c>
      <c r="B13" s="74" t="s">
        <v>350</v>
      </c>
      <c r="C13" s="75"/>
      <c r="D13" s="80"/>
      <c r="E13" s="77"/>
      <c r="F13" s="80"/>
      <c r="G13" s="80"/>
      <c r="H13" s="80">
        <f t="shared" si="47"/>
        <v>0</v>
      </c>
      <c r="I13" s="95"/>
      <c r="J13" s="96"/>
      <c r="K13" s="95"/>
      <c r="L13" s="95"/>
      <c r="M13" s="95">
        <f t="shared" si="48"/>
        <v>0</v>
      </c>
      <c r="N13" s="95"/>
      <c r="O13" s="96"/>
      <c r="P13" s="95"/>
      <c r="Q13" s="95"/>
      <c r="R13" s="95">
        <f t="shared" si="49"/>
        <v>0</v>
      </c>
      <c r="S13" s="95">
        <v>5.6000000000000001E-2</v>
      </c>
      <c r="T13" s="96" t="s">
        <v>345</v>
      </c>
      <c r="U13" s="95"/>
      <c r="V13" s="95"/>
      <c r="W13" s="95">
        <f t="shared" si="50"/>
        <v>0</v>
      </c>
      <c r="X13" s="76"/>
      <c r="Y13" s="78"/>
      <c r="Z13" s="76"/>
      <c r="AA13" s="76"/>
      <c r="AB13" s="76">
        <f t="shared" si="51"/>
        <v>0</v>
      </c>
      <c r="AC13" s="76">
        <f t="shared" si="52"/>
        <v>5.6000000000000001E-2</v>
      </c>
      <c r="AD13" s="76"/>
      <c r="AE13" s="76">
        <f t="shared" si="53"/>
        <v>0</v>
      </c>
      <c r="AF13" s="76">
        <f t="shared" si="54"/>
        <v>0</v>
      </c>
      <c r="AG13" s="76">
        <f t="shared" si="55"/>
        <v>0</v>
      </c>
      <c r="AH13" s="84"/>
      <c r="AI13" s="95"/>
      <c r="AJ13" s="96"/>
      <c r="AK13" s="95"/>
      <c r="AL13" s="95"/>
      <c r="AM13" s="95">
        <f t="shared" si="56"/>
        <v>0</v>
      </c>
      <c r="AN13" s="95"/>
      <c r="AO13" s="96"/>
      <c r="AP13" s="95"/>
      <c r="AQ13" s="95"/>
      <c r="AR13" s="95">
        <f t="shared" si="57"/>
        <v>0</v>
      </c>
      <c r="AS13" s="95"/>
      <c r="AT13" s="96"/>
      <c r="AU13" s="95"/>
      <c r="AV13" s="95"/>
      <c r="AW13" s="95">
        <f t="shared" si="58"/>
        <v>0</v>
      </c>
      <c r="AX13" s="95"/>
      <c r="AY13" s="96"/>
      <c r="AZ13" s="95"/>
      <c r="BA13" s="95"/>
      <c r="BB13" s="95">
        <f t="shared" si="59"/>
        <v>0</v>
      </c>
      <c r="BC13" s="95"/>
      <c r="BD13" s="96"/>
      <c r="BE13" s="95"/>
      <c r="BF13" s="95"/>
      <c r="BG13" s="95">
        <f t="shared" si="60"/>
        <v>0</v>
      </c>
      <c r="BH13" s="76" t="str">
        <f t="shared" si="61"/>
        <v/>
      </c>
      <c r="BI13" s="76"/>
      <c r="BJ13" s="76">
        <f t="shared" si="62"/>
        <v>0</v>
      </c>
      <c r="BK13" s="76">
        <f t="shared" si="63"/>
        <v>0</v>
      </c>
      <c r="BL13" s="76">
        <f t="shared" si="64"/>
        <v>0</v>
      </c>
      <c r="BM13" s="75"/>
      <c r="BN13" s="95"/>
      <c r="BO13" s="96"/>
      <c r="BP13" s="95"/>
      <c r="BQ13" s="95"/>
      <c r="BR13" s="95">
        <f t="shared" si="65"/>
        <v>0</v>
      </c>
      <c r="BS13" s="95"/>
      <c r="BT13" s="96"/>
      <c r="BU13" s="95"/>
      <c r="BV13" s="95"/>
      <c r="BW13" s="95">
        <f t="shared" si="66"/>
        <v>0</v>
      </c>
      <c r="BX13" s="95"/>
      <c r="BY13" s="96"/>
      <c r="BZ13" s="95"/>
      <c r="CA13" s="95"/>
      <c r="CB13" s="95">
        <f t="shared" si="67"/>
        <v>0</v>
      </c>
      <c r="CC13" s="95"/>
      <c r="CD13" s="96"/>
      <c r="CE13" s="95"/>
      <c r="CF13" s="95"/>
      <c r="CG13" s="95">
        <f t="shared" si="68"/>
        <v>0</v>
      </c>
      <c r="CH13" s="95"/>
      <c r="CI13" s="96"/>
      <c r="CJ13" s="95"/>
      <c r="CK13" s="95"/>
      <c r="CL13" s="95">
        <f t="shared" si="69"/>
        <v>0</v>
      </c>
      <c r="CM13" s="76" t="str">
        <f t="shared" si="70"/>
        <v/>
      </c>
      <c r="CN13" s="76"/>
      <c r="CO13" s="76">
        <f t="shared" si="71"/>
        <v>0</v>
      </c>
      <c r="CP13" s="76">
        <f t="shared" si="72"/>
        <v>0</v>
      </c>
      <c r="CQ13" s="76">
        <f t="shared" si="73"/>
        <v>0</v>
      </c>
      <c r="CR13" s="79"/>
      <c r="CS13" s="75">
        <f t="shared" si="74"/>
        <v>0</v>
      </c>
      <c r="CT13" s="75" t="str">
        <f t="shared" si="75"/>
        <v xml:space="preserve"> </v>
      </c>
      <c r="CU13" s="75" t="str">
        <f>CONCATENATE(Table1[[#This Row],[E]],Table1[[#This Row],[AO]],Table1[[#This Row],[BY]])</f>
        <v/>
      </c>
      <c r="CV13" s="75">
        <f t="shared" si="76"/>
        <v>0</v>
      </c>
      <c r="CW13" s="75">
        <f t="shared" si="77"/>
        <v>0</v>
      </c>
      <c r="CX13" s="75">
        <f t="shared" si="78"/>
        <v>0</v>
      </c>
      <c r="CY13" s="75" t="str">
        <f t="shared" si="79"/>
        <v xml:space="preserve"> </v>
      </c>
      <c r="CZ13" s="75" t="str">
        <f>CONCATENATE(Table1[[#This Row],[J]],Table1[[#This Row],[AT]],Table1[[#This Row],[CD]])</f>
        <v/>
      </c>
      <c r="DA13" s="75">
        <f t="shared" si="80"/>
        <v>0</v>
      </c>
      <c r="DB13" s="75">
        <f t="shared" si="81"/>
        <v>0</v>
      </c>
      <c r="DC13" s="75">
        <f t="shared" si="82"/>
        <v>0</v>
      </c>
      <c r="DD13" s="75" t="str">
        <f t="shared" si="83"/>
        <v xml:space="preserve"> </v>
      </c>
      <c r="DE13" s="75" t="str">
        <f>CONCATENATE(Table1[[#This Row],[T]],Table1[[#This Row],[BD]],Table1[[#This Row],[CN]])</f>
        <v/>
      </c>
      <c r="DF13" s="75">
        <f t="shared" si="84"/>
        <v>0</v>
      </c>
      <c r="DG13" s="75">
        <f t="shared" si="85"/>
        <v>0</v>
      </c>
      <c r="DH13" s="75">
        <f t="shared" si="86"/>
        <v>0</v>
      </c>
      <c r="DI13" s="75">
        <f t="shared" si="87"/>
        <v>5.6000000000000001E-2</v>
      </c>
      <c r="DJ13" s="75" t="str">
        <f>CONCATENATE(Table1[[#This Row],[BI]],Table1[[#This Row],[Y]],Table1[[#This Row],[CS]])</f>
        <v>2nd wk of May</v>
      </c>
      <c r="DK13" s="75">
        <f t="shared" si="88"/>
        <v>0</v>
      </c>
      <c r="DL13" s="75">
        <f t="shared" si="89"/>
        <v>0</v>
      </c>
      <c r="DM13" s="75">
        <f t="shared" si="90"/>
        <v>0</v>
      </c>
      <c r="DN13" s="75" t="str">
        <f t="shared" si="91"/>
        <v xml:space="preserve"> </v>
      </c>
      <c r="DO13" s="75" t="str">
        <f>CONCATENATE(Table1[[#This Row],[AD]],Table1[[#This Row],[BN]],Table1[[#This Row],[CX]])</f>
        <v/>
      </c>
      <c r="DP13" s="75">
        <f t="shared" si="92"/>
        <v>0</v>
      </c>
      <c r="DQ13" s="75">
        <f t="shared" si="93"/>
        <v>0</v>
      </c>
      <c r="DR13" s="75">
        <f t="shared" si="94"/>
        <v>0</v>
      </c>
      <c r="DS13" s="75">
        <f t="shared" si="95"/>
        <v>5.6000000000000001E-2</v>
      </c>
      <c r="DT13" s="75" t="str">
        <f>CONCATENATE(Table1[[#This Row],[DJ]],Table1[[#This Row],[DO]],Table1[[#This Row],[DY]],Table1[[#This Row],[ED]],Table1[[#This Row],[EI]])</f>
        <v>2nd wk of May</v>
      </c>
      <c r="DU13" s="75">
        <f t="shared" si="96"/>
        <v>0</v>
      </c>
      <c r="DV13" s="75">
        <f t="shared" si="97"/>
        <v>0</v>
      </c>
      <c r="DW13" s="75">
        <f t="shared" si="98"/>
        <v>0</v>
      </c>
    </row>
    <row r="14" spans="1:127">
      <c r="A14" s="73" t="s">
        <v>307</v>
      </c>
      <c r="B14" s="74" t="s">
        <v>381</v>
      </c>
      <c r="C14" s="75"/>
      <c r="D14" s="80"/>
      <c r="E14" s="77"/>
      <c r="F14" s="80"/>
      <c r="G14" s="80"/>
      <c r="H14" s="80">
        <f t="shared" si="47"/>
        <v>0</v>
      </c>
      <c r="I14" s="95"/>
      <c r="J14" s="96"/>
      <c r="K14" s="95"/>
      <c r="L14" s="95"/>
      <c r="M14" s="95">
        <f t="shared" si="48"/>
        <v>0</v>
      </c>
      <c r="N14" s="95"/>
      <c r="O14" s="96"/>
      <c r="P14" s="95"/>
      <c r="Q14" s="95"/>
      <c r="R14" s="95">
        <f t="shared" si="49"/>
        <v>0</v>
      </c>
      <c r="S14" s="95">
        <v>0.14000000000000001</v>
      </c>
      <c r="T14" s="96" t="s">
        <v>344</v>
      </c>
      <c r="U14" s="95"/>
      <c r="V14" s="95"/>
      <c r="W14" s="95">
        <f t="shared" si="50"/>
        <v>0</v>
      </c>
      <c r="X14" s="76"/>
      <c r="Y14" s="78"/>
      <c r="Z14" s="76"/>
      <c r="AA14" s="76"/>
      <c r="AB14" s="76">
        <f t="shared" si="51"/>
        <v>0</v>
      </c>
      <c r="AC14" s="76">
        <f t="shared" si="52"/>
        <v>0.14000000000000001</v>
      </c>
      <c r="AD14" s="76"/>
      <c r="AE14" s="76">
        <f t="shared" si="53"/>
        <v>0</v>
      </c>
      <c r="AF14" s="76">
        <f t="shared" si="54"/>
        <v>0</v>
      </c>
      <c r="AG14" s="76">
        <f t="shared" si="55"/>
        <v>0</v>
      </c>
      <c r="AH14" s="84"/>
      <c r="AI14" s="95"/>
      <c r="AJ14" s="96"/>
      <c r="AK14" s="95"/>
      <c r="AL14" s="95"/>
      <c r="AM14" s="95">
        <f t="shared" si="56"/>
        <v>0</v>
      </c>
      <c r="AN14" s="95"/>
      <c r="AO14" s="96"/>
      <c r="AP14" s="95"/>
      <c r="AQ14" s="95"/>
      <c r="AR14" s="95">
        <f t="shared" si="57"/>
        <v>0</v>
      </c>
      <c r="AS14" s="95"/>
      <c r="AT14" s="96"/>
      <c r="AU14" s="95"/>
      <c r="AV14" s="95"/>
      <c r="AW14" s="95">
        <f t="shared" si="58"/>
        <v>0</v>
      </c>
      <c r="AX14" s="95"/>
      <c r="AY14" s="96"/>
      <c r="AZ14" s="95"/>
      <c r="BA14" s="95"/>
      <c r="BB14" s="95">
        <f t="shared" si="59"/>
        <v>0</v>
      </c>
      <c r="BC14" s="95"/>
      <c r="BD14" s="96"/>
      <c r="BE14" s="95"/>
      <c r="BF14" s="95"/>
      <c r="BG14" s="95">
        <f t="shared" si="60"/>
        <v>0</v>
      </c>
      <c r="BH14" s="76" t="str">
        <f t="shared" si="61"/>
        <v/>
      </c>
      <c r="BI14" s="76"/>
      <c r="BJ14" s="76">
        <f t="shared" si="62"/>
        <v>0</v>
      </c>
      <c r="BK14" s="76">
        <f t="shared" si="63"/>
        <v>0</v>
      </c>
      <c r="BL14" s="76">
        <f t="shared" si="64"/>
        <v>0</v>
      </c>
      <c r="BM14" s="75"/>
      <c r="BN14" s="95"/>
      <c r="BO14" s="96"/>
      <c r="BP14" s="95"/>
      <c r="BQ14" s="95"/>
      <c r="BR14" s="95">
        <f t="shared" si="65"/>
        <v>0</v>
      </c>
      <c r="BS14" s="95"/>
      <c r="BT14" s="96"/>
      <c r="BU14" s="95"/>
      <c r="BV14" s="95"/>
      <c r="BW14" s="95">
        <f t="shared" si="66"/>
        <v>0</v>
      </c>
      <c r="BX14" s="95"/>
      <c r="BY14" s="96"/>
      <c r="BZ14" s="95"/>
      <c r="CA14" s="95"/>
      <c r="CB14" s="95">
        <f t="shared" si="67"/>
        <v>0</v>
      </c>
      <c r="CC14" s="95"/>
      <c r="CD14" s="96"/>
      <c r="CE14" s="95"/>
      <c r="CF14" s="95"/>
      <c r="CG14" s="95">
        <f t="shared" si="68"/>
        <v>0</v>
      </c>
      <c r="CH14" s="95"/>
      <c r="CI14" s="96"/>
      <c r="CJ14" s="95"/>
      <c r="CK14" s="95"/>
      <c r="CL14" s="95">
        <f t="shared" si="69"/>
        <v>0</v>
      </c>
      <c r="CM14" s="76" t="str">
        <f t="shared" si="70"/>
        <v/>
      </c>
      <c r="CN14" s="76"/>
      <c r="CO14" s="76">
        <f t="shared" si="71"/>
        <v>0</v>
      </c>
      <c r="CP14" s="76">
        <f t="shared" si="72"/>
        <v>0</v>
      </c>
      <c r="CQ14" s="76">
        <f t="shared" si="73"/>
        <v>0</v>
      </c>
      <c r="CR14" s="79"/>
      <c r="CS14" s="75">
        <f t="shared" si="74"/>
        <v>0</v>
      </c>
      <c r="CT14" s="75" t="str">
        <f t="shared" si="75"/>
        <v xml:space="preserve"> </v>
      </c>
      <c r="CU14" s="75" t="str">
        <f>CONCATENATE(Table1[[#This Row],[E]],Table1[[#This Row],[AO]],Table1[[#This Row],[BY]])</f>
        <v/>
      </c>
      <c r="CV14" s="75">
        <f t="shared" si="76"/>
        <v>0</v>
      </c>
      <c r="CW14" s="75">
        <f t="shared" si="77"/>
        <v>0</v>
      </c>
      <c r="CX14" s="75">
        <f t="shared" si="78"/>
        <v>0</v>
      </c>
      <c r="CY14" s="75" t="str">
        <f t="shared" si="79"/>
        <v xml:space="preserve"> </v>
      </c>
      <c r="CZ14" s="75" t="str">
        <f>CONCATENATE(Table1[[#This Row],[J]],Table1[[#This Row],[AT]],Table1[[#This Row],[CD]])</f>
        <v/>
      </c>
      <c r="DA14" s="75">
        <f t="shared" si="80"/>
        <v>0</v>
      </c>
      <c r="DB14" s="75">
        <f t="shared" si="81"/>
        <v>0</v>
      </c>
      <c r="DC14" s="75">
        <f t="shared" si="82"/>
        <v>0</v>
      </c>
      <c r="DD14" s="75" t="str">
        <f t="shared" si="83"/>
        <v xml:space="preserve"> </v>
      </c>
      <c r="DE14" s="75" t="str">
        <f>CONCATENATE(Table1[[#This Row],[T]],Table1[[#This Row],[BD]],Table1[[#This Row],[CN]])</f>
        <v/>
      </c>
      <c r="DF14" s="75">
        <f t="shared" si="84"/>
        <v>0</v>
      </c>
      <c r="DG14" s="75">
        <f t="shared" si="85"/>
        <v>0</v>
      </c>
      <c r="DH14" s="75">
        <f t="shared" si="86"/>
        <v>0</v>
      </c>
      <c r="DI14" s="75">
        <f t="shared" si="87"/>
        <v>0.14000000000000001</v>
      </c>
      <c r="DJ14" s="75" t="str">
        <f>CONCATENATE(Table1[[#This Row],[BI]],Table1[[#This Row],[Y]],Table1[[#This Row],[CS]])</f>
        <v>1st wk of May</v>
      </c>
      <c r="DK14" s="75">
        <f t="shared" si="88"/>
        <v>0</v>
      </c>
      <c r="DL14" s="75">
        <f t="shared" si="89"/>
        <v>0</v>
      </c>
      <c r="DM14" s="75">
        <f t="shared" si="90"/>
        <v>0</v>
      </c>
      <c r="DN14" s="75" t="str">
        <f t="shared" si="91"/>
        <v xml:space="preserve"> </v>
      </c>
      <c r="DO14" s="75" t="str">
        <f>CONCATENATE(Table1[[#This Row],[AD]],Table1[[#This Row],[BN]],Table1[[#This Row],[CX]])</f>
        <v/>
      </c>
      <c r="DP14" s="75">
        <f t="shared" si="92"/>
        <v>0</v>
      </c>
      <c r="DQ14" s="75">
        <f t="shared" si="93"/>
        <v>0</v>
      </c>
      <c r="DR14" s="75">
        <f t="shared" si="94"/>
        <v>0</v>
      </c>
      <c r="DS14" s="75">
        <f t="shared" si="95"/>
        <v>0.14000000000000001</v>
      </c>
      <c r="DT14" s="75" t="str">
        <f>CONCATENATE(Table1[[#This Row],[DJ]],Table1[[#This Row],[DO]],Table1[[#This Row],[DY]],Table1[[#This Row],[ED]],Table1[[#This Row],[EI]])</f>
        <v>1st wk of May</v>
      </c>
      <c r="DU14" s="75">
        <f t="shared" si="96"/>
        <v>0</v>
      </c>
      <c r="DV14" s="75">
        <f t="shared" si="97"/>
        <v>0</v>
      </c>
      <c r="DW14" s="75">
        <f t="shared" si="98"/>
        <v>0</v>
      </c>
    </row>
    <row r="15" spans="1:127">
      <c r="A15" s="73" t="s">
        <v>307</v>
      </c>
      <c r="B15" s="74" t="s">
        <v>351</v>
      </c>
      <c r="C15" s="75"/>
      <c r="D15" s="80"/>
      <c r="E15" s="77"/>
      <c r="F15" s="80"/>
      <c r="G15" s="80"/>
      <c r="H15" s="80">
        <f t="shared" si="47"/>
        <v>0</v>
      </c>
      <c r="I15" s="95"/>
      <c r="J15" s="96"/>
      <c r="K15" s="95"/>
      <c r="L15" s="95"/>
      <c r="M15" s="95">
        <f t="shared" si="48"/>
        <v>0</v>
      </c>
      <c r="N15" s="95"/>
      <c r="O15" s="96"/>
      <c r="P15" s="95"/>
      <c r="Q15" s="95"/>
      <c r="R15" s="95">
        <f t="shared" si="49"/>
        <v>0</v>
      </c>
      <c r="S15" s="95">
        <v>0.12</v>
      </c>
      <c r="T15" s="96" t="s">
        <v>344</v>
      </c>
      <c r="U15" s="95"/>
      <c r="V15" s="95"/>
      <c r="W15" s="95">
        <f t="shared" si="50"/>
        <v>0</v>
      </c>
      <c r="X15" s="76"/>
      <c r="Y15" s="78"/>
      <c r="Z15" s="76"/>
      <c r="AA15" s="76"/>
      <c r="AB15" s="76">
        <f t="shared" si="51"/>
        <v>0</v>
      </c>
      <c r="AC15" s="76">
        <f t="shared" si="52"/>
        <v>0.12</v>
      </c>
      <c r="AD15" s="76"/>
      <c r="AE15" s="76">
        <f t="shared" si="53"/>
        <v>0</v>
      </c>
      <c r="AF15" s="76">
        <f t="shared" si="54"/>
        <v>0</v>
      </c>
      <c r="AG15" s="76">
        <f t="shared" si="55"/>
        <v>0</v>
      </c>
      <c r="AH15" s="84"/>
      <c r="AI15" s="95"/>
      <c r="AJ15" s="96"/>
      <c r="AK15" s="95"/>
      <c r="AL15" s="95"/>
      <c r="AM15" s="95">
        <f t="shared" si="56"/>
        <v>0</v>
      </c>
      <c r="AN15" s="95"/>
      <c r="AO15" s="96"/>
      <c r="AP15" s="95"/>
      <c r="AQ15" s="95"/>
      <c r="AR15" s="95">
        <f t="shared" si="57"/>
        <v>0</v>
      </c>
      <c r="AS15" s="95"/>
      <c r="AT15" s="96"/>
      <c r="AU15" s="95"/>
      <c r="AV15" s="95"/>
      <c r="AW15" s="95">
        <f t="shared" si="58"/>
        <v>0</v>
      </c>
      <c r="AX15" s="95"/>
      <c r="AY15" s="96"/>
      <c r="AZ15" s="95"/>
      <c r="BA15" s="95"/>
      <c r="BB15" s="95">
        <f t="shared" si="59"/>
        <v>0</v>
      </c>
      <c r="BC15" s="95"/>
      <c r="BD15" s="96"/>
      <c r="BE15" s="95"/>
      <c r="BF15" s="95"/>
      <c r="BG15" s="95">
        <f t="shared" si="60"/>
        <v>0</v>
      </c>
      <c r="BH15" s="76" t="str">
        <f t="shared" si="61"/>
        <v/>
      </c>
      <c r="BI15" s="76"/>
      <c r="BJ15" s="76">
        <f t="shared" si="62"/>
        <v>0</v>
      </c>
      <c r="BK15" s="76">
        <f t="shared" si="63"/>
        <v>0</v>
      </c>
      <c r="BL15" s="76">
        <f t="shared" si="64"/>
        <v>0</v>
      </c>
      <c r="BM15" s="75"/>
      <c r="BN15" s="95"/>
      <c r="BO15" s="96"/>
      <c r="BP15" s="95"/>
      <c r="BQ15" s="95"/>
      <c r="BR15" s="95">
        <f t="shared" si="65"/>
        <v>0</v>
      </c>
      <c r="BS15" s="95"/>
      <c r="BT15" s="96"/>
      <c r="BU15" s="95"/>
      <c r="BV15" s="95"/>
      <c r="BW15" s="95">
        <f t="shared" si="66"/>
        <v>0</v>
      </c>
      <c r="BX15" s="95"/>
      <c r="BY15" s="96"/>
      <c r="BZ15" s="95"/>
      <c r="CA15" s="95"/>
      <c r="CB15" s="95">
        <f t="shared" si="67"/>
        <v>0</v>
      </c>
      <c r="CC15" s="95"/>
      <c r="CD15" s="96"/>
      <c r="CE15" s="95"/>
      <c r="CF15" s="95"/>
      <c r="CG15" s="95">
        <f t="shared" si="68"/>
        <v>0</v>
      </c>
      <c r="CH15" s="95"/>
      <c r="CI15" s="96"/>
      <c r="CJ15" s="95"/>
      <c r="CK15" s="95"/>
      <c r="CL15" s="95">
        <f t="shared" si="69"/>
        <v>0</v>
      </c>
      <c r="CM15" s="76" t="str">
        <f t="shared" si="70"/>
        <v/>
      </c>
      <c r="CN15" s="76"/>
      <c r="CO15" s="76">
        <f t="shared" si="71"/>
        <v>0</v>
      </c>
      <c r="CP15" s="76">
        <f t="shared" si="72"/>
        <v>0</v>
      </c>
      <c r="CQ15" s="76">
        <f t="shared" si="73"/>
        <v>0</v>
      </c>
      <c r="CR15" s="79"/>
      <c r="CS15" s="75">
        <f t="shared" si="74"/>
        <v>0</v>
      </c>
      <c r="CT15" s="75" t="str">
        <f t="shared" si="75"/>
        <v xml:space="preserve"> </v>
      </c>
      <c r="CU15" s="75" t="str">
        <f>CONCATENATE(Table1[[#This Row],[E]],Table1[[#This Row],[AO]],Table1[[#This Row],[BY]])</f>
        <v/>
      </c>
      <c r="CV15" s="75">
        <f t="shared" si="76"/>
        <v>0</v>
      </c>
      <c r="CW15" s="75">
        <f t="shared" si="77"/>
        <v>0</v>
      </c>
      <c r="CX15" s="75">
        <f t="shared" si="78"/>
        <v>0</v>
      </c>
      <c r="CY15" s="75" t="str">
        <f t="shared" si="79"/>
        <v xml:space="preserve"> </v>
      </c>
      <c r="CZ15" s="75" t="str">
        <f>CONCATENATE(Table1[[#This Row],[J]],Table1[[#This Row],[AT]],Table1[[#This Row],[CD]])</f>
        <v/>
      </c>
      <c r="DA15" s="75">
        <f t="shared" si="80"/>
        <v>0</v>
      </c>
      <c r="DB15" s="75">
        <f t="shared" si="81"/>
        <v>0</v>
      </c>
      <c r="DC15" s="75">
        <f t="shared" si="82"/>
        <v>0</v>
      </c>
      <c r="DD15" s="75" t="str">
        <f t="shared" si="83"/>
        <v xml:space="preserve"> </v>
      </c>
      <c r="DE15" s="75" t="str">
        <f>CONCATENATE(Table1[[#This Row],[T]],Table1[[#This Row],[BD]],Table1[[#This Row],[CN]])</f>
        <v/>
      </c>
      <c r="DF15" s="75">
        <f t="shared" si="84"/>
        <v>0</v>
      </c>
      <c r="DG15" s="75">
        <f t="shared" si="85"/>
        <v>0</v>
      </c>
      <c r="DH15" s="75">
        <f t="shared" si="86"/>
        <v>0</v>
      </c>
      <c r="DI15" s="75">
        <f t="shared" si="87"/>
        <v>0.12</v>
      </c>
      <c r="DJ15" s="75" t="str">
        <f>CONCATENATE(Table1[[#This Row],[BI]],Table1[[#This Row],[Y]],Table1[[#This Row],[CS]])</f>
        <v>1st wk of May</v>
      </c>
      <c r="DK15" s="75">
        <f t="shared" si="88"/>
        <v>0</v>
      </c>
      <c r="DL15" s="75">
        <f t="shared" si="89"/>
        <v>0</v>
      </c>
      <c r="DM15" s="75">
        <f t="shared" si="90"/>
        <v>0</v>
      </c>
      <c r="DN15" s="75" t="str">
        <f t="shared" si="91"/>
        <v xml:space="preserve"> </v>
      </c>
      <c r="DO15" s="75" t="str">
        <f>CONCATENATE(Table1[[#This Row],[AD]],Table1[[#This Row],[BN]],Table1[[#This Row],[CX]])</f>
        <v/>
      </c>
      <c r="DP15" s="75">
        <f t="shared" si="92"/>
        <v>0</v>
      </c>
      <c r="DQ15" s="75">
        <f t="shared" si="93"/>
        <v>0</v>
      </c>
      <c r="DR15" s="75">
        <f t="shared" si="94"/>
        <v>0</v>
      </c>
      <c r="DS15" s="75">
        <f t="shared" si="95"/>
        <v>0.12</v>
      </c>
      <c r="DT15" s="75" t="str">
        <f>CONCATENATE(Table1[[#This Row],[DJ]],Table1[[#This Row],[DO]],Table1[[#This Row],[DY]],Table1[[#This Row],[ED]],Table1[[#This Row],[EI]])</f>
        <v>1st wk of May</v>
      </c>
      <c r="DU15" s="75">
        <f t="shared" si="96"/>
        <v>0</v>
      </c>
      <c r="DV15" s="75">
        <f t="shared" si="97"/>
        <v>0</v>
      </c>
      <c r="DW15" s="75">
        <f t="shared" si="98"/>
        <v>0</v>
      </c>
    </row>
    <row r="16" spans="1:127">
      <c r="A16" s="73" t="s">
        <v>307</v>
      </c>
      <c r="B16" s="74" t="s">
        <v>352</v>
      </c>
      <c r="C16" s="75"/>
      <c r="D16" s="80"/>
      <c r="E16" s="77"/>
      <c r="F16" s="80"/>
      <c r="G16" s="80"/>
      <c r="H16" s="80">
        <f t="shared" si="47"/>
        <v>0</v>
      </c>
      <c r="I16" s="95"/>
      <c r="J16" s="96"/>
      <c r="K16" s="95"/>
      <c r="L16" s="95"/>
      <c r="M16" s="95">
        <f t="shared" si="48"/>
        <v>0</v>
      </c>
      <c r="N16" s="95"/>
      <c r="O16" s="96"/>
      <c r="P16" s="95"/>
      <c r="Q16" s="95"/>
      <c r="R16" s="95">
        <f t="shared" si="49"/>
        <v>0</v>
      </c>
      <c r="S16" s="95">
        <v>3.5000000000000003E-2</v>
      </c>
      <c r="T16" s="96" t="s">
        <v>345</v>
      </c>
      <c r="U16" s="95"/>
      <c r="V16" s="95"/>
      <c r="W16" s="95">
        <f t="shared" si="50"/>
        <v>0</v>
      </c>
      <c r="X16" s="76"/>
      <c r="Y16" s="78"/>
      <c r="Z16" s="76"/>
      <c r="AA16" s="76"/>
      <c r="AB16" s="76">
        <f t="shared" si="51"/>
        <v>0</v>
      </c>
      <c r="AC16" s="76">
        <f t="shared" si="52"/>
        <v>3.5000000000000003E-2</v>
      </c>
      <c r="AD16" s="76"/>
      <c r="AE16" s="76">
        <f t="shared" si="53"/>
        <v>0</v>
      </c>
      <c r="AF16" s="76">
        <f t="shared" si="54"/>
        <v>0</v>
      </c>
      <c r="AG16" s="76">
        <f t="shared" si="55"/>
        <v>0</v>
      </c>
      <c r="AH16" s="84"/>
      <c r="AI16" s="95"/>
      <c r="AJ16" s="96"/>
      <c r="AK16" s="95"/>
      <c r="AL16" s="95"/>
      <c r="AM16" s="95">
        <f t="shared" si="56"/>
        <v>0</v>
      </c>
      <c r="AN16" s="95"/>
      <c r="AO16" s="96"/>
      <c r="AP16" s="95"/>
      <c r="AQ16" s="95"/>
      <c r="AR16" s="95">
        <f t="shared" si="57"/>
        <v>0</v>
      </c>
      <c r="AS16" s="95"/>
      <c r="AT16" s="96"/>
      <c r="AU16" s="95"/>
      <c r="AV16" s="95"/>
      <c r="AW16" s="95">
        <f t="shared" si="58"/>
        <v>0</v>
      </c>
      <c r="AX16" s="95"/>
      <c r="AY16" s="96"/>
      <c r="AZ16" s="95"/>
      <c r="BA16" s="95"/>
      <c r="BB16" s="95">
        <f t="shared" si="59"/>
        <v>0</v>
      </c>
      <c r="BC16" s="95"/>
      <c r="BD16" s="96"/>
      <c r="BE16" s="95"/>
      <c r="BF16" s="95"/>
      <c r="BG16" s="95">
        <f t="shared" si="60"/>
        <v>0</v>
      </c>
      <c r="BH16" s="76" t="str">
        <f t="shared" si="61"/>
        <v/>
      </c>
      <c r="BI16" s="76"/>
      <c r="BJ16" s="76">
        <f t="shared" si="62"/>
        <v>0</v>
      </c>
      <c r="BK16" s="76">
        <f t="shared" si="63"/>
        <v>0</v>
      </c>
      <c r="BL16" s="76">
        <f t="shared" si="64"/>
        <v>0</v>
      </c>
      <c r="BM16" s="75"/>
      <c r="BN16" s="95"/>
      <c r="BO16" s="96"/>
      <c r="BP16" s="95"/>
      <c r="BQ16" s="95"/>
      <c r="BR16" s="95">
        <f t="shared" si="65"/>
        <v>0</v>
      </c>
      <c r="BS16" s="95"/>
      <c r="BT16" s="96"/>
      <c r="BU16" s="95"/>
      <c r="BV16" s="95"/>
      <c r="BW16" s="95">
        <f t="shared" si="66"/>
        <v>0</v>
      </c>
      <c r="BX16" s="95"/>
      <c r="BY16" s="96"/>
      <c r="BZ16" s="95"/>
      <c r="CA16" s="95"/>
      <c r="CB16" s="95">
        <f t="shared" si="67"/>
        <v>0</v>
      </c>
      <c r="CC16" s="95"/>
      <c r="CD16" s="96"/>
      <c r="CE16" s="95"/>
      <c r="CF16" s="95"/>
      <c r="CG16" s="95">
        <f t="shared" si="68"/>
        <v>0</v>
      </c>
      <c r="CH16" s="95"/>
      <c r="CI16" s="96"/>
      <c r="CJ16" s="95"/>
      <c r="CK16" s="95"/>
      <c r="CL16" s="95">
        <f t="shared" si="69"/>
        <v>0</v>
      </c>
      <c r="CM16" s="76" t="str">
        <f t="shared" si="70"/>
        <v/>
      </c>
      <c r="CN16" s="76"/>
      <c r="CO16" s="76">
        <f t="shared" si="71"/>
        <v>0</v>
      </c>
      <c r="CP16" s="76">
        <f t="shared" si="72"/>
        <v>0</v>
      </c>
      <c r="CQ16" s="76">
        <f t="shared" si="73"/>
        <v>0</v>
      </c>
      <c r="CR16" s="79"/>
      <c r="CS16" s="75">
        <f t="shared" si="74"/>
        <v>0</v>
      </c>
      <c r="CT16" s="75" t="str">
        <f t="shared" si="75"/>
        <v xml:space="preserve"> </v>
      </c>
      <c r="CU16" s="75" t="str">
        <f>CONCATENATE(Table1[[#This Row],[E]],Table1[[#This Row],[AO]],Table1[[#This Row],[BY]])</f>
        <v/>
      </c>
      <c r="CV16" s="75">
        <f t="shared" si="76"/>
        <v>0</v>
      </c>
      <c r="CW16" s="75">
        <f t="shared" si="77"/>
        <v>0</v>
      </c>
      <c r="CX16" s="75">
        <f t="shared" si="78"/>
        <v>0</v>
      </c>
      <c r="CY16" s="75" t="str">
        <f t="shared" si="79"/>
        <v xml:space="preserve"> </v>
      </c>
      <c r="CZ16" s="75" t="str">
        <f>CONCATENATE(Table1[[#This Row],[J]],Table1[[#This Row],[AT]],Table1[[#This Row],[CD]])</f>
        <v/>
      </c>
      <c r="DA16" s="75">
        <f t="shared" si="80"/>
        <v>0</v>
      </c>
      <c r="DB16" s="75">
        <f t="shared" si="81"/>
        <v>0</v>
      </c>
      <c r="DC16" s="75">
        <f t="shared" si="82"/>
        <v>0</v>
      </c>
      <c r="DD16" s="75" t="str">
        <f t="shared" si="83"/>
        <v xml:space="preserve"> </v>
      </c>
      <c r="DE16" s="75" t="str">
        <f>CONCATENATE(Table1[[#This Row],[T]],Table1[[#This Row],[BD]],Table1[[#This Row],[CN]])</f>
        <v/>
      </c>
      <c r="DF16" s="75">
        <f t="shared" si="84"/>
        <v>0</v>
      </c>
      <c r="DG16" s="75">
        <f t="shared" si="85"/>
        <v>0</v>
      </c>
      <c r="DH16" s="75">
        <f t="shared" si="86"/>
        <v>0</v>
      </c>
      <c r="DI16" s="75">
        <f t="shared" si="87"/>
        <v>3.5000000000000003E-2</v>
      </c>
      <c r="DJ16" s="75" t="str">
        <f>CONCATENATE(Table1[[#This Row],[BI]],Table1[[#This Row],[Y]],Table1[[#This Row],[CS]])</f>
        <v>2nd wk of May</v>
      </c>
      <c r="DK16" s="75">
        <f t="shared" si="88"/>
        <v>0</v>
      </c>
      <c r="DL16" s="75">
        <f t="shared" si="89"/>
        <v>0</v>
      </c>
      <c r="DM16" s="75">
        <f t="shared" si="90"/>
        <v>0</v>
      </c>
      <c r="DN16" s="75" t="str">
        <f t="shared" si="91"/>
        <v xml:space="preserve"> </v>
      </c>
      <c r="DO16" s="75" t="str">
        <f>CONCATENATE(Table1[[#This Row],[AD]],Table1[[#This Row],[BN]],Table1[[#This Row],[CX]])</f>
        <v/>
      </c>
      <c r="DP16" s="75">
        <f t="shared" si="92"/>
        <v>0</v>
      </c>
      <c r="DQ16" s="75">
        <f t="shared" si="93"/>
        <v>0</v>
      </c>
      <c r="DR16" s="75">
        <f t="shared" si="94"/>
        <v>0</v>
      </c>
      <c r="DS16" s="75">
        <f t="shared" si="95"/>
        <v>3.5000000000000003E-2</v>
      </c>
      <c r="DT16" s="75" t="str">
        <f>CONCATENATE(Table1[[#This Row],[DJ]],Table1[[#This Row],[DO]],Table1[[#This Row],[DY]],Table1[[#This Row],[ED]],Table1[[#This Row],[EI]])</f>
        <v>2nd wk of May</v>
      </c>
      <c r="DU16" s="75">
        <f t="shared" si="96"/>
        <v>0</v>
      </c>
      <c r="DV16" s="75">
        <f t="shared" si="97"/>
        <v>0</v>
      </c>
      <c r="DW16" s="75">
        <f t="shared" si="98"/>
        <v>0</v>
      </c>
    </row>
    <row r="17" spans="1:127">
      <c r="A17" s="73" t="s">
        <v>307</v>
      </c>
      <c r="B17" s="74" t="s">
        <v>382</v>
      </c>
      <c r="C17" s="75"/>
      <c r="D17" s="80"/>
      <c r="E17" s="77"/>
      <c r="F17" s="80"/>
      <c r="G17" s="80"/>
      <c r="H17" s="80">
        <f t="shared" si="47"/>
        <v>0</v>
      </c>
      <c r="I17" s="95"/>
      <c r="J17" s="96"/>
      <c r="K17" s="95"/>
      <c r="L17" s="95"/>
      <c r="M17" s="95">
        <f t="shared" si="48"/>
        <v>0</v>
      </c>
      <c r="N17" s="95"/>
      <c r="O17" s="96"/>
      <c r="P17" s="95"/>
      <c r="Q17" s="95"/>
      <c r="R17" s="95">
        <f t="shared" si="49"/>
        <v>0</v>
      </c>
      <c r="S17" s="95">
        <v>0.378</v>
      </c>
      <c r="T17" s="96" t="s">
        <v>345</v>
      </c>
      <c r="U17" s="95"/>
      <c r="V17" s="95"/>
      <c r="W17" s="95">
        <f t="shared" si="50"/>
        <v>0</v>
      </c>
      <c r="X17" s="76"/>
      <c r="Y17" s="78"/>
      <c r="Z17" s="76"/>
      <c r="AA17" s="76"/>
      <c r="AB17" s="76">
        <f t="shared" si="51"/>
        <v>0</v>
      </c>
      <c r="AC17" s="76">
        <f t="shared" si="52"/>
        <v>0.378</v>
      </c>
      <c r="AD17" s="76"/>
      <c r="AE17" s="76">
        <f t="shared" si="53"/>
        <v>0</v>
      </c>
      <c r="AF17" s="76">
        <f t="shared" si="54"/>
        <v>0</v>
      </c>
      <c r="AG17" s="76">
        <f t="shared" si="55"/>
        <v>0</v>
      </c>
      <c r="AH17" s="84"/>
      <c r="AI17" s="95"/>
      <c r="AJ17" s="96"/>
      <c r="AK17" s="95"/>
      <c r="AL17" s="95"/>
      <c r="AM17" s="95">
        <f t="shared" si="56"/>
        <v>0</v>
      </c>
      <c r="AN17" s="95"/>
      <c r="AO17" s="96"/>
      <c r="AP17" s="95"/>
      <c r="AQ17" s="95"/>
      <c r="AR17" s="95">
        <f t="shared" si="57"/>
        <v>0</v>
      </c>
      <c r="AS17" s="95"/>
      <c r="AT17" s="96"/>
      <c r="AU17" s="95"/>
      <c r="AV17" s="95"/>
      <c r="AW17" s="95">
        <f t="shared" si="58"/>
        <v>0</v>
      </c>
      <c r="AX17" s="95"/>
      <c r="AY17" s="96"/>
      <c r="AZ17" s="95"/>
      <c r="BA17" s="95"/>
      <c r="BB17" s="95">
        <f t="shared" si="59"/>
        <v>0</v>
      </c>
      <c r="BC17" s="95"/>
      <c r="BD17" s="96"/>
      <c r="BE17" s="95"/>
      <c r="BF17" s="95"/>
      <c r="BG17" s="95">
        <f t="shared" si="60"/>
        <v>0</v>
      </c>
      <c r="BH17" s="76" t="str">
        <f t="shared" si="61"/>
        <v/>
      </c>
      <c r="BI17" s="76"/>
      <c r="BJ17" s="76">
        <f t="shared" si="62"/>
        <v>0</v>
      </c>
      <c r="BK17" s="76">
        <f t="shared" si="63"/>
        <v>0</v>
      </c>
      <c r="BL17" s="76">
        <f t="shared" si="64"/>
        <v>0</v>
      </c>
      <c r="BM17" s="75"/>
      <c r="BN17" s="95"/>
      <c r="BO17" s="96"/>
      <c r="BP17" s="95"/>
      <c r="BQ17" s="95"/>
      <c r="BR17" s="95">
        <f t="shared" si="65"/>
        <v>0</v>
      </c>
      <c r="BS17" s="95"/>
      <c r="BT17" s="96"/>
      <c r="BU17" s="95"/>
      <c r="BV17" s="95"/>
      <c r="BW17" s="95">
        <f t="shared" si="66"/>
        <v>0</v>
      </c>
      <c r="BX17" s="95"/>
      <c r="BY17" s="96"/>
      <c r="BZ17" s="95"/>
      <c r="CA17" s="95"/>
      <c r="CB17" s="95">
        <f t="shared" si="67"/>
        <v>0</v>
      </c>
      <c r="CC17" s="95"/>
      <c r="CD17" s="96"/>
      <c r="CE17" s="95"/>
      <c r="CF17" s="95"/>
      <c r="CG17" s="95">
        <f t="shared" si="68"/>
        <v>0</v>
      </c>
      <c r="CH17" s="95"/>
      <c r="CI17" s="96"/>
      <c r="CJ17" s="95"/>
      <c r="CK17" s="95"/>
      <c r="CL17" s="95">
        <f t="shared" si="69"/>
        <v>0</v>
      </c>
      <c r="CM17" s="76" t="str">
        <f t="shared" si="70"/>
        <v/>
      </c>
      <c r="CN17" s="76"/>
      <c r="CO17" s="76">
        <f t="shared" si="71"/>
        <v>0</v>
      </c>
      <c r="CP17" s="76">
        <f t="shared" si="72"/>
        <v>0</v>
      </c>
      <c r="CQ17" s="76">
        <f t="shared" si="73"/>
        <v>0</v>
      </c>
      <c r="CR17" s="79"/>
      <c r="CS17" s="75">
        <f t="shared" si="74"/>
        <v>0</v>
      </c>
      <c r="CT17" s="75" t="str">
        <f t="shared" si="75"/>
        <v xml:space="preserve"> </v>
      </c>
      <c r="CU17" s="75" t="str">
        <f>CONCATENATE(Table1[[#This Row],[E]],Table1[[#This Row],[AO]],Table1[[#This Row],[BY]])</f>
        <v/>
      </c>
      <c r="CV17" s="75">
        <f t="shared" si="76"/>
        <v>0</v>
      </c>
      <c r="CW17" s="75">
        <f t="shared" si="77"/>
        <v>0</v>
      </c>
      <c r="CX17" s="75">
        <f t="shared" si="78"/>
        <v>0</v>
      </c>
      <c r="CY17" s="75" t="str">
        <f t="shared" si="79"/>
        <v xml:space="preserve"> </v>
      </c>
      <c r="CZ17" s="75" t="str">
        <f>CONCATENATE(Table1[[#This Row],[J]],Table1[[#This Row],[AT]],Table1[[#This Row],[CD]])</f>
        <v/>
      </c>
      <c r="DA17" s="75">
        <f t="shared" si="80"/>
        <v>0</v>
      </c>
      <c r="DB17" s="75">
        <f t="shared" si="81"/>
        <v>0</v>
      </c>
      <c r="DC17" s="75">
        <f t="shared" si="82"/>
        <v>0</v>
      </c>
      <c r="DD17" s="75" t="str">
        <f t="shared" si="83"/>
        <v xml:space="preserve"> </v>
      </c>
      <c r="DE17" s="75" t="str">
        <f>CONCATENATE(Table1[[#This Row],[T]],Table1[[#This Row],[BD]],Table1[[#This Row],[CN]])</f>
        <v/>
      </c>
      <c r="DF17" s="75">
        <f t="shared" si="84"/>
        <v>0</v>
      </c>
      <c r="DG17" s="75">
        <f t="shared" si="85"/>
        <v>0</v>
      </c>
      <c r="DH17" s="75">
        <f t="shared" si="86"/>
        <v>0</v>
      </c>
      <c r="DI17" s="75">
        <f t="shared" si="87"/>
        <v>0.378</v>
      </c>
      <c r="DJ17" s="75" t="str">
        <f>CONCATENATE(Table1[[#This Row],[BI]],Table1[[#This Row],[Y]],Table1[[#This Row],[CS]])</f>
        <v>2nd wk of May</v>
      </c>
      <c r="DK17" s="75">
        <f t="shared" si="88"/>
        <v>0</v>
      </c>
      <c r="DL17" s="75">
        <f t="shared" si="89"/>
        <v>0</v>
      </c>
      <c r="DM17" s="75">
        <f t="shared" si="90"/>
        <v>0</v>
      </c>
      <c r="DN17" s="75" t="str">
        <f t="shared" si="91"/>
        <v xml:space="preserve"> </v>
      </c>
      <c r="DO17" s="75" t="str">
        <f>CONCATENATE(Table1[[#This Row],[AD]],Table1[[#This Row],[BN]],Table1[[#This Row],[CX]])</f>
        <v/>
      </c>
      <c r="DP17" s="75">
        <f t="shared" si="92"/>
        <v>0</v>
      </c>
      <c r="DQ17" s="75">
        <f t="shared" si="93"/>
        <v>0</v>
      </c>
      <c r="DR17" s="75">
        <f t="shared" si="94"/>
        <v>0</v>
      </c>
      <c r="DS17" s="75">
        <f t="shared" si="95"/>
        <v>0.378</v>
      </c>
      <c r="DT17" s="75" t="str">
        <f>CONCATENATE(Table1[[#This Row],[DJ]],Table1[[#This Row],[DO]],Table1[[#This Row],[DY]],Table1[[#This Row],[ED]],Table1[[#This Row],[EI]])</f>
        <v>2nd wk of May</v>
      </c>
      <c r="DU17" s="75">
        <f t="shared" si="96"/>
        <v>0</v>
      </c>
      <c r="DV17" s="75">
        <f t="shared" si="97"/>
        <v>0</v>
      </c>
      <c r="DW17" s="75">
        <f t="shared" si="98"/>
        <v>0</v>
      </c>
    </row>
    <row r="18" spans="1:127">
      <c r="A18" s="73" t="s">
        <v>307</v>
      </c>
      <c r="B18" s="74" t="s">
        <v>309</v>
      </c>
      <c r="C18" s="75"/>
      <c r="D18" s="80"/>
      <c r="E18" s="77"/>
      <c r="F18" s="80"/>
      <c r="G18" s="80"/>
      <c r="H18" s="80">
        <f t="shared" si="47"/>
        <v>0</v>
      </c>
      <c r="I18" s="95"/>
      <c r="J18" s="96"/>
      <c r="K18" s="95"/>
      <c r="L18" s="95"/>
      <c r="M18" s="95">
        <f t="shared" si="48"/>
        <v>0</v>
      </c>
      <c r="N18" s="95"/>
      <c r="O18" s="96"/>
      <c r="P18" s="95"/>
      <c r="Q18" s="95"/>
      <c r="R18" s="95">
        <f t="shared" si="49"/>
        <v>0</v>
      </c>
      <c r="S18" s="95">
        <v>0.28999999999999998</v>
      </c>
      <c r="T18" s="96" t="s">
        <v>345</v>
      </c>
      <c r="U18" s="95"/>
      <c r="V18" s="95"/>
      <c r="W18" s="95">
        <f t="shared" si="50"/>
        <v>0</v>
      </c>
      <c r="X18" s="76"/>
      <c r="Y18" s="78"/>
      <c r="Z18" s="76"/>
      <c r="AA18" s="76"/>
      <c r="AB18" s="76">
        <f t="shared" si="51"/>
        <v>0</v>
      </c>
      <c r="AC18" s="76">
        <f t="shared" si="52"/>
        <v>0.28999999999999998</v>
      </c>
      <c r="AD18" s="76"/>
      <c r="AE18" s="76">
        <f t="shared" si="53"/>
        <v>0</v>
      </c>
      <c r="AF18" s="76">
        <f t="shared" si="54"/>
        <v>0</v>
      </c>
      <c r="AG18" s="76">
        <f t="shared" si="55"/>
        <v>0</v>
      </c>
      <c r="AH18" s="84"/>
      <c r="AI18" s="95"/>
      <c r="AJ18" s="96"/>
      <c r="AK18" s="95"/>
      <c r="AL18" s="95"/>
      <c r="AM18" s="95">
        <f t="shared" si="56"/>
        <v>0</v>
      </c>
      <c r="AN18" s="95"/>
      <c r="AO18" s="96"/>
      <c r="AP18" s="95"/>
      <c r="AQ18" s="95"/>
      <c r="AR18" s="95">
        <f t="shared" si="57"/>
        <v>0</v>
      </c>
      <c r="AS18" s="95"/>
      <c r="AT18" s="96"/>
      <c r="AU18" s="95"/>
      <c r="AV18" s="95"/>
      <c r="AW18" s="95">
        <f t="shared" si="58"/>
        <v>0</v>
      </c>
      <c r="AX18" s="95"/>
      <c r="AY18" s="96"/>
      <c r="AZ18" s="95"/>
      <c r="BA18" s="95"/>
      <c r="BB18" s="95">
        <f t="shared" si="59"/>
        <v>0</v>
      </c>
      <c r="BC18" s="95"/>
      <c r="BD18" s="96"/>
      <c r="BE18" s="95"/>
      <c r="BF18" s="95"/>
      <c r="BG18" s="95">
        <f t="shared" si="60"/>
        <v>0</v>
      </c>
      <c r="BH18" s="76" t="str">
        <f t="shared" si="61"/>
        <v/>
      </c>
      <c r="BI18" s="76"/>
      <c r="BJ18" s="76">
        <f t="shared" si="62"/>
        <v>0</v>
      </c>
      <c r="BK18" s="76">
        <f t="shared" si="63"/>
        <v>0</v>
      </c>
      <c r="BL18" s="76">
        <f t="shared" si="64"/>
        <v>0</v>
      </c>
      <c r="BM18" s="75"/>
      <c r="BN18" s="95"/>
      <c r="BO18" s="96"/>
      <c r="BP18" s="95"/>
      <c r="BQ18" s="95"/>
      <c r="BR18" s="95">
        <f t="shared" si="65"/>
        <v>0</v>
      </c>
      <c r="BS18" s="95"/>
      <c r="BT18" s="96"/>
      <c r="BU18" s="95"/>
      <c r="BV18" s="95"/>
      <c r="BW18" s="95">
        <f t="shared" si="66"/>
        <v>0</v>
      </c>
      <c r="BX18" s="95"/>
      <c r="BY18" s="96"/>
      <c r="BZ18" s="95"/>
      <c r="CA18" s="95"/>
      <c r="CB18" s="95">
        <f t="shared" si="67"/>
        <v>0</v>
      </c>
      <c r="CC18" s="95"/>
      <c r="CD18" s="96"/>
      <c r="CE18" s="95"/>
      <c r="CF18" s="95"/>
      <c r="CG18" s="95">
        <f t="shared" si="68"/>
        <v>0</v>
      </c>
      <c r="CH18" s="95"/>
      <c r="CI18" s="96"/>
      <c r="CJ18" s="95"/>
      <c r="CK18" s="95"/>
      <c r="CL18" s="95">
        <f t="shared" si="69"/>
        <v>0</v>
      </c>
      <c r="CM18" s="76" t="str">
        <f t="shared" si="70"/>
        <v/>
      </c>
      <c r="CN18" s="76"/>
      <c r="CO18" s="76">
        <f t="shared" si="71"/>
        <v>0</v>
      </c>
      <c r="CP18" s="76">
        <f t="shared" si="72"/>
        <v>0</v>
      </c>
      <c r="CQ18" s="76">
        <f t="shared" si="73"/>
        <v>0</v>
      </c>
      <c r="CR18" s="79"/>
      <c r="CS18" s="75">
        <f t="shared" si="74"/>
        <v>0</v>
      </c>
      <c r="CT18" s="75" t="str">
        <f t="shared" si="75"/>
        <v xml:space="preserve"> </v>
      </c>
      <c r="CU18" s="75" t="str">
        <f>CONCATENATE(Table1[[#This Row],[E]],Table1[[#This Row],[AO]],Table1[[#This Row],[BY]])</f>
        <v/>
      </c>
      <c r="CV18" s="75">
        <f t="shared" si="76"/>
        <v>0</v>
      </c>
      <c r="CW18" s="75">
        <f t="shared" si="77"/>
        <v>0</v>
      </c>
      <c r="CX18" s="75">
        <f t="shared" si="78"/>
        <v>0</v>
      </c>
      <c r="CY18" s="75" t="str">
        <f t="shared" si="79"/>
        <v xml:space="preserve"> </v>
      </c>
      <c r="CZ18" s="75" t="str">
        <f>CONCATENATE(Table1[[#This Row],[J]],Table1[[#This Row],[AT]],Table1[[#This Row],[CD]])</f>
        <v/>
      </c>
      <c r="DA18" s="75">
        <f t="shared" si="80"/>
        <v>0</v>
      </c>
      <c r="DB18" s="75">
        <f t="shared" si="81"/>
        <v>0</v>
      </c>
      <c r="DC18" s="75">
        <f t="shared" si="82"/>
        <v>0</v>
      </c>
      <c r="DD18" s="75" t="str">
        <f t="shared" si="83"/>
        <v xml:space="preserve"> </v>
      </c>
      <c r="DE18" s="75" t="str">
        <f>CONCATENATE(Table1[[#This Row],[T]],Table1[[#This Row],[BD]],Table1[[#This Row],[CN]])</f>
        <v/>
      </c>
      <c r="DF18" s="75">
        <f t="shared" si="84"/>
        <v>0</v>
      </c>
      <c r="DG18" s="75">
        <f t="shared" si="85"/>
        <v>0</v>
      </c>
      <c r="DH18" s="75">
        <f t="shared" si="86"/>
        <v>0</v>
      </c>
      <c r="DI18" s="75">
        <f t="shared" si="87"/>
        <v>0.28999999999999998</v>
      </c>
      <c r="DJ18" s="75" t="str">
        <f>CONCATENATE(Table1[[#This Row],[BI]],Table1[[#This Row],[Y]],Table1[[#This Row],[CS]])</f>
        <v>2nd wk of May</v>
      </c>
      <c r="DK18" s="75">
        <f t="shared" si="88"/>
        <v>0</v>
      </c>
      <c r="DL18" s="75">
        <f t="shared" si="89"/>
        <v>0</v>
      </c>
      <c r="DM18" s="75">
        <f t="shared" si="90"/>
        <v>0</v>
      </c>
      <c r="DN18" s="75" t="str">
        <f t="shared" si="91"/>
        <v xml:space="preserve"> </v>
      </c>
      <c r="DO18" s="75" t="str">
        <f>CONCATENATE(Table1[[#This Row],[AD]],Table1[[#This Row],[BN]],Table1[[#This Row],[CX]])</f>
        <v/>
      </c>
      <c r="DP18" s="75">
        <f t="shared" si="92"/>
        <v>0</v>
      </c>
      <c r="DQ18" s="75">
        <f t="shared" si="93"/>
        <v>0</v>
      </c>
      <c r="DR18" s="75">
        <f t="shared" si="94"/>
        <v>0</v>
      </c>
      <c r="DS18" s="75">
        <f t="shared" si="95"/>
        <v>0.28999999999999998</v>
      </c>
      <c r="DT18" s="75" t="str">
        <f>CONCATENATE(Table1[[#This Row],[DJ]],Table1[[#This Row],[DO]],Table1[[#This Row],[DY]],Table1[[#This Row],[ED]],Table1[[#This Row],[EI]])</f>
        <v>2nd wk of May</v>
      </c>
      <c r="DU18" s="75">
        <f t="shared" si="96"/>
        <v>0</v>
      </c>
      <c r="DV18" s="75">
        <f t="shared" si="97"/>
        <v>0</v>
      </c>
      <c r="DW18" s="75">
        <f t="shared" si="98"/>
        <v>0</v>
      </c>
    </row>
    <row r="19" spans="1:127">
      <c r="A19" s="73" t="s">
        <v>383</v>
      </c>
      <c r="B19" s="74" t="s">
        <v>384</v>
      </c>
      <c r="C19" s="75"/>
      <c r="D19" s="80"/>
      <c r="E19" s="77"/>
      <c r="F19" s="80"/>
      <c r="G19" s="80"/>
      <c r="H19" s="80">
        <f t="shared" si="47"/>
        <v>0</v>
      </c>
      <c r="I19" s="95"/>
      <c r="J19" s="96"/>
      <c r="K19" s="95"/>
      <c r="L19" s="95"/>
      <c r="M19" s="95">
        <f t="shared" si="48"/>
        <v>0</v>
      </c>
      <c r="N19" s="95"/>
      <c r="O19" s="96"/>
      <c r="P19" s="95"/>
      <c r="Q19" s="95"/>
      <c r="R19" s="95">
        <f t="shared" si="49"/>
        <v>0</v>
      </c>
      <c r="S19" s="95">
        <v>0.5</v>
      </c>
      <c r="T19" s="96" t="s">
        <v>344</v>
      </c>
      <c r="U19" s="95"/>
      <c r="V19" s="95"/>
      <c r="W19" s="95">
        <f t="shared" si="50"/>
        <v>0</v>
      </c>
      <c r="X19" s="76"/>
      <c r="Y19" s="78"/>
      <c r="Z19" s="76"/>
      <c r="AA19" s="76"/>
      <c r="AB19" s="76">
        <f t="shared" si="51"/>
        <v>0</v>
      </c>
      <c r="AC19" s="76">
        <f t="shared" si="52"/>
        <v>0.5</v>
      </c>
      <c r="AD19" s="76"/>
      <c r="AE19" s="76">
        <f t="shared" si="53"/>
        <v>0</v>
      </c>
      <c r="AF19" s="76">
        <f t="shared" si="54"/>
        <v>0</v>
      </c>
      <c r="AG19" s="76">
        <f t="shared" si="55"/>
        <v>0</v>
      </c>
      <c r="AH19" s="84"/>
      <c r="AI19" s="95"/>
      <c r="AJ19" s="96"/>
      <c r="AK19" s="95"/>
      <c r="AL19" s="95"/>
      <c r="AM19" s="95">
        <f t="shared" si="56"/>
        <v>0</v>
      </c>
      <c r="AN19" s="95"/>
      <c r="AO19" s="96"/>
      <c r="AP19" s="95"/>
      <c r="AQ19" s="95"/>
      <c r="AR19" s="95">
        <f t="shared" si="57"/>
        <v>0</v>
      </c>
      <c r="AS19" s="95"/>
      <c r="AT19" s="96"/>
      <c r="AU19" s="95"/>
      <c r="AV19" s="95"/>
      <c r="AW19" s="95">
        <f t="shared" si="58"/>
        <v>0</v>
      </c>
      <c r="AX19" s="95"/>
      <c r="AY19" s="96"/>
      <c r="AZ19" s="95"/>
      <c r="BA19" s="95"/>
      <c r="BB19" s="95">
        <f t="shared" si="59"/>
        <v>0</v>
      </c>
      <c r="BC19" s="95"/>
      <c r="BD19" s="96"/>
      <c r="BE19" s="95"/>
      <c r="BF19" s="95"/>
      <c r="BG19" s="95">
        <f t="shared" si="60"/>
        <v>0</v>
      </c>
      <c r="BH19" s="76" t="str">
        <f t="shared" si="61"/>
        <v/>
      </c>
      <c r="BI19" s="76"/>
      <c r="BJ19" s="76">
        <f t="shared" si="62"/>
        <v>0</v>
      </c>
      <c r="BK19" s="76">
        <f t="shared" si="63"/>
        <v>0</v>
      </c>
      <c r="BL19" s="76">
        <f t="shared" si="64"/>
        <v>0</v>
      </c>
      <c r="BM19" s="75"/>
      <c r="BN19" s="95"/>
      <c r="BO19" s="96"/>
      <c r="BP19" s="95"/>
      <c r="BQ19" s="95"/>
      <c r="BR19" s="95">
        <f t="shared" si="65"/>
        <v>0</v>
      </c>
      <c r="BS19" s="95"/>
      <c r="BT19" s="96"/>
      <c r="BU19" s="95"/>
      <c r="BV19" s="95"/>
      <c r="BW19" s="95">
        <f t="shared" si="66"/>
        <v>0</v>
      </c>
      <c r="BX19" s="95"/>
      <c r="BY19" s="96"/>
      <c r="BZ19" s="95"/>
      <c r="CA19" s="95"/>
      <c r="CB19" s="95">
        <f t="shared" si="67"/>
        <v>0</v>
      </c>
      <c r="CC19" s="95"/>
      <c r="CD19" s="96"/>
      <c r="CE19" s="95"/>
      <c r="CF19" s="95"/>
      <c r="CG19" s="95">
        <f t="shared" si="68"/>
        <v>0</v>
      </c>
      <c r="CH19" s="95"/>
      <c r="CI19" s="96"/>
      <c r="CJ19" s="95"/>
      <c r="CK19" s="95"/>
      <c r="CL19" s="95">
        <f t="shared" si="69"/>
        <v>0</v>
      </c>
      <c r="CM19" s="76" t="str">
        <f t="shared" si="70"/>
        <v/>
      </c>
      <c r="CN19" s="76"/>
      <c r="CO19" s="76">
        <f t="shared" si="71"/>
        <v>0</v>
      </c>
      <c r="CP19" s="76">
        <f t="shared" si="72"/>
        <v>0</v>
      </c>
      <c r="CQ19" s="76">
        <f t="shared" si="73"/>
        <v>0</v>
      </c>
      <c r="CR19" s="79"/>
      <c r="CS19" s="75">
        <f t="shared" si="74"/>
        <v>0</v>
      </c>
      <c r="CT19" s="75" t="str">
        <f t="shared" si="75"/>
        <v xml:space="preserve"> </v>
      </c>
      <c r="CU19" s="75" t="str">
        <f>CONCATENATE(Table1[[#This Row],[E]],Table1[[#This Row],[AO]],Table1[[#This Row],[BY]])</f>
        <v/>
      </c>
      <c r="CV19" s="75">
        <f t="shared" si="76"/>
        <v>0</v>
      </c>
      <c r="CW19" s="75">
        <f t="shared" si="77"/>
        <v>0</v>
      </c>
      <c r="CX19" s="75">
        <f t="shared" si="78"/>
        <v>0</v>
      </c>
      <c r="CY19" s="75" t="str">
        <f t="shared" si="79"/>
        <v xml:space="preserve"> </v>
      </c>
      <c r="CZ19" s="75" t="str">
        <f>CONCATENATE(Table1[[#This Row],[J]],Table1[[#This Row],[AT]],Table1[[#This Row],[CD]])</f>
        <v/>
      </c>
      <c r="DA19" s="75">
        <f t="shared" si="80"/>
        <v>0</v>
      </c>
      <c r="DB19" s="75">
        <f t="shared" si="81"/>
        <v>0</v>
      </c>
      <c r="DC19" s="75">
        <f t="shared" si="82"/>
        <v>0</v>
      </c>
      <c r="DD19" s="75" t="str">
        <f t="shared" si="83"/>
        <v xml:space="preserve"> </v>
      </c>
      <c r="DE19" s="75" t="str">
        <f>CONCATENATE(Table1[[#This Row],[T]],Table1[[#This Row],[BD]],Table1[[#This Row],[CN]])</f>
        <v/>
      </c>
      <c r="DF19" s="75">
        <f t="shared" si="84"/>
        <v>0</v>
      </c>
      <c r="DG19" s="75">
        <f t="shared" si="85"/>
        <v>0</v>
      </c>
      <c r="DH19" s="75">
        <f t="shared" si="86"/>
        <v>0</v>
      </c>
      <c r="DI19" s="75">
        <f t="shared" si="87"/>
        <v>0.5</v>
      </c>
      <c r="DJ19" s="75" t="str">
        <f>CONCATENATE(Table1[[#This Row],[BI]],Table1[[#This Row],[Y]],Table1[[#This Row],[CS]])</f>
        <v>1st wk of May</v>
      </c>
      <c r="DK19" s="75">
        <f t="shared" si="88"/>
        <v>0</v>
      </c>
      <c r="DL19" s="75">
        <f t="shared" si="89"/>
        <v>0</v>
      </c>
      <c r="DM19" s="75">
        <f t="shared" si="90"/>
        <v>0</v>
      </c>
      <c r="DN19" s="75" t="str">
        <f t="shared" si="91"/>
        <v xml:space="preserve"> </v>
      </c>
      <c r="DO19" s="75" t="str">
        <f>CONCATENATE(Table1[[#This Row],[AD]],Table1[[#This Row],[BN]],Table1[[#This Row],[CX]])</f>
        <v/>
      </c>
      <c r="DP19" s="75">
        <f t="shared" si="92"/>
        <v>0</v>
      </c>
      <c r="DQ19" s="75">
        <f t="shared" si="93"/>
        <v>0</v>
      </c>
      <c r="DR19" s="75">
        <f t="shared" si="94"/>
        <v>0</v>
      </c>
      <c r="DS19" s="75">
        <f t="shared" si="95"/>
        <v>0.5</v>
      </c>
      <c r="DT19" s="75" t="str">
        <f>CONCATENATE(Table1[[#This Row],[DJ]],Table1[[#This Row],[DO]],Table1[[#This Row],[DY]],Table1[[#This Row],[ED]],Table1[[#This Row],[EI]])</f>
        <v>1st wk of May</v>
      </c>
      <c r="DU19" s="75">
        <f t="shared" si="96"/>
        <v>0</v>
      </c>
      <c r="DV19" s="75">
        <f t="shared" si="97"/>
        <v>0</v>
      </c>
      <c r="DW19" s="75">
        <f t="shared" si="98"/>
        <v>0</v>
      </c>
    </row>
    <row r="20" spans="1:127">
      <c r="A20" s="73" t="s">
        <v>383</v>
      </c>
      <c r="B20" s="74" t="s">
        <v>385</v>
      </c>
      <c r="C20" s="75"/>
      <c r="D20" s="80"/>
      <c r="E20" s="77"/>
      <c r="F20" s="80"/>
      <c r="G20" s="80"/>
      <c r="H20" s="80">
        <f t="shared" si="47"/>
        <v>0</v>
      </c>
      <c r="I20" s="95"/>
      <c r="J20" s="96"/>
      <c r="K20" s="95"/>
      <c r="L20" s="95"/>
      <c r="M20" s="95">
        <f t="shared" si="48"/>
        <v>0</v>
      </c>
      <c r="N20" s="95"/>
      <c r="O20" s="96"/>
      <c r="P20" s="95"/>
      <c r="Q20" s="95"/>
      <c r="R20" s="95">
        <f t="shared" si="49"/>
        <v>0</v>
      </c>
      <c r="S20" s="95">
        <v>0.45800000000000002</v>
      </c>
      <c r="T20" s="96" t="s">
        <v>345</v>
      </c>
      <c r="U20" s="95"/>
      <c r="V20" s="95"/>
      <c r="W20" s="95">
        <f t="shared" si="50"/>
        <v>0</v>
      </c>
      <c r="X20" s="76"/>
      <c r="Y20" s="78"/>
      <c r="Z20" s="76"/>
      <c r="AA20" s="76"/>
      <c r="AB20" s="76">
        <f t="shared" si="51"/>
        <v>0</v>
      </c>
      <c r="AC20" s="76">
        <f t="shared" si="52"/>
        <v>0.45800000000000002</v>
      </c>
      <c r="AD20" s="76"/>
      <c r="AE20" s="76">
        <f t="shared" si="53"/>
        <v>0</v>
      </c>
      <c r="AF20" s="76">
        <f t="shared" si="54"/>
        <v>0</v>
      </c>
      <c r="AG20" s="76">
        <f t="shared" si="55"/>
        <v>0</v>
      </c>
      <c r="AH20" s="84"/>
      <c r="AI20" s="95"/>
      <c r="AJ20" s="96"/>
      <c r="AK20" s="95"/>
      <c r="AL20" s="95"/>
      <c r="AM20" s="95">
        <f t="shared" si="56"/>
        <v>0</v>
      </c>
      <c r="AN20" s="95"/>
      <c r="AO20" s="96"/>
      <c r="AP20" s="95"/>
      <c r="AQ20" s="95"/>
      <c r="AR20" s="95">
        <f t="shared" si="57"/>
        <v>0</v>
      </c>
      <c r="AS20" s="95"/>
      <c r="AT20" s="96"/>
      <c r="AU20" s="95"/>
      <c r="AV20" s="95"/>
      <c r="AW20" s="95">
        <f t="shared" si="58"/>
        <v>0</v>
      </c>
      <c r="AX20" s="95"/>
      <c r="AY20" s="96"/>
      <c r="AZ20" s="95"/>
      <c r="BA20" s="95"/>
      <c r="BB20" s="95">
        <f t="shared" si="59"/>
        <v>0</v>
      </c>
      <c r="BC20" s="95"/>
      <c r="BD20" s="96"/>
      <c r="BE20" s="95"/>
      <c r="BF20" s="95"/>
      <c r="BG20" s="95">
        <f t="shared" si="60"/>
        <v>0</v>
      </c>
      <c r="BH20" s="76" t="str">
        <f t="shared" si="61"/>
        <v/>
      </c>
      <c r="BI20" s="76"/>
      <c r="BJ20" s="76">
        <f t="shared" si="62"/>
        <v>0</v>
      </c>
      <c r="BK20" s="76">
        <f t="shared" si="63"/>
        <v>0</v>
      </c>
      <c r="BL20" s="76">
        <f t="shared" si="64"/>
        <v>0</v>
      </c>
      <c r="BM20" s="75"/>
      <c r="BN20" s="95"/>
      <c r="BO20" s="96"/>
      <c r="BP20" s="95"/>
      <c r="BQ20" s="95"/>
      <c r="BR20" s="95">
        <f t="shared" si="65"/>
        <v>0</v>
      </c>
      <c r="BS20" s="95"/>
      <c r="BT20" s="96"/>
      <c r="BU20" s="95"/>
      <c r="BV20" s="95"/>
      <c r="BW20" s="95">
        <f t="shared" si="66"/>
        <v>0</v>
      </c>
      <c r="BX20" s="95"/>
      <c r="BY20" s="96"/>
      <c r="BZ20" s="95"/>
      <c r="CA20" s="95"/>
      <c r="CB20" s="95">
        <f t="shared" si="67"/>
        <v>0</v>
      </c>
      <c r="CC20" s="95"/>
      <c r="CD20" s="96"/>
      <c r="CE20" s="95"/>
      <c r="CF20" s="95"/>
      <c r="CG20" s="95">
        <f t="shared" si="68"/>
        <v>0</v>
      </c>
      <c r="CH20" s="95"/>
      <c r="CI20" s="96"/>
      <c r="CJ20" s="95"/>
      <c r="CK20" s="95"/>
      <c r="CL20" s="95">
        <f t="shared" si="69"/>
        <v>0</v>
      </c>
      <c r="CM20" s="76" t="str">
        <f t="shared" si="70"/>
        <v/>
      </c>
      <c r="CN20" s="76"/>
      <c r="CO20" s="76">
        <f t="shared" si="71"/>
        <v>0</v>
      </c>
      <c r="CP20" s="76">
        <f t="shared" si="72"/>
        <v>0</v>
      </c>
      <c r="CQ20" s="76">
        <f t="shared" si="73"/>
        <v>0</v>
      </c>
      <c r="CR20" s="79"/>
      <c r="CS20" s="75">
        <f t="shared" si="74"/>
        <v>0</v>
      </c>
      <c r="CT20" s="75" t="str">
        <f t="shared" si="75"/>
        <v xml:space="preserve"> </v>
      </c>
      <c r="CU20" s="75" t="str">
        <f>CONCATENATE(Table1[[#This Row],[E]],Table1[[#This Row],[AO]],Table1[[#This Row],[BY]])</f>
        <v/>
      </c>
      <c r="CV20" s="75">
        <f t="shared" si="76"/>
        <v>0</v>
      </c>
      <c r="CW20" s="75">
        <f t="shared" si="77"/>
        <v>0</v>
      </c>
      <c r="CX20" s="75">
        <f t="shared" si="78"/>
        <v>0</v>
      </c>
      <c r="CY20" s="75" t="str">
        <f t="shared" si="79"/>
        <v xml:space="preserve"> </v>
      </c>
      <c r="CZ20" s="75" t="str">
        <f>CONCATENATE(Table1[[#This Row],[J]],Table1[[#This Row],[AT]],Table1[[#This Row],[CD]])</f>
        <v/>
      </c>
      <c r="DA20" s="75">
        <f t="shared" si="80"/>
        <v>0</v>
      </c>
      <c r="DB20" s="75">
        <f t="shared" si="81"/>
        <v>0</v>
      </c>
      <c r="DC20" s="75">
        <f t="shared" si="82"/>
        <v>0</v>
      </c>
      <c r="DD20" s="75" t="str">
        <f t="shared" si="83"/>
        <v xml:space="preserve"> </v>
      </c>
      <c r="DE20" s="75" t="str">
        <f>CONCATENATE(Table1[[#This Row],[T]],Table1[[#This Row],[BD]],Table1[[#This Row],[CN]])</f>
        <v/>
      </c>
      <c r="DF20" s="75">
        <f t="shared" si="84"/>
        <v>0</v>
      </c>
      <c r="DG20" s="75">
        <f t="shared" si="85"/>
        <v>0</v>
      </c>
      <c r="DH20" s="75">
        <f t="shared" si="86"/>
        <v>0</v>
      </c>
      <c r="DI20" s="75">
        <f t="shared" si="87"/>
        <v>0.45800000000000002</v>
      </c>
      <c r="DJ20" s="75" t="str">
        <f>CONCATENATE(Table1[[#This Row],[BI]],Table1[[#This Row],[Y]],Table1[[#This Row],[CS]])</f>
        <v>2nd wk of May</v>
      </c>
      <c r="DK20" s="75">
        <f t="shared" si="88"/>
        <v>0</v>
      </c>
      <c r="DL20" s="75">
        <f t="shared" si="89"/>
        <v>0</v>
      </c>
      <c r="DM20" s="75">
        <f t="shared" si="90"/>
        <v>0</v>
      </c>
      <c r="DN20" s="75" t="str">
        <f t="shared" si="91"/>
        <v xml:space="preserve"> </v>
      </c>
      <c r="DO20" s="75" t="str">
        <f>CONCATENATE(Table1[[#This Row],[AD]],Table1[[#This Row],[BN]],Table1[[#This Row],[CX]])</f>
        <v/>
      </c>
      <c r="DP20" s="75">
        <f t="shared" si="92"/>
        <v>0</v>
      </c>
      <c r="DQ20" s="75">
        <f t="shared" si="93"/>
        <v>0</v>
      </c>
      <c r="DR20" s="75">
        <f t="shared" si="94"/>
        <v>0</v>
      </c>
      <c r="DS20" s="75">
        <f t="shared" si="95"/>
        <v>0.45800000000000002</v>
      </c>
      <c r="DT20" s="75" t="str">
        <f>CONCATENATE(Table1[[#This Row],[DJ]],Table1[[#This Row],[DO]],Table1[[#This Row],[DY]],Table1[[#This Row],[ED]],Table1[[#This Row],[EI]])</f>
        <v>2nd wk of May</v>
      </c>
      <c r="DU20" s="75">
        <f t="shared" si="96"/>
        <v>0</v>
      </c>
      <c r="DV20" s="75">
        <f t="shared" si="97"/>
        <v>0</v>
      </c>
      <c r="DW20" s="75">
        <f t="shared" si="98"/>
        <v>0</v>
      </c>
    </row>
    <row r="21" spans="1:127">
      <c r="A21" s="73" t="s">
        <v>383</v>
      </c>
      <c r="B21" s="74" t="s">
        <v>386</v>
      </c>
      <c r="C21" s="75"/>
      <c r="D21" s="80"/>
      <c r="E21" s="77"/>
      <c r="F21" s="80"/>
      <c r="G21" s="80"/>
      <c r="H21" s="80">
        <f t="shared" si="47"/>
        <v>0</v>
      </c>
      <c r="I21" s="95"/>
      <c r="J21" s="96"/>
      <c r="K21" s="95"/>
      <c r="L21" s="95"/>
      <c r="M21" s="95">
        <f t="shared" si="48"/>
        <v>0</v>
      </c>
      <c r="N21" s="95"/>
      <c r="O21" s="96"/>
      <c r="P21" s="95"/>
      <c r="Q21" s="95"/>
      <c r="R21" s="95">
        <f t="shared" si="49"/>
        <v>0</v>
      </c>
      <c r="S21" s="95">
        <v>0.05</v>
      </c>
      <c r="T21" s="96" t="s">
        <v>346</v>
      </c>
      <c r="U21" s="95"/>
      <c r="V21" s="95"/>
      <c r="W21" s="95">
        <f t="shared" si="50"/>
        <v>0</v>
      </c>
      <c r="X21" s="76"/>
      <c r="Y21" s="78"/>
      <c r="Z21" s="76"/>
      <c r="AA21" s="76"/>
      <c r="AB21" s="76">
        <f t="shared" si="51"/>
        <v>0</v>
      </c>
      <c r="AC21" s="76">
        <f t="shared" si="52"/>
        <v>0.05</v>
      </c>
      <c r="AD21" s="76"/>
      <c r="AE21" s="76">
        <f t="shared" si="53"/>
        <v>0</v>
      </c>
      <c r="AF21" s="76">
        <f t="shared" si="54"/>
        <v>0</v>
      </c>
      <c r="AG21" s="76">
        <f t="shared" si="55"/>
        <v>0</v>
      </c>
      <c r="AH21" s="84"/>
      <c r="AI21" s="95"/>
      <c r="AJ21" s="96"/>
      <c r="AK21" s="95"/>
      <c r="AL21" s="95"/>
      <c r="AM21" s="95">
        <f t="shared" si="56"/>
        <v>0</v>
      </c>
      <c r="AN21" s="95"/>
      <c r="AO21" s="96"/>
      <c r="AP21" s="95"/>
      <c r="AQ21" s="95"/>
      <c r="AR21" s="95">
        <f t="shared" si="57"/>
        <v>0</v>
      </c>
      <c r="AS21" s="95"/>
      <c r="AT21" s="96"/>
      <c r="AU21" s="95"/>
      <c r="AV21" s="95"/>
      <c r="AW21" s="95">
        <f t="shared" si="58"/>
        <v>0</v>
      </c>
      <c r="AX21" s="95"/>
      <c r="AY21" s="96"/>
      <c r="AZ21" s="95"/>
      <c r="BA21" s="95"/>
      <c r="BB21" s="95">
        <f t="shared" si="59"/>
        <v>0</v>
      </c>
      <c r="BC21" s="95"/>
      <c r="BD21" s="96"/>
      <c r="BE21" s="95"/>
      <c r="BF21" s="95"/>
      <c r="BG21" s="95">
        <f t="shared" si="60"/>
        <v>0</v>
      </c>
      <c r="BH21" s="76" t="str">
        <f t="shared" si="61"/>
        <v/>
      </c>
      <c r="BI21" s="76"/>
      <c r="BJ21" s="76">
        <f t="shared" si="62"/>
        <v>0</v>
      </c>
      <c r="BK21" s="76">
        <f t="shared" si="63"/>
        <v>0</v>
      </c>
      <c r="BL21" s="76">
        <f t="shared" si="64"/>
        <v>0</v>
      </c>
      <c r="BM21" s="75"/>
      <c r="BN21" s="95"/>
      <c r="BO21" s="96"/>
      <c r="BP21" s="95"/>
      <c r="BQ21" s="95"/>
      <c r="BR21" s="95">
        <f t="shared" si="65"/>
        <v>0</v>
      </c>
      <c r="BS21" s="95"/>
      <c r="BT21" s="96"/>
      <c r="BU21" s="95"/>
      <c r="BV21" s="95"/>
      <c r="BW21" s="95">
        <f t="shared" si="66"/>
        <v>0</v>
      </c>
      <c r="BX21" s="95"/>
      <c r="BY21" s="96"/>
      <c r="BZ21" s="95"/>
      <c r="CA21" s="95"/>
      <c r="CB21" s="95">
        <f t="shared" si="67"/>
        <v>0</v>
      </c>
      <c r="CC21" s="95"/>
      <c r="CD21" s="96"/>
      <c r="CE21" s="95"/>
      <c r="CF21" s="95"/>
      <c r="CG21" s="95">
        <f t="shared" si="68"/>
        <v>0</v>
      </c>
      <c r="CH21" s="95"/>
      <c r="CI21" s="96"/>
      <c r="CJ21" s="95"/>
      <c r="CK21" s="95"/>
      <c r="CL21" s="95">
        <f t="shared" si="69"/>
        <v>0</v>
      </c>
      <c r="CM21" s="76" t="str">
        <f t="shared" si="70"/>
        <v/>
      </c>
      <c r="CN21" s="76"/>
      <c r="CO21" s="76">
        <f t="shared" si="71"/>
        <v>0</v>
      </c>
      <c r="CP21" s="76">
        <f t="shared" si="72"/>
        <v>0</v>
      </c>
      <c r="CQ21" s="76">
        <f t="shared" si="73"/>
        <v>0</v>
      </c>
      <c r="CR21" s="79"/>
      <c r="CS21" s="75">
        <f t="shared" si="74"/>
        <v>0</v>
      </c>
      <c r="CT21" s="75" t="str">
        <f t="shared" si="75"/>
        <v xml:space="preserve"> </v>
      </c>
      <c r="CU21" s="75" t="str">
        <f>CONCATENATE(Table1[[#This Row],[E]],Table1[[#This Row],[AO]],Table1[[#This Row],[BY]])</f>
        <v/>
      </c>
      <c r="CV21" s="75">
        <f t="shared" si="76"/>
        <v>0</v>
      </c>
      <c r="CW21" s="75">
        <f t="shared" si="77"/>
        <v>0</v>
      </c>
      <c r="CX21" s="75">
        <f t="shared" si="78"/>
        <v>0</v>
      </c>
      <c r="CY21" s="75" t="str">
        <f t="shared" si="79"/>
        <v xml:space="preserve"> </v>
      </c>
      <c r="CZ21" s="75" t="str">
        <f>CONCATENATE(Table1[[#This Row],[J]],Table1[[#This Row],[AT]],Table1[[#This Row],[CD]])</f>
        <v/>
      </c>
      <c r="DA21" s="75">
        <f t="shared" si="80"/>
        <v>0</v>
      </c>
      <c r="DB21" s="75">
        <f t="shared" si="81"/>
        <v>0</v>
      </c>
      <c r="DC21" s="75">
        <f t="shared" si="82"/>
        <v>0</v>
      </c>
      <c r="DD21" s="75" t="str">
        <f t="shared" si="83"/>
        <v xml:space="preserve"> </v>
      </c>
      <c r="DE21" s="75" t="str">
        <f>CONCATENATE(Table1[[#This Row],[T]],Table1[[#This Row],[BD]],Table1[[#This Row],[CN]])</f>
        <v/>
      </c>
      <c r="DF21" s="75">
        <f t="shared" si="84"/>
        <v>0</v>
      </c>
      <c r="DG21" s="75">
        <f t="shared" si="85"/>
        <v>0</v>
      </c>
      <c r="DH21" s="75">
        <f t="shared" si="86"/>
        <v>0</v>
      </c>
      <c r="DI21" s="75">
        <f t="shared" si="87"/>
        <v>0.05</v>
      </c>
      <c r="DJ21" s="75" t="str">
        <f>CONCATENATE(Table1[[#This Row],[BI]],Table1[[#This Row],[Y]],Table1[[#This Row],[CS]])</f>
        <v>3rd wk of May</v>
      </c>
      <c r="DK21" s="75">
        <f t="shared" si="88"/>
        <v>0</v>
      </c>
      <c r="DL21" s="75">
        <f t="shared" si="89"/>
        <v>0</v>
      </c>
      <c r="DM21" s="75">
        <f t="shared" si="90"/>
        <v>0</v>
      </c>
      <c r="DN21" s="75" t="str">
        <f t="shared" si="91"/>
        <v xml:space="preserve"> </v>
      </c>
      <c r="DO21" s="75" t="str">
        <f>CONCATENATE(Table1[[#This Row],[AD]],Table1[[#This Row],[BN]],Table1[[#This Row],[CX]])</f>
        <v/>
      </c>
      <c r="DP21" s="75">
        <f t="shared" si="92"/>
        <v>0</v>
      </c>
      <c r="DQ21" s="75">
        <f t="shared" si="93"/>
        <v>0</v>
      </c>
      <c r="DR21" s="75">
        <f t="shared" si="94"/>
        <v>0</v>
      </c>
      <c r="DS21" s="75">
        <f t="shared" si="95"/>
        <v>0.05</v>
      </c>
      <c r="DT21" s="75" t="str">
        <f>CONCATENATE(Table1[[#This Row],[DJ]],Table1[[#This Row],[DO]],Table1[[#This Row],[DY]],Table1[[#This Row],[ED]],Table1[[#This Row],[EI]])</f>
        <v>3rd wk of May</v>
      </c>
      <c r="DU21" s="75">
        <f t="shared" si="96"/>
        <v>0</v>
      </c>
      <c r="DV21" s="75">
        <f t="shared" si="97"/>
        <v>0</v>
      </c>
      <c r="DW21" s="75">
        <f t="shared" si="98"/>
        <v>0</v>
      </c>
    </row>
    <row r="22" spans="1:127">
      <c r="A22" s="73" t="s">
        <v>383</v>
      </c>
      <c r="B22" s="74" t="s">
        <v>310</v>
      </c>
      <c r="C22" s="75"/>
      <c r="D22" s="80"/>
      <c r="E22" s="77"/>
      <c r="F22" s="80"/>
      <c r="G22" s="80"/>
      <c r="H22" s="80">
        <f t="shared" si="47"/>
        <v>0</v>
      </c>
      <c r="I22" s="95"/>
      <c r="J22" s="96"/>
      <c r="K22" s="95"/>
      <c r="L22" s="95"/>
      <c r="M22" s="95">
        <f t="shared" si="48"/>
        <v>0</v>
      </c>
      <c r="N22" s="95"/>
      <c r="O22" s="96"/>
      <c r="P22" s="95"/>
      <c r="Q22" s="95"/>
      <c r="R22" s="95">
        <f t="shared" si="49"/>
        <v>0</v>
      </c>
      <c r="S22" s="95">
        <v>0.21</v>
      </c>
      <c r="T22" s="96" t="s">
        <v>344</v>
      </c>
      <c r="U22" s="95"/>
      <c r="V22" s="95"/>
      <c r="W22" s="95">
        <f t="shared" si="50"/>
        <v>0</v>
      </c>
      <c r="X22" s="76"/>
      <c r="Y22" s="78"/>
      <c r="Z22" s="76"/>
      <c r="AA22" s="76"/>
      <c r="AB22" s="76">
        <f t="shared" si="51"/>
        <v>0</v>
      </c>
      <c r="AC22" s="76">
        <f t="shared" si="52"/>
        <v>0.21</v>
      </c>
      <c r="AD22" s="76"/>
      <c r="AE22" s="76">
        <f t="shared" si="53"/>
        <v>0</v>
      </c>
      <c r="AF22" s="76">
        <f t="shared" si="54"/>
        <v>0</v>
      </c>
      <c r="AG22" s="76">
        <f t="shared" si="55"/>
        <v>0</v>
      </c>
      <c r="AH22" s="84"/>
      <c r="AI22" s="95"/>
      <c r="AJ22" s="96"/>
      <c r="AK22" s="95"/>
      <c r="AL22" s="95"/>
      <c r="AM22" s="95">
        <f t="shared" si="56"/>
        <v>0</v>
      </c>
      <c r="AN22" s="95"/>
      <c r="AO22" s="96"/>
      <c r="AP22" s="95"/>
      <c r="AQ22" s="95"/>
      <c r="AR22" s="95">
        <f t="shared" si="57"/>
        <v>0</v>
      </c>
      <c r="AS22" s="95"/>
      <c r="AT22" s="96"/>
      <c r="AU22" s="95"/>
      <c r="AV22" s="95"/>
      <c r="AW22" s="95">
        <f t="shared" si="58"/>
        <v>0</v>
      </c>
      <c r="AX22" s="95"/>
      <c r="AY22" s="96"/>
      <c r="AZ22" s="95"/>
      <c r="BA22" s="95"/>
      <c r="BB22" s="95">
        <f t="shared" si="59"/>
        <v>0</v>
      </c>
      <c r="BC22" s="95"/>
      <c r="BD22" s="96"/>
      <c r="BE22" s="95"/>
      <c r="BF22" s="95"/>
      <c r="BG22" s="95">
        <f t="shared" si="60"/>
        <v>0</v>
      </c>
      <c r="BH22" s="76" t="str">
        <f t="shared" si="61"/>
        <v/>
      </c>
      <c r="BI22" s="76"/>
      <c r="BJ22" s="76">
        <f t="shared" si="62"/>
        <v>0</v>
      </c>
      <c r="BK22" s="76">
        <f t="shared" si="63"/>
        <v>0</v>
      </c>
      <c r="BL22" s="76">
        <f t="shared" si="64"/>
        <v>0</v>
      </c>
      <c r="BM22" s="75"/>
      <c r="BN22" s="95"/>
      <c r="BO22" s="96"/>
      <c r="BP22" s="95"/>
      <c r="BQ22" s="95"/>
      <c r="BR22" s="95">
        <f t="shared" si="65"/>
        <v>0</v>
      </c>
      <c r="BS22" s="95"/>
      <c r="BT22" s="96"/>
      <c r="BU22" s="95"/>
      <c r="BV22" s="95"/>
      <c r="BW22" s="95">
        <f t="shared" si="66"/>
        <v>0</v>
      </c>
      <c r="BX22" s="95"/>
      <c r="BY22" s="96"/>
      <c r="BZ22" s="95"/>
      <c r="CA22" s="95"/>
      <c r="CB22" s="95">
        <f t="shared" si="67"/>
        <v>0</v>
      </c>
      <c r="CC22" s="95"/>
      <c r="CD22" s="96"/>
      <c r="CE22" s="95"/>
      <c r="CF22" s="95"/>
      <c r="CG22" s="95">
        <f t="shared" si="68"/>
        <v>0</v>
      </c>
      <c r="CH22" s="95"/>
      <c r="CI22" s="96"/>
      <c r="CJ22" s="95"/>
      <c r="CK22" s="95"/>
      <c r="CL22" s="95">
        <f t="shared" si="69"/>
        <v>0</v>
      </c>
      <c r="CM22" s="76" t="str">
        <f t="shared" si="70"/>
        <v/>
      </c>
      <c r="CN22" s="76"/>
      <c r="CO22" s="76">
        <f t="shared" si="71"/>
        <v>0</v>
      </c>
      <c r="CP22" s="76">
        <f t="shared" si="72"/>
        <v>0</v>
      </c>
      <c r="CQ22" s="76">
        <f t="shared" si="73"/>
        <v>0</v>
      </c>
      <c r="CR22" s="79"/>
      <c r="CS22" s="75">
        <f t="shared" si="74"/>
        <v>0</v>
      </c>
      <c r="CT22" s="75" t="str">
        <f t="shared" si="75"/>
        <v xml:space="preserve"> </v>
      </c>
      <c r="CU22" s="75" t="str">
        <f>CONCATENATE(Table1[[#This Row],[E]],Table1[[#This Row],[AO]],Table1[[#This Row],[BY]])</f>
        <v/>
      </c>
      <c r="CV22" s="75">
        <f t="shared" si="76"/>
        <v>0</v>
      </c>
      <c r="CW22" s="75">
        <f t="shared" si="77"/>
        <v>0</v>
      </c>
      <c r="CX22" s="75">
        <f t="shared" si="78"/>
        <v>0</v>
      </c>
      <c r="CY22" s="75" t="str">
        <f t="shared" si="79"/>
        <v xml:space="preserve"> </v>
      </c>
      <c r="CZ22" s="75" t="str">
        <f>CONCATENATE(Table1[[#This Row],[J]],Table1[[#This Row],[AT]],Table1[[#This Row],[CD]])</f>
        <v/>
      </c>
      <c r="DA22" s="75">
        <f t="shared" si="80"/>
        <v>0</v>
      </c>
      <c r="DB22" s="75">
        <f t="shared" si="81"/>
        <v>0</v>
      </c>
      <c r="DC22" s="75">
        <f t="shared" si="82"/>
        <v>0</v>
      </c>
      <c r="DD22" s="75" t="str">
        <f t="shared" si="83"/>
        <v xml:space="preserve"> </v>
      </c>
      <c r="DE22" s="75" t="str">
        <f>CONCATENATE(Table1[[#This Row],[T]],Table1[[#This Row],[BD]],Table1[[#This Row],[CN]])</f>
        <v/>
      </c>
      <c r="DF22" s="75">
        <f t="shared" si="84"/>
        <v>0</v>
      </c>
      <c r="DG22" s="75">
        <f t="shared" si="85"/>
        <v>0</v>
      </c>
      <c r="DH22" s="75">
        <f t="shared" si="86"/>
        <v>0</v>
      </c>
      <c r="DI22" s="75">
        <f t="shared" si="87"/>
        <v>0.21</v>
      </c>
      <c r="DJ22" s="75" t="str">
        <f>CONCATENATE(Table1[[#This Row],[BI]],Table1[[#This Row],[Y]],Table1[[#This Row],[CS]])</f>
        <v>1st wk of May</v>
      </c>
      <c r="DK22" s="75">
        <f t="shared" si="88"/>
        <v>0</v>
      </c>
      <c r="DL22" s="75">
        <f t="shared" si="89"/>
        <v>0</v>
      </c>
      <c r="DM22" s="75">
        <f t="shared" si="90"/>
        <v>0</v>
      </c>
      <c r="DN22" s="75" t="str">
        <f t="shared" si="91"/>
        <v xml:space="preserve"> </v>
      </c>
      <c r="DO22" s="75" t="str">
        <f>CONCATENATE(Table1[[#This Row],[AD]],Table1[[#This Row],[BN]],Table1[[#This Row],[CX]])</f>
        <v/>
      </c>
      <c r="DP22" s="75">
        <f t="shared" si="92"/>
        <v>0</v>
      </c>
      <c r="DQ22" s="75">
        <f t="shared" si="93"/>
        <v>0</v>
      </c>
      <c r="DR22" s="75">
        <f t="shared" si="94"/>
        <v>0</v>
      </c>
      <c r="DS22" s="75">
        <f t="shared" si="95"/>
        <v>0.21</v>
      </c>
      <c r="DT22" s="75" t="str">
        <f>CONCATENATE(Table1[[#This Row],[DJ]],Table1[[#This Row],[DO]],Table1[[#This Row],[DY]],Table1[[#This Row],[ED]],Table1[[#This Row],[EI]])</f>
        <v>1st wk of May</v>
      </c>
      <c r="DU22" s="75">
        <f t="shared" si="96"/>
        <v>0</v>
      </c>
      <c r="DV22" s="75">
        <f t="shared" si="97"/>
        <v>0</v>
      </c>
      <c r="DW22" s="75">
        <f t="shared" si="98"/>
        <v>0</v>
      </c>
    </row>
    <row r="23" spans="1:127">
      <c r="A23" s="73" t="s">
        <v>383</v>
      </c>
      <c r="B23" s="74" t="s">
        <v>311</v>
      </c>
      <c r="C23" s="75"/>
      <c r="D23" s="80">
        <v>0.54</v>
      </c>
      <c r="E23" s="77" t="s">
        <v>344</v>
      </c>
      <c r="F23" s="80">
        <v>0.54</v>
      </c>
      <c r="G23" s="80">
        <v>1.8</v>
      </c>
      <c r="H23" s="80">
        <f t="shared" si="47"/>
        <v>3.333333333333333</v>
      </c>
      <c r="I23" s="95"/>
      <c r="J23" s="96"/>
      <c r="K23" s="95"/>
      <c r="L23" s="95"/>
      <c r="M23" s="95">
        <f t="shared" si="48"/>
        <v>0</v>
      </c>
      <c r="N23" s="95"/>
      <c r="O23" s="96"/>
      <c r="P23" s="95"/>
      <c r="Q23" s="95"/>
      <c r="R23" s="95">
        <f t="shared" si="49"/>
        <v>0</v>
      </c>
      <c r="S23" s="95"/>
      <c r="T23" s="96"/>
      <c r="U23" s="95"/>
      <c r="V23" s="95"/>
      <c r="W23" s="95">
        <f t="shared" si="50"/>
        <v>0</v>
      </c>
      <c r="X23" s="76"/>
      <c r="Y23" s="78"/>
      <c r="Z23" s="76"/>
      <c r="AA23" s="76"/>
      <c r="AB23" s="76">
        <f t="shared" si="51"/>
        <v>0</v>
      </c>
      <c r="AC23" s="76">
        <f t="shared" si="52"/>
        <v>0.54</v>
      </c>
      <c r="AD23" s="76"/>
      <c r="AE23" s="76">
        <f t="shared" si="53"/>
        <v>0.54</v>
      </c>
      <c r="AF23" s="76">
        <f t="shared" si="54"/>
        <v>1.8</v>
      </c>
      <c r="AG23" s="76">
        <f t="shared" si="55"/>
        <v>3.333333333333333</v>
      </c>
      <c r="AH23" s="84"/>
      <c r="AI23" s="95"/>
      <c r="AJ23" s="96"/>
      <c r="AK23" s="95"/>
      <c r="AL23" s="95"/>
      <c r="AM23" s="95">
        <f t="shared" si="56"/>
        <v>0</v>
      </c>
      <c r="AN23" s="95"/>
      <c r="AO23" s="96"/>
      <c r="AP23" s="95"/>
      <c r="AQ23" s="95"/>
      <c r="AR23" s="95">
        <f t="shared" si="57"/>
        <v>0</v>
      </c>
      <c r="AS23" s="95"/>
      <c r="AT23" s="96"/>
      <c r="AU23" s="95"/>
      <c r="AV23" s="95"/>
      <c r="AW23" s="95">
        <f t="shared" si="58"/>
        <v>0</v>
      </c>
      <c r="AX23" s="95"/>
      <c r="AY23" s="96"/>
      <c r="AZ23" s="95"/>
      <c r="BA23" s="95"/>
      <c r="BB23" s="95">
        <f t="shared" si="59"/>
        <v>0</v>
      </c>
      <c r="BC23" s="95"/>
      <c r="BD23" s="96"/>
      <c r="BE23" s="95"/>
      <c r="BF23" s="95"/>
      <c r="BG23" s="95">
        <f t="shared" si="60"/>
        <v>0</v>
      </c>
      <c r="BH23" s="76" t="str">
        <f t="shared" si="61"/>
        <v/>
      </c>
      <c r="BI23" s="76"/>
      <c r="BJ23" s="76">
        <f t="shared" si="62"/>
        <v>0</v>
      </c>
      <c r="BK23" s="76">
        <f t="shared" si="63"/>
        <v>0</v>
      </c>
      <c r="BL23" s="76">
        <f t="shared" si="64"/>
        <v>0</v>
      </c>
      <c r="BM23" s="75"/>
      <c r="BN23" s="95"/>
      <c r="BO23" s="96"/>
      <c r="BP23" s="95"/>
      <c r="BQ23" s="95"/>
      <c r="BR23" s="95">
        <f t="shared" si="65"/>
        <v>0</v>
      </c>
      <c r="BS23" s="95"/>
      <c r="BT23" s="96"/>
      <c r="BU23" s="95"/>
      <c r="BV23" s="95"/>
      <c r="BW23" s="95">
        <f t="shared" si="66"/>
        <v>0</v>
      </c>
      <c r="BX23" s="95"/>
      <c r="BY23" s="96"/>
      <c r="BZ23" s="95"/>
      <c r="CA23" s="95"/>
      <c r="CB23" s="95">
        <f t="shared" si="67"/>
        <v>0</v>
      </c>
      <c r="CC23" s="95"/>
      <c r="CD23" s="96"/>
      <c r="CE23" s="95"/>
      <c r="CF23" s="95"/>
      <c r="CG23" s="95">
        <f t="shared" si="68"/>
        <v>0</v>
      </c>
      <c r="CH23" s="95"/>
      <c r="CI23" s="96"/>
      <c r="CJ23" s="95"/>
      <c r="CK23" s="95"/>
      <c r="CL23" s="95">
        <f t="shared" si="69"/>
        <v>0</v>
      </c>
      <c r="CM23" s="76" t="str">
        <f t="shared" si="70"/>
        <v/>
      </c>
      <c r="CN23" s="76"/>
      <c r="CO23" s="76">
        <f t="shared" si="71"/>
        <v>0</v>
      </c>
      <c r="CP23" s="76">
        <f t="shared" si="72"/>
        <v>0</v>
      </c>
      <c r="CQ23" s="76">
        <f t="shared" si="73"/>
        <v>0</v>
      </c>
      <c r="CR23" s="79"/>
      <c r="CS23" s="75">
        <f t="shared" si="74"/>
        <v>0</v>
      </c>
      <c r="CT23" s="75">
        <f t="shared" si="75"/>
        <v>0.54</v>
      </c>
      <c r="CU23" s="75" t="str">
        <f>CONCATENATE(Table1[[#This Row],[E]],Table1[[#This Row],[AO]],Table1[[#This Row],[BY]])</f>
        <v>1st wk of May</v>
      </c>
      <c r="CV23" s="75">
        <f t="shared" si="76"/>
        <v>0.54</v>
      </c>
      <c r="CW23" s="75">
        <f t="shared" si="77"/>
        <v>1.8</v>
      </c>
      <c r="CX23" s="75">
        <f t="shared" si="78"/>
        <v>3.333333333333333</v>
      </c>
      <c r="CY23" s="75" t="str">
        <f t="shared" si="79"/>
        <v xml:space="preserve"> </v>
      </c>
      <c r="CZ23" s="75" t="str">
        <f>CONCATENATE(Table1[[#This Row],[J]],Table1[[#This Row],[AT]],Table1[[#This Row],[CD]])</f>
        <v/>
      </c>
      <c r="DA23" s="75">
        <f t="shared" si="80"/>
        <v>0</v>
      </c>
      <c r="DB23" s="75">
        <f t="shared" si="81"/>
        <v>0</v>
      </c>
      <c r="DC23" s="75">
        <f t="shared" si="82"/>
        <v>0</v>
      </c>
      <c r="DD23" s="75" t="str">
        <f t="shared" si="83"/>
        <v xml:space="preserve"> </v>
      </c>
      <c r="DE23" s="75" t="str">
        <f>CONCATENATE(Table1[[#This Row],[T]],Table1[[#This Row],[BD]],Table1[[#This Row],[CN]])</f>
        <v/>
      </c>
      <c r="DF23" s="75">
        <f t="shared" si="84"/>
        <v>0</v>
      </c>
      <c r="DG23" s="75">
        <f t="shared" si="85"/>
        <v>0</v>
      </c>
      <c r="DH23" s="75">
        <f t="shared" si="86"/>
        <v>0</v>
      </c>
      <c r="DI23" s="75" t="str">
        <f t="shared" si="87"/>
        <v xml:space="preserve"> </v>
      </c>
      <c r="DJ23" s="75" t="str">
        <f>CONCATENATE(Table1[[#This Row],[BI]],Table1[[#This Row],[Y]],Table1[[#This Row],[CS]])</f>
        <v/>
      </c>
      <c r="DK23" s="75">
        <f t="shared" si="88"/>
        <v>0</v>
      </c>
      <c r="DL23" s="75">
        <f t="shared" si="89"/>
        <v>0</v>
      </c>
      <c r="DM23" s="75">
        <f t="shared" si="90"/>
        <v>0</v>
      </c>
      <c r="DN23" s="75" t="str">
        <f t="shared" si="91"/>
        <v xml:space="preserve"> </v>
      </c>
      <c r="DO23" s="75" t="str">
        <f>CONCATENATE(Table1[[#This Row],[AD]],Table1[[#This Row],[BN]],Table1[[#This Row],[CX]])</f>
        <v/>
      </c>
      <c r="DP23" s="75">
        <f t="shared" si="92"/>
        <v>0</v>
      </c>
      <c r="DQ23" s="75">
        <f t="shared" si="93"/>
        <v>0</v>
      </c>
      <c r="DR23" s="75">
        <f t="shared" si="94"/>
        <v>0</v>
      </c>
      <c r="DS23" s="75">
        <f t="shared" si="95"/>
        <v>0.54</v>
      </c>
      <c r="DT23" s="75" t="str">
        <f>CONCATENATE(Table1[[#This Row],[DJ]],Table1[[#This Row],[DO]],Table1[[#This Row],[DY]],Table1[[#This Row],[ED]],Table1[[#This Row],[EI]])</f>
        <v>1st wk of May</v>
      </c>
      <c r="DU23" s="75">
        <f t="shared" si="96"/>
        <v>0.54</v>
      </c>
      <c r="DV23" s="75">
        <f t="shared" si="97"/>
        <v>1.8</v>
      </c>
      <c r="DW23" s="75">
        <f t="shared" si="98"/>
        <v>3.333333333333333</v>
      </c>
    </row>
    <row r="24" spans="1:127">
      <c r="A24" s="73" t="s">
        <v>383</v>
      </c>
      <c r="B24" s="74" t="s">
        <v>312</v>
      </c>
      <c r="C24" s="75"/>
      <c r="D24" s="80"/>
      <c r="E24" s="77"/>
      <c r="F24" s="80"/>
      <c r="G24" s="80"/>
      <c r="H24" s="80">
        <f t="shared" si="47"/>
        <v>0</v>
      </c>
      <c r="I24" s="95"/>
      <c r="J24" s="96"/>
      <c r="K24" s="95"/>
      <c r="L24" s="95"/>
      <c r="M24" s="95">
        <f t="shared" si="48"/>
        <v>0</v>
      </c>
      <c r="N24" s="95"/>
      <c r="O24" s="96"/>
      <c r="P24" s="95"/>
      <c r="Q24" s="95"/>
      <c r="R24" s="95">
        <f t="shared" si="49"/>
        <v>0</v>
      </c>
      <c r="S24" s="95">
        <v>0.15</v>
      </c>
      <c r="T24" s="96" t="s">
        <v>346</v>
      </c>
      <c r="U24" s="95"/>
      <c r="V24" s="95"/>
      <c r="W24" s="95">
        <f t="shared" si="50"/>
        <v>0</v>
      </c>
      <c r="X24" s="76"/>
      <c r="Y24" s="78"/>
      <c r="Z24" s="76"/>
      <c r="AA24" s="76"/>
      <c r="AB24" s="76">
        <f t="shared" si="51"/>
        <v>0</v>
      </c>
      <c r="AC24" s="76">
        <f t="shared" si="52"/>
        <v>0.15</v>
      </c>
      <c r="AD24" s="76"/>
      <c r="AE24" s="76">
        <f t="shared" si="53"/>
        <v>0</v>
      </c>
      <c r="AF24" s="76">
        <f t="shared" si="54"/>
        <v>0</v>
      </c>
      <c r="AG24" s="76">
        <f t="shared" si="55"/>
        <v>0</v>
      </c>
      <c r="AH24" s="84"/>
      <c r="AI24" s="95"/>
      <c r="AJ24" s="96"/>
      <c r="AK24" s="95"/>
      <c r="AL24" s="95"/>
      <c r="AM24" s="95">
        <f t="shared" si="56"/>
        <v>0</v>
      </c>
      <c r="AN24" s="95"/>
      <c r="AO24" s="96"/>
      <c r="AP24" s="95"/>
      <c r="AQ24" s="95"/>
      <c r="AR24" s="95">
        <f t="shared" si="57"/>
        <v>0</v>
      </c>
      <c r="AS24" s="95"/>
      <c r="AT24" s="96"/>
      <c r="AU24" s="95"/>
      <c r="AV24" s="95"/>
      <c r="AW24" s="95">
        <f t="shared" si="58"/>
        <v>0</v>
      </c>
      <c r="AX24" s="95"/>
      <c r="AY24" s="96"/>
      <c r="AZ24" s="95"/>
      <c r="BA24" s="95"/>
      <c r="BB24" s="95">
        <f t="shared" si="59"/>
        <v>0</v>
      </c>
      <c r="BC24" s="95"/>
      <c r="BD24" s="96"/>
      <c r="BE24" s="95"/>
      <c r="BF24" s="95"/>
      <c r="BG24" s="95">
        <f t="shared" si="60"/>
        <v>0</v>
      </c>
      <c r="BH24" s="76" t="str">
        <f t="shared" si="61"/>
        <v/>
      </c>
      <c r="BI24" s="76"/>
      <c r="BJ24" s="76">
        <f t="shared" si="62"/>
        <v>0</v>
      </c>
      <c r="BK24" s="76">
        <f t="shared" si="63"/>
        <v>0</v>
      </c>
      <c r="BL24" s="76">
        <f t="shared" si="64"/>
        <v>0</v>
      </c>
      <c r="BM24" s="75"/>
      <c r="BN24" s="95"/>
      <c r="BO24" s="96"/>
      <c r="BP24" s="95"/>
      <c r="BQ24" s="95"/>
      <c r="BR24" s="95">
        <f t="shared" si="65"/>
        <v>0</v>
      </c>
      <c r="BS24" s="95"/>
      <c r="BT24" s="96"/>
      <c r="BU24" s="95"/>
      <c r="BV24" s="95"/>
      <c r="BW24" s="95">
        <f t="shared" si="66"/>
        <v>0</v>
      </c>
      <c r="BX24" s="95"/>
      <c r="BY24" s="96"/>
      <c r="BZ24" s="95"/>
      <c r="CA24" s="95"/>
      <c r="CB24" s="95">
        <f t="shared" si="67"/>
        <v>0</v>
      </c>
      <c r="CC24" s="95"/>
      <c r="CD24" s="96"/>
      <c r="CE24" s="95"/>
      <c r="CF24" s="95"/>
      <c r="CG24" s="95">
        <f t="shared" si="68"/>
        <v>0</v>
      </c>
      <c r="CH24" s="95"/>
      <c r="CI24" s="96"/>
      <c r="CJ24" s="95"/>
      <c r="CK24" s="95"/>
      <c r="CL24" s="95">
        <f t="shared" si="69"/>
        <v>0</v>
      </c>
      <c r="CM24" s="76" t="str">
        <f t="shared" si="70"/>
        <v/>
      </c>
      <c r="CN24" s="76"/>
      <c r="CO24" s="76">
        <f t="shared" si="71"/>
        <v>0</v>
      </c>
      <c r="CP24" s="76">
        <f t="shared" si="72"/>
        <v>0</v>
      </c>
      <c r="CQ24" s="76">
        <f t="shared" si="73"/>
        <v>0</v>
      </c>
      <c r="CR24" s="79"/>
      <c r="CS24" s="75">
        <f t="shared" si="74"/>
        <v>0</v>
      </c>
      <c r="CT24" s="75" t="str">
        <f t="shared" si="75"/>
        <v xml:space="preserve"> </v>
      </c>
      <c r="CU24" s="75" t="str">
        <f>CONCATENATE(Table1[[#This Row],[E]],Table1[[#This Row],[AO]],Table1[[#This Row],[BY]])</f>
        <v/>
      </c>
      <c r="CV24" s="75">
        <f t="shared" si="76"/>
        <v>0</v>
      </c>
      <c r="CW24" s="75">
        <f t="shared" si="77"/>
        <v>0</v>
      </c>
      <c r="CX24" s="75">
        <f t="shared" si="78"/>
        <v>0</v>
      </c>
      <c r="CY24" s="75" t="str">
        <f t="shared" si="79"/>
        <v xml:space="preserve"> </v>
      </c>
      <c r="CZ24" s="75" t="str">
        <f>CONCATENATE(Table1[[#This Row],[J]],Table1[[#This Row],[AT]],Table1[[#This Row],[CD]])</f>
        <v/>
      </c>
      <c r="DA24" s="75">
        <f t="shared" si="80"/>
        <v>0</v>
      </c>
      <c r="DB24" s="75">
        <f t="shared" si="81"/>
        <v>0</v>
      </c>
      <c r="DC24" s="75">
        <f t="shared" si="82"/>
        <v>0</v>
      </c>
      <c r="DD24" s="75" t="str">
        <f t="shared" si="83"/>
        <v xml:space="preserve"> </v>
      </c>
      <c r="DE24" s="75" t="str">
        <f>CONCATENATE(Table1[[#This Row],[T]],Table1[[#This Row],[BD]],Table1[[#This Row],[CN]])</f>
        <v/>
      </c>
      <c r="DF24" s="75">
        <f t="shared" si="84"/>
        <v>0</v>
      </c>
      <c r="DG24" s="75">
        <f t="shared" si="85"/>
        <v>0</v>
      </c>
      <c r="DH24" s="75">
        <f t="shared" si="86"/>
        <v>0</v>
      </c>
      <c r="DI24" s="75">
        <f t="shared" si="87"/>
        <v>0.15</v>
      </c>
      <c r="DJ24" s="75" t="str">
        <f>CONCATENATE(Table1[[#This Row],[BI]],Table1[[#This Row],[Y]],Table1[[#This Row],[CS]])</f>
        <v>3rd wk of May</v>
      </c>
      <c r="DK24" s="75">
        <f t="shared" si="88"/>
        <v>0</v>
      </c>
      <c r="DL24" s="75">
        <f t="shared" si="89"/>
        <v>0</v>
      </c>
      <c r="DM24" s="75">
        <f t="shared" si="90"/>
        <v>0</v>
      </c>
      <c r="DN24" s="75" t="str">
        <f t="shared" si="91"/>
        <v xml:space="preserve"> </v>
      </c>
      <c r="DO24" s="75" t="str">
        <f>CONCATENATE(Table1[[#This Row],[AD]],Table1[[#This Row],[BN]],Table1[[#This Row],[CX]])</f>
        <v/>
      </c>
      <c r="DP24" s="75">
        <f t="shared" si="92"/>
        <v>0</v>
      </c>
      <c r="DQ24" s="75">
        <f t="shared" si="93"/>
        <v>0</v>
      </c>
      <c r="DR24" s="75">
        <f t="shared" si="94"/>
        <v>0</v>
      </c>
      <c r="DS24" s="75">
        <f t="shared" si="95"/>
        <v>0.15</v>
      </c>
      <c r="DT24" s="75" t="str">
        <f>CONCATENATE(Table1[[#This Row],[DJ]],Table1[[#This Row],[DO]],Table1[[#This Row],[DY]],Table1[[#This Row],[ED]],Table1[[#This Row],[EI]])</f>
        <v>3rd wk of May</v>
      </c>
      <c r="DU24" s="75">
        <f t="shared" si="96"/>
        <v>0</v>
      </c>
      <c r="DV24" s="75">
        <f t="shared" si="97"/>
        <v>0</v>
      </c>
      <c r="DW24" s="75">
        <f t="shared" si="98"/>
        <v>0</v>
      </c>
    </row>
    <row r="25" spans="1:127">
      <c r="A25" s="73" t="s">
        <v>383</v>
      </c>
      <c r="B25" s="74" t="s">
        <v>313</v>
      </c>
      <c r="C25" s="75"/>
      <c r="D25" s="80"/>
      <c r="E25" s="77"/>
      <c r="F25" s="80"/>
      <c r="G25" s="80"/>
      <c r="H25" s="80">
        <f t="shared" si="47"/>
        <v>0</v>
      </c>
      <c r="I25" s="95"/>
      <c r="J25" s="96"/>
      <c r="K25" s="95"/>
      <c r="L25" s="95"/>
      <c r="M25" s="95">
        <f t="shared" si="48"/>
        <v>0</v>
      </c>
      <c r="N25" s="95"/>
      <c r="O25" s="96"/>
      <c r="P25" s="95"/>
      <c r="Q25" s="95"/>
      <c r="R25" s="95">
        <f t="shared" si="49"/>
        <v>0</v>
      </c>
      <c r="S25" s="95">
        <v>0.03</v>
      </c>
      <c r="T25" s="96" t="s">
        <v>344</v>
      </c>
      <c r="U25" s="95"/>
      <c r="V25" s="95"/>
      <c r="W25" s="95">
        <f t="shared" si="50"/>
        <v>0</v>
      </c>
      <c r="X25" s="76"/>
      <c r="Y25" s="78"/>
      <c r="Z25" s="76"/>
      <c r="AA25" s="76"/>
      <c r="AB25" s="76">
        <f t="shared" si="51"/>
        <v>0</v>
      </c>
      <c r="AC25" s="76">
        <f t="shared" si="52"/>
        <v>0.03</v>
      </c>
      <c r="AD25" s="76"/>
      <c r="AE25" s="76">
        <f t="shared" si="53"/>
        <v>0</v>
      </c>
      <c r="AF25" s="76">
        <f t="shared" si="54"/>
        <v>0</v>
      </c>
      <c r="AG25" s="76">
        <f t="shared" si="55"/>
        <v>0</v>
      </c>
      <c r="AH25" s="84"/>
      <c r="AI25" s="95"/>
      <c r="AJ25" s="96"/>
      <c r="AK25" s="95"/>
      <c r="AL25" s="95"/>
      <c r="AM25" s="95">
        <f t="shared" si="56"/>
        <v>0</v>
      </c>
      <c r="AN25" s="95"/>
      <c r="AO25" s="96"/>
      <c r="AP25" s="95"/>
      <c r="AQ25" s="95"/>
      <c r="AR25" s="95">
        <f t="shared" si="57"/>
        <v>0</v>
      </c>
      <c r="AS25" s="95"/>
      <c r="AT25" s="96"/>
      <c r="AU25" s="95"/>
      <c r="AV25" s="95"/>
      <c r="AW25" s="95">
        <f t="shared" si="58"/>
        <v>0</v>
      </c>
      <c r="AX25" s="95"/>
      <c r="AY25" s="96"/>
      <c r="AZ25" s="95"/>
      <c r="BA25" s="95"/>
      <c r="BB25" s="95">
        <f t="shared" si="59"/>
        <v>0</v>
      </c>
      <c r="BC25" s="95"/>
      <c r="BD25" s="96"/>
      <c r="BE25" s="95"/>
      <c r="BF25" s="95"/>
      <c r="BG25" s="95">
        <f t="shared" si="60"/>
        <v>0</v>
      </c>
      <c r="BH25" s="76" t="str">
        <f t="shared" si="61"/>
        <v/>
      </c>
      <c r="BI25" s="76"/>
      <c r="BJ25" s="76">
        <f t="shared" si="62"/>
        <v>0</v>
      </c>
      <c r="BK25" s="76">
        <f t="shared" si="63"/>
        <v>0</v>
      </c>
      <c r="BL25" s="76">
        <f t="shared" si="64"/>
        <v>0</v>
      </c>
      <c r="BM25" s="75"/>
      <c r="BN25" s="95"/>
      <c r="BO25" s="96"/>
      <c r="BP25" s="95"/>
      <c r="BQ25" s="95"/>
      <c r="BR25" s="95">
        <f t="shared" si="65"/>
        <v>0</v>
      </c>
      <c r="BS25" s="95"/>
      <c r="BT25" s="96"/>
      <c r="BU25" s="95"/>
      <c r="BV25" s="95"/>
      <c r="BW25" s="95">
        <f t="shared" si="66"/>
        <v>0</v>
      </c>
      <c r="BX25" s="95"/>
      <c r="BY25" s="96"/>
      <c r="BZ25" s="95"/>
      <c r="CA25" s="95"/>
      <c r="CB25" s="95">
        <f t="shared" si="67"/>
        <v>0</v>
      </c>
      <c r="CC25" s="95"/>
      <c r="CD25" s="96"/>
      <c r="CE25" s="95"/>
      <c r="CF25" s="95"/>
      <c r="CG25" s="95">
        <f t="shared" si="68"/>
        <v>0</v>
      </c>
      <c r="CH25" s="95"/>
      <c r="CI25" s="96"/>
      <c r="CJ25" s="95"/>
      <c r="CK25" s="95"/>
      <c r="CL25" s="95">
        <f t="shared" si="69"/>
        <v>0</v>
      </c>
      <c r="CM25" s="76" t="str">
        <f t="shared" si="70"/>
        <v/>
      </c>
      <c r="CN25" s="76"/>
      <c r="CO25" s="76">
        <f t="shared" si="71"/>
        <v>0</v>
      </c>
      <c r="CP25" s="76">
        <f t="shared" si="72"/>
        <v>0</v>
      </c>
      <c r="CQ25" s="76">
        <f t="shared" si="73"/>
        <v>0</v>
      </c>
      <c r="CR25" s="79"/>
      <c r="CS25" s="75">
        <f t="shared" si="74"/>
        <v>0</v>
      </c>
      <c r="CT25" s="75" t="str">
        <f t="shared" si="75"/>
        <v xml:space="preserve"> </v>
      </c>
      <c r="CU25" s="75" t="str">
        <f>CONCATENATE(Table1[[#This Row],[E]],Table1[[#This Row],[AO]],Table1[[#This Row],[BY]])</f>
        <v/>
      </c>
      <c r="CV25" s="75">
        <f t="shared" si="76"/>
        <v>0</v>
      </c>
      <c r="CW25" s="75">
        <f t="shared" si="77"/>
        <v>0</v>
      </c>
      <c r="CX25" s="75">
        <f t="shared" si="78"/>
        <v>0</v>
      </c>
      <c r="CY25" s="75" t="str">
        <f t="shared" si="79"/>
        <v xml:space="preserve"> </v>
      </c>
      <c r="CZ25" s="75" t="str">
        <f>CONCATENATE(Table1[[#This Row],[J]],Table1[[#This Row],[AT]],Table1[[#This Row],[CD]])</f>
        <v/>
      </c>
      <c r="DA25" s="75">
        <f t="shared" si="80"/>
        <v>0</v>
      </c>
      <c r="DB25" s="75">
        <f t="shared" si="81"/>
        <v>0</v>
      </c>
      <c r="DC25" s="75">
        <f t="shared" si="82"/>
        <v>0</v>
      </c>
      <c r="DD25" s="75" t="str">
        <f t="shared" si="83"/>
        <v xml:space="preserve"> </v>
      </c>
      <c r="DE25" s="75" t="str">
        <f>CONCATENATE(Table1[[#This Row],[T]],Table1[[#This Row],[BD]],Table1[[#This Row],[CN]])</f>
        <v/>
      </c>
      <c r="DF25" s="75">
        <f t="shared" si="84"/>
        <v>0</v>
      </c>
      <c r="DG25" s="75">
        <f t="shared" si="85"/>
        <v>0</v>
      </c>
      <c r="DH25" s="75">
        <f t="shared" si="86"/>
        <v>0</v>
      </c>
      <c r="DI25" s="75">
        <f t="shared" si="87"/>
        <v>0.03</v>
      </c>
      <c r="DJ25" s="75" t="str">
        <f>CONCATENATE(Table1[[#This Row],[BI]],Table1[[#This Row],[Y]],Table1[[#This Row],[CS]])</f>
        <v>1st wk of May</v>
      </c>
      <c r="DK25" s="75">
        <f t="shared" si="88"/>
        <v>0</v>
      </c>
      <c r="DL25" s="75">
        <f t="shared" si="89"/>
        <v>0</v>
      </c>
      <c r="DM25" s="75">
        <f t="shared" si="90"/>
        <v>0</v>
      </c>
      <c r="DN25" s="75" t="str">
        <f t="shared" si="91"/>
        <v xml:space="preserve"> </v>
      </c>
      <c r="DO25" s="75" t="str">
        <f>CONCATENATE(Table1[[#This Row],[AD]],Table1[[#This Row],[BN]],Table1[[#This Row],[CX]])</f>
        <v/>
      </c>
      <c r="DP25" s="75">
        <f t="shared" si="92"/>
        <v>0</v>
      </c>
      <c r="DQ25" s="75">
        <f t="shared" si="93"/>
        <v>0</v>
      </c>
      <c r="DR25" s="75">
        <f t="shared" si="94"/>
        <v>0</v>
      </c>
      <c r="DS25" s="75">
        <f t="shared" si="95"/>
        <v>0.03</v>
      </c>
      <c r="DT25" s="75" t="str">
        <f>CONCATENATE(Table1[[#This Row],[DJ]],Table1[[#This Row],[DO]],Table1[[#This Row],[DY]],Table1[[#This Row],[ED]],Table1[[#This Row],[EI]])</f>
        <v>1st wk of May</v>
      </c>
      <c r="DU25" s="75">
        <f t="shared" si="96"/>
        <v>0</v>
      </c>
      <c r="DV25" s="75">
        <f t="shared" si="97"/>
        <v>0</v>
      </c>
      <c r="DW25" s="75">
        <f t="shared" si="98"/>
        <v>0</v>
      </c>
    </row>
    <row r="26" spans="1:127">
      <c r="A26" s="73" t="s">
        <v>383</v>
      </c>
      <c r="B26" s="74" t="s">
        <v>314</v>
      </c>
      <c r="C26" s="75"/>
      <c r="D26" s="80"/>
      <c r="E26" s="77"/>
      <c r="F26" s="80"/>
      <c r="G26" s="80"/>
      <c r="H26" s="80">
        <f t="shared" si="47"/>
        <v>0</v>
      </c>
      <c r="I26" s="95"/>
      <c r="J26" s="96"/>
      <c r="K26" s="95"/>
      <c r="L26" s="95"/>
      <c r="M26" s="95">
        <f t="shared" si="48"/>
        <v>0</v>
      </c>
      <c r="N26" s="95"/>
      <c r="O26" s="96"/>
      <c r="P26" s="95"/>
      <c r="Q26" s="95"/>
      <c r="R26" s="95">
        <f t="shared" si="49"/>
        <v>0</v>
      </c>
      <c r="S26" s="95">
        <v>0.19</v>
      </c>
      <c r="T26" s="96" t="s">
        <v>345</v>
      </c>
      <c r="U26" s="95"/>
      <c r="V26" s="95"/>
      <c r="W26" s="95">
        <f t="shared" si="50"/>
        <v>0</v>
      </c>
      <c r="X26" s="76"/>
      <c r="Y26" s="78"/>
      <c r="Z26" s="76"/>
      <c r="AA26" s="76"/>
      <c r="AB26" s="76">
        <f t="shared" si="51"/>
        <v>0</v>
      </c>
      <c r="AC26" s="76">
        <f t="shared" si="52"/>
        <v>0.19</v>
      </c>
      <c r="AD26" s="76"/>
      <c r="AE26" s="76">
        <f t="shared" si="53"/>
        <v>0</v>
      </c>
      <c r="AF26" s="76">
        <f t="shared" si="54"/>
        <v>0</v>
      </c>
      <c r="AG26" s="76">
        <f t="shared" si="55"/>
        <v>0</v>
      </c>
      <c r="AH26" s="84"/>
      <c r="AI26" s="95"/>
      <c r="AJ26" s="96"/>
      <c r="AK26" s="95"/>
      <c r="AL26" s="95"/>
      <c r="AM26" s="95">
        <f t="shared" si="56"/>
        <v>0</v>
      </c>
      <c r="AN26" s="95"/>
      <c r="AO26" s="96"/>
      <c r="AP26" s="95"/>
      <c r="AQ26" s="95"/>
      <c r="AR26" s="95">
        <f t="shared" si="57"/>
        <v>0</v>
      </c>
      <c r="AS26" s="95"/>
      <c r="AT26" s="96"/>
      <c r="AU26" s="95"/>
      <c r="AV26" s="95"/>
      <c r="AW26" s="95">
        <f t="shared" si="58"/>
        <v>0</v>
      </c>
      <c r="AX26" s="95"/>
      <c r="AY26" s="96"/>
      <c r="AZ26" s="95"/>
      <c r="BA26" s="95"/>
      <c r="BB26" s="95">
        <f t="shared" si="59"/>
        <v>0</v>
      </c>
      <c r="BC26" s="95"/>
      <c r="BD26" s="96"/>
      <c r="BE26" s="95"/>
      <c r="BF26" s="95"/>
      <c r="BG26" s="95">
        <f t="shared" si="60"/>
        <v>0</v>
      </c>
      <c r="BH26" s="76" t="str">
        <f t="shared" si="61"/>
        <v/>
      </c>
      <c r="BI26" s="76"/>
      <c r="BJ26" s="76">
        <f t="shared" si="62"/>
        <v>0</v>
      </c>
      <c r="BK26" s="76">
        <f t="shared" si="63"/>
        <v>0</v>
      </c>
      <c r="BL26" s="76">
        <f t="shared" si="64"/>
        <v>0</v>
      </c>
      <c r="BM26" s="75"/>
      <c r="BN26" s="95"/>
      <c r="BO26" s="96"/>
      <c r="BP26" s="95"/>
      <c r="BQ26" s="95"/>
      <c r="BR26" s="95">
        <f t="shared" si="65"/>
        <v>0</v>
      </c>
      <c r="BS26" s="95"/>
      <c r="BT26" s="96"/>
      <c r="BU26" s="95"/>
      <c r="BV26" s="95"/>
      <c r="BW26" s="95">
        <f t="shared" si="66"/>
        <v>0</v>
      </c>
      <c r="BX26" s="95"/>
      <c r="BY26" s="96"/>
      <c r="BZ26" s="95"/>
      <c r="CA26" s="95"/>
      <c r="CB26" s="95">
        <f t="shared" si="67"/>
        <v>0</v>
      </c>
      <c r="CC26" s="95"/>
      <c r="CD26" s="96"/>
      <c r="CE26" s="95"/>
      <c r="CF26" s="95"/>
      <c r="CG26" s="95">
        <f t="shared" si="68"/>
        <v>0</v>
      </c>
      <c r="CH26" s="95"/>
      <c r="CI26" s="96"/>
      <c r="CJ26" s="95"/>
      <c r="CK26" s="95"/>
      <c r="CL26" s="95">
        <f t="shared" si="69"/>
        <v>0</v>
      </c>
      <c r="CM26" s="76" t="str">
        <f t="shared" si="70"/>
        <v/>
      </c>
      <c r="CN26" s="76"/>
      <c r="CO26" s="76">
        <f t="shared" si="71"/>
        <v>0</v>
      </c>
      <c r="CP26" s="76">
        <f t="shared" si="72"/>
        <v>0</v>
      </c>
      <c r="CQ26" s="76">
        <f t="shared" si="73"/>
        <v>0</v>
      </c>
      <c r="CR26" s="79"/>
      <c r="CS26" s="75">
        <f t="shared" si="74"/>
        <v>0</v>
      </c>
      <c r="CT26" s="75" t="str">
        <f t="shared" si="75"/>
        <v xml:space="preserve"> </v>
      </c>
      <c r="CU26" s="75" t="str">
        <f>CONCATENATE(Table1[[#This Row],[E]],Table1[[#This Row],[AO]],Table1[[#This Row],[BY]])</f>
        <v/>
      </c>
      <c r="CV26" s="75">
        <f t="shared" si="76"/>
        <v>0</v>
      </c>
      <c r="CW26" s="75">
        <f t="shared" si="77"/>
        <v>0</v>
      </c>
      <c r="CX26" s="75">
        <f t="shared" si="78"/>
        <v>0</v>
      </c>
      <c r="CY26" s="75" t="str">
        <f t="shared" si="79"/>
        <v xml:space="preserve"> </v>
      </c>
      <c r="CZ26" s="75" t="str">
        <f>CONCATENATE(Table1[[#This Row],[J]],Table1[[#This Row],[AT]],Table1[[#This Row],[CD]])</f>
        <v/>
      </c>
      <c r="DA26" s="75">
        <f t="shared" si="80"/>
        <v>0</v>
      </c>
      <c r="DB26" s="75">
        <f t="shared" si="81"/>
        <v>0</v>
      </c>
      <c r="DC26" s="75">
        <f t="shared" si="82"/>
        <v>0</v>
      </c>
      <c r="DD26" s="75" t="str">
        <f t="shared" si="83"/>
        <v xml:space="preserve"> </v>
      </c>
      <c r="DE26" s="75" t="str">
        <f>CONCATENATE(Table1[[#This Row],[T]],Table1[[#This Row],[BD]],Table1[[#This Row],[CN]])</f>
        <v/>
      </c>
      <c r="DF26" s="75">
        <f t="shared" si="84"/>
        <v>0</v>
      </c>
      <c r="DG26" s="75">
        <f t="shared" si="85"/>
        <v>0</v>
      </c>
      <c r="DH26" s="75">
        <f t="shared" si="86"/>
        <v>0</v>
      </c>
      <c r="DI26" s="75">
        <f t="shared" si="87"/>
        <v>0.19</v>
      </c>
      <c r="DJ26" s="75" t="str">
        <f>CONCATENATE(Table1[[#This Row],[BI]],Table1[[#This Row],[Y]],Table1[[#This Row],[CS]])</f>
        <v>2nd wk of May</v>
      </c>
      <c r="DK26" s="75">
        <f t="shared" si="88"/>
        <v>0</v>
      </c>
      <c r="DL26" s="75">
        <f t="shared" si="89"/>
        <v>0</v>
      </c>
      <c r="DM26" s="75">
        <f t="shared" si="90"/>
        <v>0</v>
      </c>
      <c r="DN26" s="75" t="str">
        <f t="shared" si="91"/>
        <v xml:space="preserve"> </v>
      </c>
      <c r="DO26" s="75" t="str">
        <f>CONCATENATE(Table1[[#This Row],[AD]],Table1[[#This Row],[BN]],Table1[[#This Row],[CX]])</f>
        <v/>
      </c>
      <c r="DP26" s="75">
        <f t="shared" si="92"/>
        <v>0</v>
      </c>
      <c r="DQ26" s="75">
        <f t="shared" si="93"/>
        <v>0</v>
      </c>
      <c r="DR26" s="75">
        <f t="shared" si="94"/>
        <v>0</v>
      </c>
      <c r="DS26" s="75">
        <f t="shared" si="95"/>
        <v>0.19</v>
      </c>
      <c r="DT26" s="75" t="str">
        <f>CONCATENATE(Table1[[#This Row],[DJ]],Table1[[#This Row],[DO]],Table1[[#This Row],[DY]],Table1[[#This Row],[ED]],Table1[[#This Row],[EI]])</f>
        <v>2nd wk of May</v>
      </c>
      <c r="DU26" s="75">
        <f t="shared" si="96"/>
        <v>0</v>
      </c>
      <c r="DV26" s="75">
        <f t="shared" si="97"/>
        <v>0</v>
      </c>
      <c r="DW26" s="75">
        <f t="shared" si="98"/>
        <v>0</v>
      </c>
    </row>
    <row r="27" spans="1:127">
      <c r="A27" s="73" t="s">
        <v>383</v>
      </c>
      <c r="B27" s="74" t="s">
        <v>387</v>
      </c>
      <c r="C27" s="75"/>
      <c r="D27" s="80"/>
      <c r="E27" s="77"/>
      <c r="F27" s="80"/>
      <c r="G27" s="80"/>
      <c r="H27" s="80">
        <f t="shared" si="47"/>
        <v>0</v>
      </c>
      <c r="I27" s="95"/>
      <c r="J27" s="96"/>
      <c r="K27" s="95"/>
      <c r="L27" s="95"/>
      <c r="M27" s="95">
        <f t="shared" si="48"/>
        <v>0</v>
      </c>
      <c r="N27" s="95"/>
      <c r="O27" s="96"/>
      <c r="P27" s="95"/>
      <c r="Q27" s="95"/>
      <c r="R27" s="95">
        <f t="shared" si="49"/>
        <v>0</v>
      </c>
      <c r="S27" s="95">
        <v>0.1</v>
      </c>
      <c r="T27" s="96" t="s">
        <v>344</v>
      </c>
      <c r="U27" s="95"/>
      <c r="V27" s="95"/>
      <c r="W27" s="95">
        <f t="shared" si="50"/>
        <v>0</v>
      </c>
      <c r="X27" s="76"/>
      <c r="Y27" s="78"/>
      <c r="Z27" s="76"/>
      <c r="AA27" s="76"/>
      <c r="AB27" s="76">
        <f t="shared" si="51"/>
        <v>0</v>
      </c>
      <c r="AC27" s="76">
        <f t="shared" si="52"/>
        <v>0.1</v>
      </c>
      <c r="AD27" s="76"/>
      <c r="AE27" s="76">
        <f t="shared" si="53"/>
        <v>0</v>
      </c>
      <c r="AF27" s="76">
        <f t="shared" si="54"/>
        <v>0</v>
      </c>
      <c r="AG27" s="76">
        <f t="shared" si="55"/>
        <v>0</v>
      </c>
      <c r="AH27" s="84"/>
      <c r="AI27" s="95"/>
      <c r="AJ27" s="96"/>
      <c r="AK27" s="95"/>
      <c r="AL27" s="95"/>
      <c r="AM27" s="95">
        <f t="shared" si="56"/>
        <v>0</v>
      </c>
      <c r="AN27" s="95"/>
      <c r="AO27" s="96"/>
      <c r="AP27" s="95"/>
      <c r="AQ27" s="95"/>
      <c r="AR27" s="95">
        <f t="shared" si="57"/>
        <v>0</v>
      </c>
      <c r="AS27" s="95"/>
      <c r="AT27" s="96"/>
      <c r="AU27" s="95"/>
      <c r="AV27" s="95"/>
      <c r="AW27" s="95">
        <f t="shared" si="58"/>
        <v>0</v>
      </c>
      <c r="AX27" s="95"/>
      <c r="AY27" s="96"/>
      <c r="AZ27" s="95"/>
      <c r="BA27" s="95"/>
      <c r="BB27" s="95">
        <f t="shared" si="59"/>
        <v>0</v>
      </c>
      <c r="BC27" s="95"/>
      <c r="BD27" s="96"/>
      <c r="BE27" s="95"/>
      <c r="BF27" s="95"/>
      <c r="BG27" s="95">
        <f t="shared" si="60"/>
        <v>0</v>
      </c>
      <c r="BH27" s="76" t="str">
        <f t="shared" si="61"/>
        <v/>
      </c>
      <c r="BI27" s="76"/>
      <c r="BJ27" s="76">
        <f t="shared" si="62"/>
        <v>0</v>
      </c>
      <c r="BK27" s="76">
        <f t="shared" si="63"/>
        <v>0</v>
      </c>
      <c r="BL27" s="76">
        <f t="shared" si="64"/>
        <v>0</v>
      </c>
      <c r="BM27" s="75"/>
      <c r="BN27" s="95"/>
      <c r="BO27" s="96"/>
      <c r="BP27" s="95"/>
      <c r="BQ27" s="95"/>
      <c r="BR27" s="95">
        <f t="shared" si="65"/>
        <v>0</v>
      </c>
      <c r="BS27" s="95"/>
      <c r="BT27" s="96"/>
      <c r="BU27" s="95"/>
      <c r="BV27" s="95"/>
      <c r="BW27" s="95">
        <f t="shared" si="66"/>
        <v>0</v>
      </c>
      <c r="BX27" s="95"/>
      <c r="BY27" s="96"/>
      <c r="BZ27" s="95"/>
      <c r="CA27" s="95"/>
      <c r="CB27" s="95">
        <f t="shared" si="67"/>
        <v>0</v>
      </c>
      <c r="CC27" s="95"/>
      <c r="CD27" s="96"/>
      <c r="CE27" s="95"/>
      <c r="CF27" s="95"/>
      <c r="CG27" s="95">
        <f t="shared" si="68"/>
        <v>0</v>
      </c>
      <c r="CH27" s="95"/>
      <c r="CI27" s="96"/>
      <c r="CJ27" s="95"/>
      <c r="CK27" s="95"/>
      <c r="CL27" s="95">
        <f t="shared" si="69"/>
        <v>0</v>
      </c>
      <c r="CM27" s="76" t="str">
        <f t="shared" si="70"/>
        <v/>
      </c>
      <c r="CN27" s="76"/>
      <c r="CO27" s="76">
        <f t="shared" si="71"/>
        <v>0</v>
      </c>
      <c r="CP27" s="76">
        <f t="shared" si="72"/>
        <v>0</v>
      </c>
      <c r="CQ27" s="76">
        <f t="shared" si="73"/>
        <v>0</v>
      </c>
      <c r="CR27" s="79"/>
      <c r="CS27" s="75">
        <f t="shared" si="74"/>
        <v>0</v>
      </c>
      <c r="CT27" s="75" t="str">
        <f t="shared" si="75"/>
        <v xml:space="preserve"> </v>
      </c>
      <c r="CU27" s="75" t="str">
        <f>CONCATENATE(Table1[[#This Row],[E]],Table1[[#This Row],[AO]],Table1[[#This Row],[BY]])</f>
        <v/>
      </c>
      <c r="CV27" s="75">
        <f t="shared" si="76"/>
        <v>0</v>
      </c>
      <c r="CW27" s="75">
        <f t="shared" si="77"/>
        <v>0</v>
      </c>
      <c r="CX27" s="75">
        <f t="shared" si="78"/>
        <v>0</v>
      </c>
      <c r="CY27" s="75" t="str">
        <f t="shared" si="79"/>
        <v xml:space="preserve"> </v>
      </c>
      <c r="CZ27" s="75" t="str">
        <f>CONCATENATE(Table1[[#This Row],[J]],Table1[[#This Row],[AT]],Table1[[#This Row],[CD]])</f>
        <v/>
      </c>
      <c r="DA27" s="75">
        <f t="shared" si="80"/>
        <v>0</v>
      </c>
      <c r="DB27" s="75">
        <f t="shared" si="81"/>
        <v>0</v>
      </c>
      <c r="DC27" s="75">
        <f t="shared" si="82"/>
        <v>0</v>
      </c>
      <c r="DD27" s="75" t="str">
        <f t="shared" si="83"/>
        <v xml:space="preserve"> </v>
      </c>
      <c r="DE27" s="75" t="str">
        <f>CONCATENATE(Table1[[#This Row],[T]],Table1[[#This Row],[BD]],Table1[[#This Row],[CN]])</f>
        <v/>
      </c>
      <c r="DF27" s="75">
        <f t="shared" si="84"/>
        <v>0</v>
      </c>
      <c r="DG27" s="75">
        <f t="shared" si="85"/>
        <v>0</v>
      </c>
      <c r="DH27" s="75">
        <f t="shared" si="86"/>
        <v>0</v>
      </c>
      <c r="DI27" s="75">
        <f t="shared" si="87"/>
        <v>0.1</v>
      </c>
      <c r="DJ27" s="75" t="str">
        <f>CONCATENATE(Table1[[#This Row],[BI]],Table1[[#This Row],[Y]],Table1[[#This Row],[CS]])</f>
        <v>1st wk of May</v>
      </c>
      <c r="DK27" s="75">
        <f t="shared" si="88"/>
        <v>0</v>
      </c>
      <c r="DL27" s="75">
        <f t="shared" si="89"/>
        <v>0</v>
      </c>
      <c r="DM27" s="75">
        <f t="shared" si="90"/>
        <v>0</v>
      </c>
      <c r="DN27" s="75" t="str">
        <f t="shared" si="91"/>
        <v xml:space="preserve"> </v>
      </c>
      <c r="DO27" s="75" t="str">
        <f>CONCATENATE(Table1[[#This Row],[AD]],Table1[[#This Row],[BN]],Table1[[#This Row],[CX]])</f>
        <v/>
      </c>
      <c r="DP27" s="75">
        <f t="shared" si="92"/>
        <v>0</v>
      </c>
      <c r="DQ27" s="75">
        <f t="shared" si="93"/>
        <v>0</v>
      </c>
      <c r="DR27" s="75">
        <f t="shared" si="94"/>
        <v>0</v>
      </c>
      <c r="DS27" s="75">
        <f t="shared" si="95"/>
        <v>0.1</v>
      </c>
      <c r="DT27" s="75" t="str">
        <f>CONCATENATE(Table1[[#This Row],[DJ]],Table1[[#This Row],[DO]],Table1[[#This Row],[DY]],Table1[[#This Row],[ED]],Table1[[#This Row],[EI]])</f>
        <v>1st wk of May</v>
      </c>
      <c r="DU27" s="75">
        <f t="shared" si="96"/>
        <v>0</v>
      </c>
      <c r="DV27" s="75">
        <f t="shared" si="97"/>
        <v>0</v>
      </c>
      <c r="DW27" s="75">
        <f t="shared" si="98"/>
        <v>0</v>
      </c>
    </row>
    <row r="28" spans="1:127">
      <c r="A28" s="73" t="s">
        <v>383</v>
      </c>
      <c r="B28" s="74" t="s">
        <v>388</v>
      </c>
      <c r="C28" s="75"/>
      <c r="D28" s="80"/>
      <c r="E28" s="77"/>
      <c r="F28" s="80"/>
      <c r="G28" s="80"/>
      <c r="H28" s="80">
        <f t="shared" si="47"/>
        <v>0</v>
      </c>
      <c r="I28" s="95"/>
      <c r="J28" s="96"/>
      <c r="K28" s="95"/>
      <c r="L28" s="95"/>
      <c r="M28" s="95">
        <f t="shared" si="48"/>
        <v>0</v>
      </c>
      <c r="N28" s="95"/>
      <c r="O28" s="96"/>
      <c r="P28" s="95"/>
      <c r="Q28" s="95"/>
      <c r="R28" s="95">
        <f t="shared" si="49"/>
        <v>0</v>
      </c>
      <c r="S28" s="95">
        <v>0.24</v>
      </c>
      <c r="T28" s="96" t="s">
        <v>346</v>
      </c>
      <c r="U28" s="95"/>
      <c r="V28" s="95"/>
      <c r="W28" s="95">
        <f t="shared" si="50"/>
        <v>0</v>
      </c>
      <c r="X28" s="76"/>
      <c r="Y28" s="78"/>
      <c r="Z28" s="76"/>
      <c r="AA28" s="76"/>
      <c r="AB28" s="76">
        <f t="shared" si="51"/>
        <v>0</v>
      </c>
      <c r="AC28" s="76">
        <f t="shared" si="52"/>
        <v>0.24</v>
      </c>
      <c r="AD28" s="76"/>
      <c r="AE28" s="76">
        <f t="shared" si="53"/>
        <v>0</v>
      </c>
      <c r="AF28" s="76">
        <f t="shared" si="54"/>
        <v>0</v>
      </c>
      <c r="AG28" s="76">
        <f t="shared" si="55"/>
        <v>0</v>
      </c>
      <c r="AH28" s="84"/>
      <c r="AI28" s="95"/>
      <c r="AJ28" s="96"/>
      <c r="AK28" s="95"/>
      <c r="AL28" s="95"/>
      <c r="AM28" s="95">
        <f t="shared" si="56"/>
        <v>0</v>
      </c>
      <c r="AN28" s="95"/>
      <c r="AO28" s="96"/>
      <c r="AP28" s="95"/>
      <c r="AQ28" s="95"/>
      <c r="AR28" s="95">
        <f t="shared" si="57"/>
        <v>0</v>
      </c>
      <c r="AS28" s="95"/>
      <c r="AT28" s="96"/>
      <c r="AU28" s="95"/>
      <c r="AV28" s="95"/>
      <c r="AW28" s="95">
        <f t="shared" si="58"/>
        <v>0</v>
      </c>
      <c r="AX28" s="95"/>
      <c r="AY28" s="96"/>
      <c r="AZ28" s="95"/>
      <c r="BA28" s="95"/>
      <c r="BB28" s="95">
        <f t="shared" si="59"/>
        <v>0</v>
      </c>
      <c r="BC28" s="95"/>
      <c r="BD28" s="96"/>
      <c r="BE28" s="95"/>
      <c r="BF28" s="95"/>
      <c r="BG28" s="95">
        <f t="shared" si="60"/>
        <v>0</v>
      </c>
      <c r="BH28" s="76" t="str">
        <f t="shared" si="61"/>
        <v/>
      </c>
      <c r="BI28" s="76"/>
      <c r="BJ28" s="76">
        <f t="shared" si="62"/>
        <v>0</v>
      </c>
      <c r="BK28" s="76">
        <f t="shared" si="63"/>
        <v>0</v>
      </c>
      <c r="BL28" s="76">
        <f t="shared" si="64"/>
        <v>0</v>
      </c>
      <c r="BM28" s="75"/>
      <c r="BN28" s="95"/>
      <c r="BO28" s="96"/>
      <c r="BP28" s="95"/>
      <c r="BQ28" s="95"/>
      <c r="BR28" s="95">
        <f t="shared" si="65"/>
        <v>0</v>
      </c>
      <c r="BS28" s="95"/>
      <c r="BT28" s="96"/>
      <c r="BU28" s="95"/>
      <c r="BV28" s="95"/>
      <c r="BW28" s="95">
        <f t="shared" si="66"/>
        <v>0</v>
      </c>
      <c r="BX28" s="95"/>
      <c r="BY28" s="96"/>
      <c r="BZ28" s="95"/>
      <c r="CA28" s="95"/>
      <c r="CB28" s="95">
        <f t="shared" si="67"/>
        <v>0</v>
      </c>
      <c r="CC28" s="95"/>
      <c r="CD28" s="96"/>
      <c r="CE28" s="95"/>
      <c r="CF28" s="95"/>
      <c r="CG28" s="95">
        <f t="shared" si="68"/>
        <v>0</v>
      </c>
      <c r="CH28" s="95"/>
      <c r="CI28" s="96"/>
      <c r="CJ28" s="95"/>
      <c r="CK28" s="95"/>
      <c r="CL28" s="95">
        <f t="shared" si="69"/>
        <v>0</v>
      </c>
      <c r="CM28" s="76" t="str">
        <f t="shared" si="70"/>
        <v/>
      </c>
      <c r="CN28" s="76"/>
      <c r="CO28" s="76">
        <f t="shared" si="71"/>
        <v>0</v>
      </c>
      <c r="CP28" s="76">
        <f t="shared" si="72"/>
        <v>0</v>
      </c>
      <c r="CQ28" s="76">
        <f t="shared" si="73"/>
        <v>0</v>
      </c>
      <c r="CR28" s="79"/>
      <c r="CS28" s="75">
        <f t="shared" si="74"/>
        <v>0</v>
      </c>
      <c r="CT28" s="75" t="str">
        <f t="shared" si="75"/>
        <v xml:space="preserve"> </v>
      </c>
      <c r="CU28" s="75" t="str">
        <f>CONCATENATE(Table1[[#This Row],[E]],Table1[[#This Row],[AO]],Table1[[#This Row],[BY]])</f>
        <v/>
      </c>
      <c r="CV28" s="75">
        <f t="shared" si="76"/>
        <v>0</v>
      </c>
      <c r="CW28" s="75">
        <f t="shared" si="77"/>
        <v>0</v>
      </c>
      <c r="CX28" s="75">
        <f t="shared" si="78"/>
        <v>0</v>
      </c>
      <c r="CY28" s="75" t="str">
        <f t="shared" si="79"/>
        <v xml:space="preserve"> </v>
      </c>
      <c r="CZ28" s="75" t="str">
        <f>CONCATENATE(Table1[[#This Row],[J]],Table1[[#This Row],[AT]],Table1[[#This Row],[CD]])</f>
        <v/>
      </c>
      <c r="DA28" s="75">
        <f t="shared" si="80"/>
        <v>0</v>
      </c>
      <c r="DB28" s="75">
        <f t="shared" si="81"/>
        <v>0</v>
      </c>
      <c r="DC28" s="75">
        <f t="shared" si="82"/>
        <v>0</v>
      </c>
      <c r="DD28" s="75" t="str">
        <f t="shared" si="83"/>
        <v xml:space="preserve"> </v>
      </c>
      <c r="DE28" s="75" t="str">
        <f>CONCATENATE(Table1[[#This Row],[T]],Table1[[#This Row],[BD]],Table1[[#This Row],[CN]])</f>
        <v/>
      </c>
      <c r="DF28" s="75">
        <f t="shared" si="84"/>
        <v>0</v>
      </c>
      <c r="DG28" s="75">
        <f t="shared" si="85"/>
        <v>0</v>
      </c>
      <c r="DH28" s="75">
        <f t="shared" si="86"/>
        <v>0</v>
      </c>
      <c r="DI28" s="75">
        <f t="shared" si="87"/>
        <v>0.24</v>
      </c>
      <c r="DJ28" s="75" t="str">
        <f>CONCATENATE(Table1[[#This Row],[BI]],Table1[[#This Row],[Y]],Table1[[#This Row],[CS]])</f>
        <v>3rd wk of May</v>
      </c>
      <c r="DK28" s="75">
        <f t="shared" si="88"/>
        <v>0</v>
      </c>
      <c r="DL28" s="75">
        <f t="shared" si="89"/>
        <v>0</v>
      </c>
      <c r="DM28" s="75">
        <f t="shared" si="90"/>
        <v>0</v>
      </c>
      <c r="DN28" s="75" t="str">
        <f t="shared" si="91"/>
        <v xml:space="preserve"> </v>
      </c>
      <c r="DO28" s="75" t="str">
        <f>CONCATENATE(Table1[[#This Row],[AD]],Table1[[#This Row],[BN]],Table1[[#This Row],[CX]])</f>
        <v/>
      </c>
      <c r="DP28" s="75">
        <f t="shared" si="92"/>
        <v>0</v>
      </c>
      <c r="DQ28" s="75">
        <f t="shared" si="93"/>
        <v>0</v>
      </c>
      <c r="DR28" s="75">
        <f t="shared" si="94"/>
        <v>0</v>
      </c>
      <c r="DS28" s="75">
        <f t="shared" si="95"/>
        <v>0.24</v>
      </c>
      <c r="DT28" s="75" t="str">
        <f>CONCATENATE(Table1[[#This Row],[DJ]],Table1[[#This Row],[DO]],Table1[[#This Row],[DY]],Table1[[#This Row],[ED]],Table1[[#This Row],[EI]])</f>
        <v>3rd wk of May</v>
      </c>
      <c r="DU28" s="75">
        <f t="shared" si="96"/>
        <v>0</v>
      </c>
      <c r="DV28" s="75">
        <f t="shared" si="97"/>
        <v>0</v>
      </c>
      <c r="DW28" s="75">
        <f t="shared" si="98"/>
        <v>0</v>
      </c>
    </row>
    <row r="29" spans="1:127">
      <c r="A29" s="73" t="s">
        <v>383</v>
      </c>
      <c r="B29" s="74" t="s">
        <v>389</v>
      </c>
      <c r="C29" s="75"/>
      <c r="D29" s="80"/>
      <c r="E29" s="77"/>
      <c r="F29" s="80"/>
      <c r="G29" s="80"/>
      <c r="H29" s="80">
        <f t="shared" si="47"/>
        <v>0</v>
      </c>
      <c r="I29" s="95"/>
      <c r="J29" s="96"/>
      <c r="K29" s="95"/>
      <c r="L29" s="95"/>
      <c r="M29" s="95">
        <f t="shared" si="48"/>
        <v>0</v>
      </c>
      <c r="N29" s="95"/>
      <c r="O29" s="96"/>
      <c r="P29" s="95"/>
      <c r="Q29" s="95"/>
      <c r="R29" s="95">
        <f t="shared" si="49"/>
        <v>0</v>
      </c>
      <c r="S29" s="95">
        <v>0.05</v>
      </c>
      <c r="T29" s="96" t="s">
        <v>346</v>
      </c>
      <c r="U29" s="95"/>
      <c r="V29" s="95"/>
      <c r="W29" s="95">
        <f t="shared" si="50"/>
        <v>0</v>
      </c>
      <c r="X29" s="76"/>
      <c r="Y29" s="78"/>
      <c r="Z29" s="76"/>
      <c r="AA29" s="76"/>
      <c r="AB29" s="76">
        <f t="shared" si="51"/>
        <v>0</v>
      </c>
      <c r="AC29" s="76">
        <f t="shared" si="52"/>
        <v>0.05</v>
      </c>
      <c r="AD29" s="76"/>
      <c r="AE29" s="76">
        <f t="shared" si="53"/>
        <v>0</v>
      </c>
      <c r="AF29" s="76">
        <f t="shared" si="54"/>
        <v>0</v>
      </c>
      <c r="AG29" s="76">
        <f t="shared" si="55"/>
        <v>0</v>
      </c>
      <c r="AH29" s="84"/>
      <c r="AI29" s="95"/>
      <c r="AJ29" s="96"/>
      <c r="AK29" s="95"/>
      <c r="AL29" s="95"/>
      <c r="AM29" s="95">
        <f t="shared" si="56"/>
        <v>0</v>
      </c>
      <c r="AN29" s="95"/>
      <c r="AO29" s="96"/>
      <c r="AP29" s="95"/>
      <c r="AQ29" s="95"/>
      <c r="AR29" s="95">
        <f t="shared" si="57"/>
        <v>0</v>
      </c>
      <c r="AS29" s="95"/>
      <c r="AT29" s="96"/>
      <c r="AU29" s="95"/>
      <c r="AV29" s="95"/>
      <c r="AW29" s="95">
        <f t="shared" si="58"/>
        <v>0</v>
      </c>
      <c r="AX29" s="95"/>
      <c r="AY29" s="96"/>
      <c r="AZ29" s="95"/>
      <c r="BA29" s="95"/>
      <c r="BB29" s="95">
        <f t="shared" si="59"/>
        <v>0</v>
      </c>
      <c r="BC29" s="95"/>
      <c r="BD29" s="96"/>
      <c r="BE29" s="95"/>
      <c r="BF29" s="95"/>
      <c r="BG29" s="95">
        <f t="shared" si="60"/>
        <v>0</v>
      </c>
      <c r="BH29" s="76" t="str">
        <f t="shared" si="61"/>
        <v/>
      </c>
      <c r="BI29" s="76"/>
      <c r="BJ29" s="76">
        <f t="shared" si="62"/>
        <v>0</v>
      </c>
      <c r="BK29" s="76">
        <f t="shared" si="63"/>
        <v>0</v>
      </c>
      <c r="BL29" s="76">
        <f t="shared" si="64"/>
        <v>0</v>
      </c>
      <c r="BM29" s="75"/>
      <c r="BN29" s="95"/>
      <c r="BO29" s="96"/>
      <c r="BP29" s="95"/>
      <c r="BQ29" s="95"/>
      <c r="BR29" s="95">
        <f t="shared" si="65"/>
        <v>0</v>
      </c>
      <c r="BS29" s="95"/>
      <c r="BT29" s="96"/>
      <c r="BU29" s="95"/>
      <c r="BV29" s="95"/>
      <c r="BW29" s="95">
        <f t="shared" si="66"/>
        <v>0</v>
      </c>
      <c r="BX29" s="95"/>
      <c r="BY29" s="96"/>
      <c r="BZ29" s="95"/>
      <c r="CA29" s="95"/>
      <c r="CB29" s="95">
        <f t="shared" si="67"/>
        <v>0</v>
      </c>
      <c r="CC29" s="95"/>
      <c r="CD29" s="96"/>
      <c r="CE29" s="95"/>
      <c r="CF29" s="95"/>
      <c r="CG29" s="95">
        <f t="shared" si="68"/>
        <v>0</v>
      </c>
      <c r="CH29" s="95"/>
      <c r="CI29" s="96"/>
      <c r="CJ29" s="95"/>
      <c r="CK29" s="95"/>
      <c r="CL29" s="95">
        <f t="shared" si="69"/>
        <v>0</v>
      </c>
      <c r="CM29" s="76" t="str">
        <f t="shared" si="70"/>
        <v/>
      </c>
      <c r="CN29" s="76"/>
      <c r="CO29" s="76">
        <f t="shared" si="71"/>
        <v>0</v>
      </c>
      <c r="CP29" s="76">
        <f t="shared" si="72"/>
        <v>0</v>
      </c>
      <c r="CQ29" s="76">
        <f t="shared" si="73"/>
        <v>0</v>
      </c>
      <c r="CR29" s="79"/>
      <c r="CS29" s="75">
        <f t="shared" si="74"/>
        <v>0</v>
      </c>
      <c r="CT29" s="75" t="str">
        <f t="shared" si="75"/>
        <v xml:space="preserve"> </v>
      </c>
      <c r="CU29" s="75" t="str">
        <f>CONCATENATE(Table1[[#This Row],[E]],Table1[[#This Row],[AO]],Table1[[#This Row],[BY]])</f>
        <v/>
      </c>
      <c r="CV29" s="75">
        <f t="shared" si="76"/>
        <v>0</v>
      </c>
      <c r="CW29" s="75">
        <f t="shared" si="77"/>
        <v>0</v>
      </c>
      <c r="CX29" s="75">
        <f t="shared" si="78"/>
        <v>0</v>
      </c>
      <c r="CY29" s="75" t="str">
        <f t="shared" si="79"/>
        <v xml:space="preserve"> </v>
      </c>
      <c r="CZ29" s="75" t="str">
        <f>CONCATENATE(Table1[[#This Row],[J]],Table1[[#This Row],[AT]],Table1[[#This Row],[CD]])</f>
        <v/>
      </c>
      <c r="DA29" s="75">
        <f t="shared" si="80"/>
        <v>0</v>
      </c>
      <c r="DB29" s="75">
        <f t="shared" si="81"/>
        <v>0</v>
      </c>
      <c r="DC29" s="75">
        <f t="shared" si="82"/>
        <v>0</v>
      </c>
      <c r="DD29" s="75" t="str">
        <f t="shared" si="83"/>
        <v xml:space="preserve"> </v>
      </c>
      <c r="DE29" s="75" t="str">
        <f>CONCATENATE(Table1[[#This Row],[T]],Table1[[#This Row],[BD]],Table1[[#This Row],[CN]])</f>
        <v/>
      </c>
      <c r="DF29" s="75">
        <f t="shared" si="84"/>
        <v>0</v>
      </c>
      <c r="DG29" s="75">
        <f t="shared" si="85"/>
        <v>0</v>
      </c>
      <c r="DH29" s="75">
        <f t="shared" si="86"/>
        <v>0</v>
      </c>
      <c r="DI29" s="75">
        <f t="shared" si="87"/>
        <v>0.05</v>
      </c>
      <c r="DJ29" s="75" t="str">
        <f>CONCATENATE(Table1[[#This Row],[BI]],Table1[[#This Row],[Y]],Table1[[#This Row],[CS]])</f>
        <v>3rd wk of May</v>
      </c>
      <c r="DK29" s="75">
        <f t="shared" si="88"/>
        <v>0</v>
      </c>
      <c r="DL29" s="75">
        <f t="shared" si="89"/>
        <v>0</v>
      </c>
      <c r="DM29" s="75">
        <f t="shared" si="90"/>
        <v>0</v>
      </c>
      <c r="DN29" s="75" t="str">
        <f t="shared" si="91"/>
        <v xml:space="preserve"> </v>
      </c>
      <c r="DO29" s="75" t="str">
        <f>CONCATENATE(Table1[[#This Row],[AD]],Table1[[#This Row],[BN]],Table1[[#This Row],[CX]])</f>
        <v/>
      </c>
      <c r="DP29" s="75">
        <f t="shared" si="92"/>
        <v>0</v>
      </c>
      <c r="DQ29" s="75">
        <f t="shared" si="93"/>
        <v>0</v>
      </c>
      <c r="DR29" s="75">
        <f t="shared" si="94"/>
        <v>0</v>
      </c>
      <c r="DS29" s="75">
        <f t="shared" si="95"/>
        <v>0.05</v>
      </c>
      <c r="DT29" s="75" t="str">
        <f>CONCATENATE(Table1[[#This Row],[DJ]],Table1[[#This Row],[DO]],Table1[[#This Row],[DY]],Table1[[#This Row],[ED]],Table1[[#This Row],[EI]])</f>
        <v>3rd wk of May</v>
      </c>
      <c r="DU29" s="75">
        <f t="shared" si="96"/>
        <v>0</v>
      </c>
      <c r="DV29" s="75">
        <f t="shared" si="97"/>
        <v>0</v>
      </c>
      <c r="DW29" s="75">
        <f t="shared" si="98"/>
        <v>0</v>
      </c>
    </row>
    <row r="30" spans="1:127">
      <c r="A30" s="73" t="s">
        <v>383</v>
      </c>
      <c r="B30" s="74" t="s">
        <v>390</v>
      </c>
      <c r="C30" s="75"/>
      <c r="D30" s="80"/>
      <c r="E30" s="77"/>
      <c r="F30" s="80"/>
      <c r="G30" s="80"/>
      <c r="H30" s="80">
        <f t="shared" si="47"/>
        <v>0</v>
      </c>
      <c r="I30" s="95"/>
      <c r="J30" s="96"/>
      <c r="K30" s="95"/>
      <c r="L30" s="95"/>
      <c r="M30" s="95">
        <f t="shared" si="48"/>
        <v>0</v>
      </c>
      <c r="N30" s="95"/>
      <c r="O30" s="96"/>
      <c r="P30" s="95"/>
      <c r="Q30" s="95"/>
      <c r="R30" s="95">
        <f t="shared" si="49"/>
        <v>0</v>
      </c>
      <c r="S30" s="95">
        <v>0.04</v>
      </c>
      <c r="T30" s="96" t="s">
        <v>345</v>
      </c>
      <c r="U30" s="95"/>
      <c r="V30" s="95"/>
      <c r="W30" s="95">
        <f t="shared" si="50"/>
        <v>0</v>
      </c>
      <c r="X30" s="76"/>
      <c r="Y30" s="78"/>
      <c r="Z30" s="76"/>
      <c r="AA30" s="76"/>
      <c r="AB30" s="76">
        <f t="shared" si="51"/>
        <v>0</v>
      </c>
      <c r="AC30" s="76">
        <f t="shared" si="52"/>
        <v>0.04</v>
      </c>
      <c r="AD30" s="76"/>
      <c r="AE30" s="76">
        <f t="shared" si="53"/>
        <v>0</v>
      </c>
      <c r="AF30" s="76">
        <f t="shared" si="54"/>
        <v>0</v>
      </c>
      <c r="AG30" s="76">
        <f t="shared" si="55"/>
        <v>0</v>
      </c>
      <c r="AH30" s="84"/>
      <c r="AI30" s="95"/>
      <c r="AJ30" s="96"/>
      <c r="AK30" s="95"/>
      <c r="AL30" s="95"/>
      <c r="AM30" s="95">
        <f t="shared" si="56"/>
        <v>0</v>
      </c>
      <c r="AN30" s="95"/>
      <c r="AO30" s="96"/>
      <c r="AP30" s="95"/>
      <c r="AQ30" s="95"/>
      <c r="AR30" s="95">
        <f t="shared" si="57"/>
        <v>0</v>
      </c>
      <c r="AS30" s="95"/>
      <c r="AT30" s="96"/>
      <c r="AU30" s="95"/>
      <c r="AV30" s="95"/>
      <c r="AW30" s="95">
        <f t="shared" si="58"/>
        <v>0</v>
      </c>
      <c r="AX30" s="95"/>
      <c r="AY30" s="96"/>
      <c r="AZ30" s="95"/>
      <c r="BA30" s="95"/>
      <c r="BB30" s="95">
        <f t="shared" si="59"/>
        <v>0</v>
      </c>
      <c r="BC30" s="95"/>
      <c r="BD30" s="96"/>
      <c r="BE30" s="95"/>
      <c r="BF30" s="95"/>
      <c r="BG30" s="95">
        <f t="shared" si="60"/>
        <v>0</v>
      </c>
      <c r="BH30" s="76" t="str">
        <f t="shared" si="61"/>
        <v/>
      </c>
      <c r="BI30" s="76"/>
      <c r="BJ30" s="76">
        <f t="shared" si="62"/>
        <v>0</v>
      </c>
      <c r="BK30" s="76">
        <f t="shared" si="63"/>
        <v>0</v>
      </c>
      <c r="BL30" s="76">
        <f t="shared" si="64"/>
        <v>0</v>
      </c>
      <c r="BM30" s="75"/>
      <c r="BN30" s="95"/>
      <c r="BO30" s="96"/>
      <c r="BP30" s="95"/>
      <c r="BQ30" s="95"/>
      <c r="BR30" s="95">
        <f t="shared" si="65"/>
        <v>0</v>
      </c>
      <c r="BS30" s="95"/>
      <c r="BT30" s="96"/>
      <c r="BU30" s="95"/>
      <c r="BV30" s="95"/>
      <c r="BW30" s="95">
        <f t="shared" si="66"/>
        <v>0</v>
      </c>
      <c r="BX30" s="95"/>
      <c r="BY30" s="96"/>
      <c r="BZ30" s="95"/>
      <c r="CA30" s="95"/>
      <c r="CB30" s="95">
        <f t="shared" si="67"/>
        <v>0</v>
      </c>
      <c r="CC30" s="95"/>
      <c r="CD30" s="96"/>
      <c r="CE30" s="95"/>
      <c r="CF30" s="95"/>
      <c r="CG30" s="95">
        <f t="shared" si="68"/>
        <v>0</v>
      </c>
      <c r="CH30" s="95"/>
      <c r="CI30" s="96"/>
      <c r="CJ30" s="95"/>
      <c r="CK30" s="95"/>
      <c r="CL30" s="95">
        <f t="shared" si="69"/>
        <v>0</v>
      </c>
      <c r="CM30" s="76" t="str">
        <f t="shared" si="70"/>
        <v/>
      </c>
      <c r="CN30" s="76"/>
      <c r="CO30" s="76">
        <f t="shared" si="71"/>
        <v>0</v>
      </c>
      <c r="CP30" s="76">
        <f t="shared" si="72"/>
        <v>0</v>
      </c>
      <c r="CQ30" s="76">
        <f t="shared" si="73"/>
        <v>0</v>
      </c>
      <c r="CR30" s="79"/>
      <c r="CS30" s="75">
        <f t="shared" si="74"/>
        <v>0</v>
      </c>
      <c r="CT30" s="75" t="str">
        <f t="shared" si="75"/>
        <v xml:space="preserve"> </v>
      </c>
      <c r="CU30" s="75" t="str">
        <f>CONCATENATE(Table1[[#This Row],[E]],Table1[[#This Row],[AO]],Table1[[#This Row],[BY]])</f>
        <v/>
      </c>
      <c r="CV30" s="75">
        <f t="shared" si="76"/>
        <v>0</v>
      </c>
      <c r="CW30" s="75">
        <f t="shared" si="77"/>
        <v>0</v>
      </c>
      <c r="CX30" s="75">
        <f t="shared" si="78"/>
        <v>0</v>
      </c>
      <c r="CY30" s="75" t="str">
        <f t="shared" si="79"/>
        <v xml:space="preserve"> </v>
      </c>
      <c r="CZ30" s="75" t="str">
        <f>CONCATENATE(Table1[[#This Row],[J]],Table1[[#This Row],[AT]],Table1[[#This Row],[CD]])</f>
        <v/>
      </c>
      <c r="DA30" s="75">
        <f t="shared" si="80"/>
        <v>0</v>
      </c>
      <c r="DB30" s="75">
        <f t="shared" si="81"/>
        <v>0</v>
      </c>
      <c r="DC30" s="75">
        <f t="shared" si="82"/>
        <v>0</v>
      </c>
      <c r="DD30" s="75" t="str">
        <f t="shared" si="83"/>
        <v xml:space="preserve"> </v>
      </c>
      <c r="DE30" s="75" t="str">
        <f>CONCATENATE(Table1[[#This Row],[T]],Table1[[#This Row],[BD]],Table1[[#This Row],[CN]])</f>
        <v/>
      </c>
      <c r="DF30" s="75">
        <f t="shared" si="84"/>
        <v>0</v>
      </c>
      <c r="DG30" s="75">
        <f t="shared" si="85"/>
        <v>0</v>
      </c>
      <c r="DH30" s="75">
        <f t="shared" si="86"/>
        <v>0</v>
      </c>
      <c r="DI30" s="75">
        <f t="shared" si="87"/>
        <v>0.04</v>
      </c>
      <c r="DJ30" s="75" t="str">
        <f>CONCATENATE(Table1[[#This Row],[BI]],Table1[[#This Row],[Y]],Table1[[#This Row],[CS]])</f>
        <v>2nd wk of May</v>
      </c>
      <c r="DK30" s="75">
        <f t="shared" si="88"/>
        <v>0</v>
      </c>
      <c r="DL30" s="75">
        <f t="shared" si="89"/>
        <v>0</v>
      </c>
      <c r="DM30" s="75">
        <f t="shared" si="90"/>
        <v>0</v>
      </c>
      <c r="DN30" s="75" t="str">
        <f t="shared" si="91"/>
        <v xml:space="preserve"> </v>
      </c>
      <c r="DO30" s="75" t="str">
        <f>CONCATENATE(Table1[[#This Row],[AD]],Table1[[#This Row],[BN]],Table1[[#This Row],[CX]])</f>
        <v/>
      </c>
      <c r="DP30" s="75">
        <f t="shared" si="92"/>
        <v>0</v>
      </c>
      <c r="DQ30" s="75">
        <f t="shared" si="93"/>
        <v>0</v>
      </c>
      <c r="DR30" s="75">
        <f t="shared" si="94"/>
        <v>0</v>
      </c>
      <c r="DS30" s="75">
        <f t="shared" si="95"/>
        <v>0.04</v>
      </c>
      <c r="DT30" s="75" t="str">
        <f>CONCATENATE(Table1[[#This Row],[DJ]],Table1[[#This Row],[DO]],Table1[[#This Row],[DY]],Table1[[#This Row],[ED]],Table1[[#This Row],[EI]])</f>
        <v>2nd wk of May</v>
      </c>
      <c r="DU30" s="75">
        <f t="shared" si="96"/>
        <v>0</v>
      </c>
      <c r="DV30" s="75">
        <f t="shared" si="97"/>
        <v>0</v>
      </c>
      <c r="DW30" s="75">
        <f t="shared" si="98"/>
        <v>0</v>
      </c>
    </row>
    <row r="31" spans="1:127">
      <c r="A31" s="73" t="s">
        <v>383</v>
      </c>
      <c r="B31" s="74" t="s">
        <v>391</v>
      </c>
      <c r="C31" s="75"/>
      <c r="D31" s="80"/>
      <c r="E31" s="77"/>
      <c r="F31" s="80"/>
      <c r="G31" s="80"/>
      <c r="H31" s="80">
        <f t="shared" si="47"/>
        <v>0</v>
      </c>
      <c r="I31" s="95"/>
      <c r="J31" s="96"/>
      <c r="K31" s="95"/>
      <c r="L31" s="95"/>
      <c r="M31" s="95">
        <f t="shared" si="48"/>
        <v>0</v>
      </c>
      <c r="N31" s="95"/>
      <c r="O31" s="96"/>
      <c r="P31" s="95"/>
      <c r="Q31" s="95"/>
      <c r="R31" s="95">
        <f t="shared" si="49"/>
        <v>0</v>
      </c>
      <c r="S31" s="95">
        <v>0.03</v>
      </c>
      <c r="T31" s="96" t="s">
        <v>344</v>
      </c>
      <c r="U31" s="95"/>
      <c r="V31" s="95"/>
      <c r="W31" s="95">
        <f t="shared" si="50"/>
        <v>0</v>
      </c>
      <c r="X31" s="76"/>
      <c r="Y31" s="78"/>
      <c r="Z31" s="76"/>
      <c r="AA31" s="76"/>
      <c r="AB31" s="76">
        <f t="shared" si="51"/>
        <v>0</v>
      </c>
      <c r="AC31" s="76">
        <f t="shared" si="52"/>
        <v>0.03</v>
      </c>
      <c r="AD31" s="76"/>
      <c r="AE31" s="76">
        <f t="shared" si="53"/>
        <v>0</v>
      </c>
      <c r="AF31" s="76">
        <f t="shared" si="54"/>
        <v>0</v>
      </c>
      <c r="AG31" s="76">
        <f t="shared" si="55"/>
        <v>0</v>
      </c>
      <c r="AH31" s="84"/>
      <c r="AI31" s="95"/>
      <c r="AJ31" s="96"/>
      <c r="AK31" s="95"/>
      <c r="AL31" s="95"/>
      <c r="AM31" s="95">
        <f t="shared" si="56"/>
        <v>0</v>
      </c>
      <c r="AN31" s="95"/>
      <c r="AO31" s="96"/>
      <c r="AP31" s="95"/>
      <c r="AQ31" s="95"/>
      <c r="AR31" s="95">
        <f t="shared" si="57"/>
        <v>0</v>
      </c>
      <c r="AS31" s="95"/>
      <c r="AT31" s="96"/>
      <c r="AU31" s="95"/>
      <c r="AV31" s="95"/>
      <c r="AW31" s="95">
        <f t="shared" si="58"/>
        <v>0</v>
      </c>
      <c r="AX31" s="95"/>
      <c r="AY31" s="96"/>
      <c r="AZ31" s="95"/>
      <c r="BA31" s="95"/>
      <c r="BB31" s="95">
        <f t="shared" si="59"/>
        <v>0</v>
      </c>
      <c r="BC31" s="95"/>
      <c r="BD31" s="96"/>
      <c r="BE31" s="95"/>
      <c r="BF31" s="95"/>
      <c r="BG31" s="95">
        <f t="shared" si="60"/>
        <v>0</v>
      </c>
      <c r="BH31" s="76" t="str">
        <f t="shared" si="61"/>
        <v/>
      </c>
      <c r="BI31" s="76"/>
      <c r="BJ31" s="76">
        <f t="shared" si="62"/>
        <v>0</v>
      </c>
      <c r="BK31" s="76">
        <f t="shared" si="63"/>
        <v>0</v>
      </c>
      <c r="BL31" s="76">
        <f t="shared" si="64"/>
        <v>0</v>
      </c>
      <c r="BM31" s="75"/>
      <c r="BN31" s="95"/>
      <c r="BO31" s="96"/>
      <c r="BP31" s="95"/>
      <c r="BQ31" s="95"/>
      <c r="BR31" s="95">
        <f t="shared" si="65"/>
        <v>0</v>
      </c>
      <c r="BS31" s="95"/>
      <c r="BT31" s="96"/>
      <c r="BU31" s="95"/>
      <c r="BV31" s="95"/>
      <c r="BW31" s="95">
        <f t="shared" si="66"/>
        <v>0</v>
      </c>
      <c r="BX31" s="95"/>
      <c r="BY31" s="96"/>
      <c r="BZ31" s="95"/>
      <c r="CA31" s="95"/>
      <c r="CB31" s="95">
        <f t="shared" si="67"/>
        <v>0</v>
      </c>
      <c r="CC31" s="95"/>
      <c r="CD31" s="96"/>
      <c r="CE31" s="95"/>
      <c r="CF31" s="95"/>
      <c r="CG31" s="95">
        <f t="shared" si="68"/>
        <v>0</v>
      </c>
      <c r="CH31" s="95"/>
      <c r="CI31" s="96"/>
      <c r="CJ31" s="95"/>
      <c r="CK31" s="95"/>
      <c r="CL31" s="95">
        <f t="shared" si="69"/>
        <v>0</v>
      </c>
      <c r="CM31" s="76" t="str">
        <f t="shared" si="70"/>
        <v/>
      </c>
      <c r="CN31" s="76"/>
      <c r="CO31" s="76">
        <f t="shared" si="71"/>
        <v>0</v>
      </c>
      <c r="CP31" s="76">
        <f t="shared" si="72"/>
        <v>0</v>
      </c>
      <c r="CQ31" s="76">
        <f t="shared" si="73"/>
        <v>0</v>
      </c>
      <c r="CR31" s="79"/>
      <c r="CS31" s="75">
        <f t="shared" si="74"/>
        <v>0</v>
      </c>
      <c r="CT31" s="75" t="str">
        <f t="shared" si="75"/>
        <v xml:space="preserve"> </v>
      </c>
      <c r="CU31" s="75" t="str">
        <f>CONCATENATE(Table1[[#This Row],[E]],Table1[[#This Row],[AO]],Table1[[#This Row],[BY]])</f>
        <v/>
      </c>
      <c r="CV31" s="75">
        <f t="shared" si="76"/>
        <v>0</v>
      </c>
      <c r="CW31" s="75">
        <f t="shared" si="77"/>
        <v>0</v>
      </c>
      <c r="CX31" s="75">
        <f t="shared" si="78"/>
        <v>0</v>
      </c>
      <c r="CY31" s="75" t="str">
        <f t="shared" si="79"/>
        <v xml:space="preserve"> </v>
      </c>
      <c r="CZ31" s="75" t="str">
        <f>CONCATENATE(Table1[[#This Row],[J]],Table1[[#This Row],[AT]],Table1[[#This Row],[CD]])</f>
        <v/>
      </c>
      <c r="DA31" s="75">
        <f t="shared" si="80"/>
        <v>0</v>
      </c>
      <c r="DB31" s="75">
        <f t="shared" si="81"/>
        <v>0</v>
      </c>
      <c r="DC31" s="75">
        <f t="shared" si="82"/>
        <v>0</v>
      </c>
      <c r="DD31" s="75" t="str">
        <f t="shared" si="83"/>
        <v xml:space="preserve"> </v>
      </c>
      <c r="DE31" s="75" t="str">
        <f>CONCATENATE(Table1[[#This Row],[T]],Table1[[#This Row],[BD]],Table1[[#This Row],[CN]])</f>
        <v/>
      </c>
      <c r="DF31" s="75">
        <f t="shared" si="84"/>
        <v>0</v>
      </c>
      <c r="DG31" s="75">
        <f t="shared" si="85"/>
        <v>0</v>
      </c>
      <c r="DH31" s="75">
        <f t="shared" si="86"/>
        <v>0</v>
      </c>
      <c r="DI31" s="75">
        <f t="shared" si="87"/>
        <v>0.03</v>
      </c>
      <c r="DJ31" s="75" t="str">
        <f>CONCATENATE(Table1[[#This Row],[BI]],Table1[[#This Row],[Y]],Table1[[#This Row],[CS]])</f>
        <v>1st wk of May</v>
      </c>
      <c r="DK31" s="75">
        <f t="shared" si="88"/>
        <v>0</v>
      </c>
      <c r="DL31" s="75">
        <f t="shared" si="89"/>
        <v>0</v>
      </c>
      <c r="DM31" s="75">
        <f t="shared" si="90"/>
        <v>0</v>
      </c>
      <c r="DN31" s="75" t="str">
        <f t="shared" si="91"/>
        <v xml:space="preserve"> </v>
      </c>
      <c r="DO31" s="75" t="str">
        <f>CONCATENATE(Table1[[#This Row],[AD]],Table1[[#This Row],[BN]],Table1[[#This Row],[CX]])</f>
        <v/>
      </c>
      <c r="DP31" s="75">
        <f t="shared" si="92"/>
        <v>0</v>
      </c>
      <c r="DQ31" s="75">
        <f t="shared" si="93"/>
        <v>0</v>
      </c>
      <c r="DR31" s="75">
        <f t="shared" si="94"/>
        <v>0</v>
      </c>
      <c r="DS31" s="75">
        <f t="shared" si="95"/>
        <v>0.03</v>
      </c>
      <c r="DT31" s="75" t="str">
        <f>CONCATENATE(Table1[[#This Row],[DJ]],Table1[[#This Row],[DO]],Table1[[#This Row],[DY]],Table1[[#This Row],[ED]],Table1[[#This Row],[EI]])</f>
        <v>1st wk of May</v>
      </c>
      <c r="DU31" s="75">
        <f t="shared" si="96"/>
        <v>0</v>
      </c>
      <c r="DV31" s="75">
        <f t="shared" si="97"/>
        <v>0</v>
      </c>
      <c r="DW31" s="75">
        <f t="shared" si="98"/>
        <v>0</v>
      </c>
    </row>
    <row r="32" spans="1:127">
      <c r="A32" s="73" t="s">
        <v>383</v>
      </c>
      <c r="B32" s="74" t="s">
        <v>392</v>
      </c>
      <c r="C32" s="75"/>
      <c r="D32" s="80"/>
      <c r="E32" s="77"/>
      <c r="F32" s="80"/>
      <c r="G32" s="80"/>
      <c r="H32" s="80">
        <f t="shared" si="47"/>
        <v>0</v>
      </c>
      <c r="I32" s="95"/>
      <c r="J32" s="96"/>
      <c r="K32" s="95"/>
      <c r="L32" s="95"/>
      <c r="M32" s="95">
        <f t="shared" si="48"/>
        <v>0</v>
      </c>
      <c r="N32" s="95"/>
      <c r="O32" s="96"/>
      <c r="P32" s="95"/>
      <c r="Q32" s="95"/>
      <c r="R32" s="95">
        <f t="shared" si="49"/>
        <v>0</v>
      </c>
      <c r="S32" s="95">
        <v>0.11</v>
      </c>
      <c r="T32" s="96" t="s">
        <v>346</v>
      </c>
      <c r="U32" s="95"/>
      <c r="V32" s="95"/>
      <c r="W32" s="95">
        <f t="shared" si="50"/>
        <v>0</v>
      </c>
      <c r="X32" s="76"/>
      <c r="Y32" s="78"/>
      <c r="Z32" s="76"/>
      <c r="AA32" s="76"/>
      <c r="AB32" s="76">
        <f t="shared" si="51"/>
        <v>0</v>
      </c>
      <c r="AC32" s="76">
        <f t="shared" si="52"/>
        <v>0.11</v>
      </c>
      <c r="AD32" s="76"/>
      <c r="AE32" s="76">
        <f t="shared" si="53"/>
        <v>0</v>
      </c>
      <c r="AF32" s="76">
        <f t="shared" si="54"/>
        <v>0</v>
      </c>
      <c r="AG32" s="76">
        <f t="shared" si="55"/>
        <v>0</v>
      </c>
      <c r="AH32" s="84"/>
      <c r="AI32" s="95"/>
      <c r="AJ32" s="96"/>
      <c r="AK32" s="95"/>
      <c r="AL32" s="95"/>
      <c r="AM32" s="95">
        <f t="shared" si="56"/>
        <v>0</v>
      </c>
      <c r="AN32" s="95"/>
      <c r="AO32" s="96"/>
      <c r="AP32" s="95"/>
      <c r="AQ32" s="95"/>
      <c r="AR32" s="95">
        <f t="shared" si="57"/>
        <v>0</v>
      </c>
      <c r="AS32" s="95"/>
      <c r="AT32" s="96"/>
      <c r="AU32" s="95"/>
      <c r="AV32" s="95"/>
      <c r="AW32" s="95">
        <f t="shared" si="58"/>
        <v>0</v>
      </c>
      <c r="AX32" s="95"/>
      <c r="AY32" s="96"/>
      <c r="AZ32" s="95"/>
      <c r="BA32" s="95"/>
      <c r="BB32" s="95">
        <f t="shared" si="59"/>
        <v>0</v>
      </c>
      <c r="BC32" s="95"/>
      <c r="BD32" s="96"/>
      <c r="BE32" s="95"/>
      <c r="BF32" s="95"/>
      <c r="BG32" s="95">
        <f t="shared" si="60"/>
        <v>0</v>
      </c>
      <c r="BH32" s="76" t="str">
        <f t="shared" si="61"/>
        <v/>
      </c>
      <c r="BI32" s="76"/>
      <c r="BJ32" s="76">
        <f t="shared" si="62"/>
        <v>0</v>
      </c>
      <c r="BK32" s="76">
        <f t="shared" si="63"/>
        <v>0</v>
      </c>
      <c r="BL32" s="76">
        <f t="shared" si="64"/>
        <v>0</v>
      </c>
      <c r="BM32" s="75"/>
      <c r="BN32" s="95"/>
      <c r="BO32" s="96"/>
      <c r="BP32" s="95"/>
      <c r="BQ32" s="95"/>
      <c r="BR32" s="95">
        <f t="shared" si="65"/>
        <v>0</v>
      </c>
      <c r="BS32" s="95"/>
      <c r="BT32" s="96"/>
      <c r="BU32" s="95"/>
      <c r="BV32" s="95"/>
      <c r="BW32" s="95">
        <f t="shared" si="66"/>
        <v>0</v>
      </c>
      <c r="BX32" s="95"/>
      <c r="BY32" s="96"/>
      <c r="BZ32" s="95"/>
      <c r="CA32" s="95"/>
      <c r="CB32" s="95">
        <f t="shared" si="67"/>
        <v>0</v>
      </c>
      <c r="CC32" s="95"/>
      <c r="CD32" s="96"/>
      <c r="CE32" s="95"/>
      <c r="CF32" s="95"/>
      <c r="CG32" s="95">
        <f t="shared" si="68"/>
        <v>0</v>
      </c>
      <c r="CH32" s="95"/>
      <c r="CI32" s="96"/>
      <c r="CJ32" s="95"/>
      <c r="CK32" s="95"/>
      <c r="CL32" s="95">
        <f t="shared" si="69"/>
        <v>0</v>
      </c>
      <c r="CM32" s="76" t="str">
        <f t="shared" si="70"/>
        <v/>
      </c>
      <c r="CN32" s="76"/>
      <c r="CO32" s="76">
        <f t="shared" si="71"/>
        <v>0</v>
      </c>
      <c r="CP32" s="76">
        <f t="shared" si="72"/>
        <v>0</v>
      </c>
      <c r="CQ32" s="76">
        <f t="shared" si="73"/>
        <v>0</v>
      </c>
      <c r="CR32" s="79"/>
      <c r="CS32" s="75">
        <f t="shared" si="74"/>
        <v>0</v>
      </c>
      <c r="CT32" s="75" t="str">
        <f t="shared" si="75"/>
        <v xml:space="preserve"> </v>
      </c>
      <c r="CU32" s="75" t="str">
        <f>CONCATENATE(Table1[[#This Row],[E]],Table1[[#This Row],[AO]],Table1[[#This Row],[BY]])</f>
        <v/>
      </c>
      <c r="CV32" s="75">
        <f t="shared" si="76"/>
        <v>0</v>
      </c>
      <c r="CW32" s="75">
        <f t="shared" si="77"/>
        <v>0</v>
      </c>
      <c r="CX32" s="75">
        <f t="shared" si="78"/>
        <v>0</v>
      </c>
      <c r="CY32" s="75" t="str">
        <f t="shared" si="79"/>
        <v xml:space="preserve"> </v>
      </c>
      <c r="CZ32" s="75" t="str">
        <f>CONCATENATE(Table1[[#This Row],[J]],Table1[[#This Row],[AT]],Table1[[#This Row],[CD]])</f>
        <v/>
      </c>
      <c r="DA32" s="75">
        <f t="shared" si="80"/>
        <v>0</v>
      </c>
      <c r="DB32" s="75">
        <f t="shared" si="81"/>
        <v>0</v>
      </c>
      <c r="DC32" s="75">
        <f t="shared" si="82"/>
        <v>0</v>
      </c>
      <c r="DD32" s="75" t="str">
        <f t="shared" si="83"/>
        <v xml:space="preserve"> </v>
      </c>
      <c r="DE32" s="75" t="str">
        <f>CONCATENATE(Table1[[#This Row],[T]],Table1[[#This Row],[BD]],Table1[[#This Row],[CN]])</f>
        <v/>
      </c>
      <c r="DF32" s="75">
        <f t="shared" si="84"/>
        <v>0</v>
      </c>
      <c r="DG32" s="75">
        <f t="shared" si="85"/>
        <v>0</v>
      </c>
      <c r="DH32" s="75">
        <f t="shared" si="86"/>
        <v>0</v>
      </c>
      <c r="DI32" s="75">
        <f t="shared" si="87"/>
        <v>0.11</v>
      </c>
      <c r="DJ32" s="75" t="str">
        <f>CONCATENATE(Table1[[#This Row],[BI]],Table1[[#This Row],[Y]],Table1[[#This Row],[CS]])</f>
        <v>3rd wk of May</v>
      </c>
      <c r="DK32" s="75">
        <f t="shared" si="88"/>
        <v>0</v>
      </c>
      <c r="DL32" s="75">
        <f t="shared" si="89"/>
        <v>0</v>
      </c>
      <c r="DM32" s="75">
        <f t="shared" si="90"/>
        <v>0</v>
      </c>
      <c r="DN32" s="75" t="str">
        <f t="shared" si="91"/>
        <v xml:space="preserve"> </v>
      </c>
      <c r="DO32" s="75" t="str">
        <f>CONCATENATE(Table1[[#This Row],[AD]],Table1[[#This Row],[BN]],Table1[[#This Row],[CX]])</f>
        <v/>
      </c>
      <c r="DP32" s="75">
        <f t="shared" si="92"/>
        <v>0</v>
      </c>
      <c r="DQ32" s="75">
        <f t="shared" si="93"/>
        <v>0</v>
      </c>
      <c r="DR32" s="75">
        <f t="shared" si="94"/>
        <v>0</v>
      </c>
      <c r="DS32" s="75">
        <f t="shared" si="95"/>
        <v>0.11</v>
      </c>
      <c r="DT32" s="75" t="str">
        <f>CONCATENATE(Table1[[#This Row],[DJ]],Table1[[#This Row],[DO]],Table1[[#This Row],[DY]],Table1[[#This Row],[ED]],Table1[[#This Row],[EI]])</f>
        <v>3rd wk of May</v>
      </c>
      <c r="DU32" s="75">
        <f t="shared" si="96"/>
        <v>0</v>
      </c>
      <c r="DV32" s="75">
        <f t="shared" si="97"/>
        <v>0</v>
      </c>
      <c r="DW32" s="75">
        <f t="shared" si="98"/>
        <v>0</v>
      </c>
    </row>
    <row r="33" spans="1:127">
      <c r="A33" s="73" t="s">
        <v>383</v>
      </c>
      <c r="B33" s="74" t="s">
        <v>393</v>
      </c>
      <c r="C33" s="75"/>
      <c r="D33" s="80"/>
      <c r="E33" s="77"/>
      <c r="F33" s="80"/>
      <c r="G33" s="80"/>
      <c r="H33" s="80">
        <f t="shared" si="47"/>
        <v>0</v>
      </c>
      <c r="I33" s="95"/>
      <c r="J33" s="96"/>
      <c r="K33" s="95"/>
      <c r="L33" s="95"/>
      <c r="M33" s="95">
        <f t="shared" si="48"/>
        <v>0</v>
      </c>
      <c r="N33" s="95"/>
      <c r="O33" s="96"/>
      <c r="P33" s="95"/>
      <c r="Q33" s="95"/>
      <c r="R33" s="95">
        <f t="shared" si="49"/>
        <v>0</v>
      </c>
      <c r="S33" s="95">
        <v>0.13</v>
      </c>
      <c r="T33" s="96" t="s">
        <v>344</v>
      </c>
      <c r="U33" s="95"/>
      <c r="V33" s="95"/>
      <c r="W33" s="95">
        <f t="shared" si="50"/>
        <v>0</v>
      </c>
      <c r="X33" s="76"/>
      <c r="Y33" s="78"/>
      <c r="Z33" s="76"/>
      <c r="AA33" s="76"/>
      <c r="AB33" s="76">
        <f t="shared" si="51"/>
        <v>0</v>
      </c>
      <c r="AC33" s="76">
        <f t="shared" si="52"/>
        <v>0.13</v>
      </c>
      <c r="AD33" s="76"/>
      <c r="AE33" s="76">
        <f t="shared" si="53"/>
        <v>0</v>
      </c>
      <c r="AF33" s="76">
        <f t="shared" si="54"/>
        <v>0</v>
      </c>
      <c r="AG33" s="76">
        <f t="shared" si="55"/>
        <v>0</v>
      </c>
      <c r="AH33" s="84"/>
      <c r="AI33" s="95"/>
      <c r="AJ33" s="96"/>
      <c r="AK33" s="95"/>
      <c r="AL33" s="95"/>
      <c r="AM33" s="95">
        <f t="shared" si="56"/>
        <v>0</v>
      </c>
      <c r="AN33" s="95"/>
      <c r="AO33" s="96"/>
      <c r="AP33" s="95"/>
      <c r="AQ33" s="95"/>
      <c r="AR33" s="95">
        <f t="shared" si="57"/>
        <v>0</v>
      </c>
      <c r="AS33" s="95"/>
      <c r="AT33" s="96"/>
      <c r="AU33" s="95"/>
      <c r="AV33" s="95"/>
      <c r="AW33" s="95">
        <f t="shared" si="58"/>
        <v>0</v>
      </c>
      <c r="AX33" s="95"/>
      <c r="AY33" s="96"/>
      <c r="AZ33" s="95"/>
      <c r="BA33" s="95"/>
      <c r="BB33" s="95">
        <f t="shared" si="59"/>
        <v>0</v>
      </c>
      <c r="BC33" s="95"/>
      <c r="BD33" s="96"/>
      <c r="BE33" s="95"/>
      <c r="BF33" s="95"/>
      <c r="BG33" s="95">
        <f t="shared" si="60"/>
        <v>0</v>
      </c>
      <c r="BH33" s="76" t="str">
        <f t="shared" si="61"/>
        <v/>
      </c>
      <c r="BI33" s="76"/>
      <c r="BJ33" s="76">
        <f t="shared" si="62"/>
        <v>0</v>
      </c>
      <c r="BK33" s="76">
        <f t="shared" si="63"/>
        <v>0</v>
      </c>
      <c r="BL33" s="76">
        <f t="shared" si="64"/>
        <v>0</v>
      </c>
      <c r="BM33" s="75"/>
      <c r="BN33" s="95"/>
      <c r="BO33" s="96"/>
      <c r="BP33" s="95"/>
      <c r="BQ33" s="95"/>
      <c r="BR33" s="95">
        <f t="shared" si="65"/>
        <v>0</v>
      </c>
      <c r="BS33" s="95"/>
      <c r="BT33" s="96"/>
      <c r="BU33" s="95"/>
      <c r="BV33" s="95"/>
      <c r="BW33" s="95">
        <f t="shared" si="66"/>
        <v>0</v>
      </c>
      <c r="BX33" s="95"/>
      <c r="BY33" s="96"/>
      <c r="BZ33" s="95"/>
      <c r="CA33" s="95"/>
      <c r="CB33" s="95">
        <f t="shared" si="67"/>
        <v>0</v>
      </c>
      <c r="CC33" s="95"/>
      <c r="CD33" s="96"/>
      <c r="CE33" s="95"/>
      <c r="CF33" s="95"/>
      <c r="CG33" s="95">
        <f t="shared" si="68"/>
        <v>0</v>
      </c>
      <c r="CH33" s="95"/>
      <c r="CI33" s="96"/>
      <c r="CJ33" s="95"/>
      <c r="CK33" s="95"/>
      <c r="CL33" s="95">
        <f t="shared" si="69"/>
        <v>0</v>
      </c>
      <c r="CM33" s="76" t="str">
        <f t="shared" si="70"/>
        <v/>
      </c>
      <c r="CN33" s="76"/>
      <c r="CO33" s="76">
        <f t="shared" si="71"/>
        <v>0</v>
      </c>
      <c r="CP33" s="76">
        <f t="shared" si="72"/>
        <v>0</v>
      </c>
      <c r="CQ33" s="76">
        <f t="shared" si="73"/>
        <v>0</v>
      </c>
      <c r="CR33" s="79"/>
      <c r="CS33" s="75">
        <f t="shared" si="74"/>
        <v>0</v>
      </c>
      <c r="CT33" s="75" t="str">
        <f t="shared" si="75"/>
        <v xml:space="preserve"> </v>
      </c>
      <c r="CU33" s="75" t="str">
        <f>CONCATENATE(Table1[[#This Row],[E]],Table1[[#This Row],[AO]],Table1[[#This Row],[BY]])</f>
        <v/>
      </c>
      <c r="CV33" s="75">
        <f t="shared" si="76"/>
        <v>0</v>
      </c>
      <c r="CW33" s="75">
        <f t="shared" si="77"/>
        <v>0</v>
      </c>
      <c r="CX33" s="75">
        <f t="shared" si="78"/>
        <v>0</v>
      </c>
      <c r="CY33" s="75" t="str">
        <f t="shared" si="79"/>
        <v xml:space="preserve"> </v>
      </c>
      <c r="CZ33" s="75" t="str">
        <f>CONCATENATE(Table1[[#This Row],[J]],Table1[[#This Row],[AT]],Table1[[#This Row],[CD]])</f>
        <v/>
      </c>
      <c r="DA33" s="75">
        <f t="shared" si="80"/>
        <v>0</v>
      </c>
      <c r="DB33" s="75">
        <f t="shared" si="81"/>
        <v>0</v>
      </c>
      <c r="DC33" s="75">
        <f t="shared" si="82"/>
        <v>0</v>
      </c>
      <c r="DD33" s="75" t="str">
        <f t="shared" si="83"/>
        <v xml:space="preserve"> </v>
      </c>
      <c r="DE33" s="75" t="str">
        <f>CONCATENATE(Table1[[#This Row],[T]],Table1[[#This Row],[BD]],Table1[[#This Row],[CN]])</f>
        <v/>
      </c>
      <c r="DF33" s="75">
        <f t="shared" si="84"/>
        <v>0</v>
      </c>
      <c r="DG33" s="75">
        <f t="shared" si="85"/>
        <v>0</v>
      </c>
      <c r="DH33" s="75">
        <f t="shared" si="86"/>
        <v>0</v>
      </c>
      <c r="DI33" s="75">
        <f t="shared" si="87"/>
        <v>0.13</v>
      </c>
      <c r="DJ33" s="75" t="str">
        <f>CONCATENATE(Table1[[#This Row],[BI]],Table1[[#This Row],[Y]],Table1[[#This Row],[CS]])</f>
        <v>1st wk of May</v>
      </c>
      <c r="DK33" s="75">
        <f t="shared" si="88"/>
        <v>0</v>
      </c>
      <c r="DL33" s="75">
        <f t="shared" si="89"/>
        <v>0</v>
      </c>
      <c r="DM33" s="75">
        <f t="shared" si="90"/>
        <v>0</v>
      </c>
      <c r="DN33" s="75" t="str">
        <f t="shared" si="91"/>
        <v xml:space="preserve"> </v>
      </c>
      <c r="DO33" s="75" t="str">
        <f>CONCATENATE(Table1[[#This Row],[AD]],Table1[[#This Row],[BN]],Table1[[#This Row],[CX]])</f>
        <v/>
      </c>
      <c r="DP33" s="75">
        <f t="shared" si="92"/>
        <v>0</v>
      </c>
      <c r="DQ33" s="75">
        <f t="shared" si="93"/>
        <v>0</v>
      </c>
      <c r="DR33" s="75">
        <f t="shared" si="94"/>
        <v>0</v>
      </c>
      <c r="DS33" s="75">
        <f t="shared" si="95"/>
        <v>0.13</v>
      </c>
      <c r="DT33" s="75" t="str">
        <f>CONCATENATE(Table1[[#This Row],[DJ]],Table1[[#This Row],[DO]],Table1[[#This Row],[DY]],Table1[[#This Row],[ED]],Table1[[#This Row],[EI]])</f>
        <v>1st wk of May</v>
      </c>
      <c r="DU33" s="75">
        <f t="shared" si="96"/>
        <v>0</v>
      </c>
      <c r="DV33" s="75">
        <f t="shared" si="97"/>
        <v>0</v>
      </c>
      <c r="DW33" s="75">
        <f t="shared" si="98"/>
        <v>0</v>
      </c>
    </row>
    <row r="34" spans="1:127">
      <c r="A34" s="73" t="s">
        <v>383</v>
      </c>
      <c r="B34" s="74" t="s">
        <v>315</v>
      </c>
      <c r="C34" s="75"/>
      <c r="D34" s="80">
        <v>1.07</v>
      </c>
      <c r="E34" s="77" t="s">
        <v>345</v>
      </c>
      <c r="F34" s="80"/>
      <c r="G34" s="80"/>
      <c r="H34" s="80">
        <f t="shared" si="47"/>
        <v>0</v>
      </c>
      <c r="I34" s="95"/>
      <c r="J34" s="96"/>
      <c r="K34" s="95"/>
      <c r="L34" s="95"/>
      <c r="M34" s="95">
        <f t="shared" si="48"/>
        <v>0</v>
      </c>
      <c r="N34" s="95"/>
      <c r="O34" s="96"/>
      <c r="P34" s="95"/>
      <c r="Q34" s="95"/>
      <c r="R34" s="95">
        <f t="shared" si="49"/>
        <v>0</v>
      </c>
      <c r="S34" s="95"/>
      <c r="T34" s="96"/>
      <c r="U34" s="95"/>
      <c r="V34" s="95"/>
      <c r="W34" s="95">
        <f t="shared" si="50"/>
        <v>0</v>
      </c>
      <c r="X34" s="76"/>
      <c r="Y34" s="78"/>
      <c r="Z34" s="76"/>
      <c r="AA34" s="76"/>
      <c r="AB34" s="76">
        <f t="shared" si="51"/>
        <v>0</v>
      </c>
      <c r="AC34" s="76">
        <f t="shared" si="52"/>
        <v>1.07</v>
      </c>
      <c r="AD34" s="76"/>
      <c r="AE34" s="76">
        <f t="shared" si="53"/>
        <v>0</v>
      </c>
      <c r="AF34" s="76">
        <f t="shared" si="54"/>
        <v>0</v>
      </c>
      <c r="AG34" s="76">
        <f t="shared" si="55"/>
        <v>0</v>
      </c>
      <c r="AH34" s="84"/>
      <c r="AI34" s="95"/>
      <c r="AJ34" s="96"/>
      <c r="AK34" s="95"/>
      <c r="AL34" s="95"/>
      <c r="AM34" s="95">
        <f t="shared" si="56"/>
        <v>0</v>
      </c>
      <c r="AN34" s="95"/>
      <c r="AO34" s="96"/>
      <c r="AP34" s="95"/>
      <c r="AQ34" s="95"/>
      <c r="AR34" s="95">
        <f t="shared" si="57"/>
        <v>0</v>
      </c>
      <c r="AS34" s="95"/>
      <c r="AT34" s="96"/>
      <c r="AU34" s="95"/>
      <c r="AV34" s="95"/>
      <c r="AW34" s="95">
        <f t="shared" si="58"/>
        <v>0</v>
      </c>
      <c r="AX34" s="95"/>
      <c r="AY34" s="96"/>
      <c r="AZ34" s="95"/>
      <c r="BA34" s="95"/>
      <c r="BB34" s="95">
        <f t="shared" si="59"/>
        <v>0</v>
      </c>
      <c r="BC34" s="95"/>
      <c r="BD34" s="96"/>
      <c r="BE34" s="95"/>
      <c r="BF34" s="95"/>
      <c r="BG34" s="95">
        <f t="shared" si="60"/>
        <v>0</v>
      </c>
      <c r="BH34" s="76" t="str">
        <f t="shared" si="61"/>
        <v/>
      </c>
      <c r="BI34" s="76"/>
      <c r="BJ34" s="76">
        <f t="shared" si="62"/>
        <v>0</v>
      </c>
      <c r="BK34" s="76">
        <f t="shared" si="63"/>
        <v>0</v>
      </c>
      <c r="BL34" s="76">
        <f t="shared" si="64"/>
        <v>0</v>
      </c>
      <c r="BM34" s="75"/>
      <c r="BN34" s="95"/>
      <c r="BO34" s="96"/>
      <c r="BP34" s="95"/>
      <c r="BQ34" s="95"/>
      <c r="BR34" s="95">
        <f t="shared" si="65"/>
        <v>0</v>
      </c>
      <c r="BS34" s="95"/>
      <c r="BT34" s="96"/>
      <c r="BU34" s="95"/>
      <c r="BV34" s="95"/>
      <c r="BW34" s="95">
        <f t="shared" si="66"/>
        <v>0</v>
      </c>
      <c r="BX34" s="95"/>
      <c r="BY34" s="96"/>
      <c r="BZ34" s="95"/>
      <c r="CA34" s="95"/>
      <c r="CB34" s="95">
        <f t="shared" si="67"/>
        <v>0</v>
      </c>
      <c r="CC34" s="95"/>
      <c r="CD34" s="96"/>
      <c r="CE34" s="95"/>
      <c r="CF34" s="95"/>
      <c r="CG34" s="95">
        <f t="shared" si="68"/>
        <v>0</v>
      </c>
      <c r="CH34" s="95"/>
      <c r="CI34" s="96"/>
      <c r="CJ34" s="95"/>
      <c r="CK34" s="95"/>
      <c r="CL34" s="95">
        <f t="shared" si="69"/>
        <v>0</v>
      </c>
      <c r="CM34" s="76" t="str">
        <f t="shared" si="70"/>
        <v/>
      </c>
      <c r="CN34" s="76"/>
      <c r="CO34" s="76">
        <f t="shared" si="71"/>
        <v>0</v>
      </c>
      <c r="CP34" s="76">
        <f t="shared" si="72"/>
        <v>0</v>
      </c>
      <c r="CQ34" s="76">
        <f t="shared" si="73"/>
        <v>0</v>
      </c>
      <c r="CR34" s="79"/>
      <c r="CS34" s="75">
        <f t="shared" si="74"/>
        <v>0</v>
      </c>
      <c r="CT34" s="75">
        <f t="shared" si="75"/>
        <v>1.07</v>
      </c>
      <c r="CU34" s="75" t="str">
        <f>CONCATENATE(Table1[[#This Row],[E]],Table1[[#This Row],[AO]],Table1[[#This Row],[BY]])</f>
        <v>2nd wk of May</v>
      </c>
      <c r="CV34" s="75">
        <f t="shared" si="76"/>
        <v>0</v>
      </c>
      <c r="CW34" s="75">
        <f t="shared" si="77"/>
        <v>0</v>
      </c>
      <c r="CX34" s="75">
        <f t="shared" si="78"/>
        <v>0</v>
      </c>
      <c r="CY34" s="75" t="str">
        <f t="shared" si="79"/>
        <v xml:space="preserve"> </v>
      </c>
      <c r="CZ34" s="75" t="str">
        <f>CONCATENATE(Table1[[#This Row],[J]],Table1[[#This Row],[AT]],Table1[[#This Row],[CD]])</f>
        <v/>
      </c>
      <c r="DA34" s="75">
        <f t="shared" si="80"/>
        <v>0</v>
      </c>
      <c r="DB34" s="75">
        <f t="shared" si="81"/>
        <v>0</v>
      </c>
      <c r="DC34" s="75">
        <f t="shared" si="82"/>
        <v>0</v>
      </c>
      <c r="DD34" s="75" t="str">
        <f t="shared" si="83"/>
        <v xml:space="preserve"> </v>
      </c>
      <c r="DE34" s="75" t="str">
        <f>CONCATENATE(Table1[[#This Row],[T]],Table1[[#This Row],[BD]],Table1[[#This Row],[CN]])</f>
        <v/>
      </c>
      <c r="DF34" s="75">
        <f t="shared" si="84"/>
        <v>0</v>
      </c>
      <c r="DG34" s="75">
        <f t="shared" si="85"/>
        <v>0</v>
      </c>
      <c r="DH34" s="75">
        <f t="shared" si="86"/>
        <v>0</v>
      </c>
      <c r="DI34" s="75" t="str">
        <f t="shared" si="87"/>
        <v xml:space="preserve"> </v>
      </c>
      <c r="DJ34" s="75" t="str">
        <f>CONCATENATE(Table1[[#This Row],[BI]],Table1[[#This Row],[Y]],Table1[[#This Row],[CS]])</f>
        <v/>
      </c>
      <c r="DK34" s="75">
        <f t="shared" si="88"/>
        <v>0</v>
      </c>
      <c r="DL34" s="75">
        <f t="shared" si="89"/>
        <v>0</v>
      </c>
      <c r="DM34" s="75">
        <f t="shared" si="90"/>
        <v>0</v>
      </c>
      <c r="DN34" s="75" t="str">
        <f t="shared" si="91"/>
        <v xml:space="preserve"> </v>
      </c>
      <c r="DO34" s="75" t="str">
        <f>CONCATENATE(Table1[[#This Row],[AD]],Table1[[#This Row],[BN]],Table1[[#This Row],[CX]])</f>
        <v/>
      </c>
      <c r="DP34" s="75">
        <f t="shared" si="92"/>
        <v>0</v>
      </c>
      <c r="DQ34" s="75">
        <f t="shared" si="93"/>
        <v>0</v>
      </c>
      <c r="DR34" s="75">
        <f t="shared" si="94"/>
        <v>0</v>
      </c>
      <c r="DS34" s="75">
        <f t="shared" si="95"/>
        <v>1.07</v>
      </c>
      <c r="DT34" s="75" t="str">
        <f>CONCATENATE(Table1[[#This Row],[DJ]],Table1[[#This Row],[DO]],Table1[[#This Row],[DY]],Table1[[#This Row],[ED]],Table1[[#This Row],[EI]])</f>
        <v>2nd wk of May</v>
      </c>
      <c r="DU34" s="75">
        <f t="shared" si="96"/>
        <v>0</v>
      </c>
      <c r="DV34" s="75">
        <f t="shared" si="97"/>
        <v>0</v>
      </c>
      <c r="DW34" s="75">
        <f t="shared" si="98"/>
        <v>0</v>
      </c>
    </row>
    <row r="35" spans="1:127">
      <c r="A35" s="73" t="s">
        <v>383</v>
      </c>
      <c r="B35" s="74" t="s">
        <v>394</v>
      </c>
      <c r="C35" s="75"/>
      <c r="D35" s="80"/>
      <c r="E35" s="77"/>
      <c r="F35" s="80"/>
      <c r="G35" s="80"/>
      <c r="H35" s="80">
        <f t="shared" si="47"/>
        <v>0</v>
      </c>
      <c r="I35" s="95"/>
      <c r="J35" s="96"/>
      <c r="K35" s="95"/>
      <c r="L35" s="95"/>
      <c r="M35" s="95">
        <f t="shared" si="48"/>
        <v>0</v>
      </c>
      <c r="N35" s="95"/>
      <c r="O35" s="96"/>
      <c r="P35" s="95"/>
      <c r="Q35" s="95"/>
      <c r="R35" s="95">
        <f t="shared" si="49"/>
        <v>0</v>
      </c>
      <c r="S35" s="95">
        <v>0.317</v>
      </c>
      <c r="T35" s="96" t="s">
        <v>345</v>
      </c>
      <c r="U35" s="95"/>
      <c r="V35" s="95"/>
      <c r="W35" s="95">
        <f t="shared" si="50"/>
        <v>0</v>
      </c>
      <c r="X35" s="76"/>
      <c r="Y35" s="78"/>
      <c r="Z35" s="76"/>
      <c r="AA35" s="76"/>
      <c r="AB35" s="76">
        <f t="shared" si="51"/>
        <v>0</v>
      </c>
      <c r="AC35" s="76">
        <f t="shared" si="52"/>
        <v>0.317</v>
      </c>
      <c r="AD35" s="76"/>
      <c r="AE35" s="76">
        <f t="shared" si="53"/>
        <v>0</v>
      </c>
      <c r="AF35" s="76">
        <f t="shared" si="54"/>
        <v>0</v>
      </c>
      <c r="AG35" s="76">
        <f t="shared" si="55"/>
        <v>0</v>
      </c>
      <c r="AH35" s="84"/>
      <c r="AI35" s="95"/>
      <c r="AJ35" s="96"/>
      <c r="AK35" s="95"/>
      <c r="AL35" s="95"/>
      <c r="AM35" s="95">
        <f t="shared" si="56"/>
        <v>0</v>
      </c>
      <c r="AN35" s="95"/>
      <c r="AO35" s="96"/>
      <c r="AP35" s="95"/>
      <c r="AQ35" s="95"/>
      <c r="AR35" s="95">
        <f t="shared" si="57"/>
        <v>0</v>
      </c>
      <c r="AS35" s="95"/>
      <c r="AT35" s="96"/>
      <c r="AU35" s="95"/>
      <c r="AV35" s="95"/>
      <c r="AW35" s="95">
        <f t="shared" si="58"/>
        <v>0</v>
      </c>
      <c r="AX35" s="95"/>
      <c r="AY35" s="96"/>
      <c r="AZ35" s="95"/>
      <c r="BA35" s="95"/>
      <c r="BB35" s="95">
        <f t="shared" si="59"/>
        <v>0</v>
      </c>
      <c r="BC35" s="95"/>
      <c r="BD35" s="96"/>
      <c r="BE35" s="95"/>
      <c r="BF35" s="95"/>
      <c r="BG35" s="95">
        <f t="shared" si="60"/>
        <v>0</v>
      </c>
      <c r="BH35" s="76" t="str">
        <f t="shared" si="61"/>
        <v/>
      </c>
      <c r="BI35" s="76"/>
      <c r="BJ35" s="76">
        <f t="shared" si="62"/>
        <v>0</v>
      </c>
      <c r="BK35" s="76">
        <f t="shared" si="63"/>
        <v>0</v>
      </c>
      <c r="BL35" s="76">
        <f t="shared" si="64"/>
        <v>0</v>
      </c>
      <c r="BM35" s="75"/>
      <c r="BN35" s="95"/>
      <c r="BO35" s="96"/>
      <c r="BP35" s="95"/>
      <c r="BQ35" s="95"/>
      <c r="BR35" s="95">
        <f t="shared" si="65"/>
        <v>0</v>
      </c>
      <c r="BS35" s="95"/>
      <c r="BT35" s="96"/>
      <c r="BU35" s="95"/>
      <c r="BV35" s="95"/>
      <c r="BW35" s="95">
        <f t="shared" si="66"/>
        <v>0</v>
      </c>
      <c r="BX35" s="95"/>
      <c r="BY35" s="96"/>
      <c r="BZ35" s="95"/>
      <c r="CA35" s="95"/>
      <c r="CB35" s="95">
        <f t="shared" si="67"/>
        <v>0</v>
      </c>
      <c r="CC35" s="95"/>
      <c r="CD35" s="96"/>
      <c r="CE35" s="95"/>
      <c r="CF35" s="95"/>
      <c r="CG35" s="95">
        <f t="shared" si="68"/>
        <v>0</v>
      </c>
      <c r="CH35" s="95"/>
      <c r="CI35" s="96"/>
      <c r="CJ35" s="95"/>
      <c r="CK35" s="95"/>
      <c r="CL35" s="95">
        <f t="shared" si="69"/>
        <v>0</v>
      </c>
      <c r="CM35" s="76" t="str">
        <f t="shared" si="70"/>
        <v/>
      </c>
      <c r="CN35" s="76"/>
      <c r="CO35" s="76">
        <f t="shared" si="71"/>
        <v>0</v>
      </c>
      <c r="CP35" s="76">
        <f t="shared" si="72"/>
        <v>0</v>
      </c>
      <c r="CQ35" s="76">
        <f t="shared" si="73"/>
        <v>0</v>
      </c>
      <c r="CR35" s="79"/>
      <c r="CS35" s="75">
        <f t="shared" si="74"/>
        <v>0</v>
      </c>
      <c r="CT35" s="75" t="str">
        <f t="shared" si="75"/>
        <v xml:space="preserve"> </v>
      </c>
      <c r="CU35" s="75" t="str">
        <f>CONCATENATE(Table1[[#This Row],[E]],Table1[[#This Row],[AO]],Table1[[#This Row],[BY]])</f>
        <v/>
      </c>
      <c r="CV35" s="75">
        <f t="shared" si="76"/>
        <v>0</v>
      </c>
      <c r="CW35" s="75">
        <f t="shared" si="77"/>
        <v>0</v>
      </c>
      <c r="CX35" s="75">
        <f t="shared" si="78"/>
        <v>0</v>
      </c>
      <c r="CY35" s="75" t="str">
        <f t="shared" si="79"/>
        <v xml:space="preserve"> </v>
      </c>
      <c r="CZ35" s="75" t="str">
        <f>CONCATENATE(Table1[[#This Row],[J]],Table1[[#This Row],[AT]],Table1[[#This Row],[CD]])</f>
        <v/>
      </c>
      <c r="DA35" s="75">
        <f t="shared" si="80"/>
        <v>0</v>
      </c>
      <c r="DB35" s="75">
        <f t="shared" si="81"/>
        <v>0</v>
      </c>
      <c r="DC35" s="75">
        <f t="shared" si="82"/>
        <v>0</v>
      </c>
      <c r="DD35" s="75" t="str">
        <f t="shared" si="83"/>
        <v xml:space="preserve"> </v>
      </c>
      <c r="DE35" s="75" t="str">
        <f>CONCATENATE(Table1[[#This Row],[T]],Table1[[#This Row],[BD]],Table1[[#This Row],[CN]])</f>
        <v/>
      </c>
      <c r="DF35" s="75">
        <f t="shared" si="84"/>
        <v>0</v>
      </c>
      <c r="DG35" s="75">
        <f t="shared" si="85"/>
        <v>0</v>
      </c>
      <c r="DH35" s="75">
        <f t="shared" si="86"/>
        <v>0</v>
      </c>
      <c r="DI35" s="75">
        <f t="shared" si="87"/>
        <v>0.317</v>
      </c>
      <c r="DJ35" s="75" t="str">
        <f>CONCATENATE(Table1[[#This Row],[BI]],Table1[[#This Row],[Y]],Table1[[#This Row],[CS]])</f>
        <v>2nd wk of May</v>
      </c>
      <c r="DK35" s="75">
        <f t="shared" si="88"/>
        <v>0</v>
      </c>
      <c r="DL35" s="75">
        <f t="shared" si="89"/>
        <v>0</v>
      </c>
      <c r="DM35" s="75">
        <f t="shared" si="90"/>
        <v>0</v>
      </c>
      <c r="DN35" s="75" t="str">
        <f t="shared" si="91"/>
        <v xml:space="preserve"> </v>
      </c>
      <c r="DO35" s="75" t="str">
        <f>CONCATENATE(Table1[[#This Row],[AD]],Table1[[#This Row],[BN]],Table1[[#This Row],[CX]])</f>
        <v/>
      </c>
      <c r="DP35" s="75">
        <f t="shared" si="92"/>
        <v>0</v>
      </c>
      <c r="DQ35" s="75">
        <f t="shared" si="93"/>
        <v>0</v>
      </c>
      <c r="DR35" s="75">
        <f t="shared" si="94"/>
        <v>0</v>
      </c>
      <c r="DS35" s="75">
        <f t="shared" si="95"/>
        <v>0.317</v>
      </c>
      <c r="DT35" s="75" t="str">
        <f>CONCATENATE(Table1[[#This Row],[DJ]],Table1[[#This Row],[DO]],Table1[[#This Row],[DY]],Table1[[#This Row],[ED]],Table1[[#This Row],[EI]])</f>
        <v>2nd wk of May</v>
      </c>
      <c r="DU35" s="75">
        <f t="shared" si="96"/>
        <v>0</v>
      </c>
      <c r="DV35" s="75">
        <f t="shared" si="97"/>
        <v>0</v>
      </c>
      <c r="DW35" s="75">
        <f t="shared" si="98"/>
        <v>0</v>
      </c>
    </row>
    <row r="36" spans="1:127">
      <c r="A36" s="73" t="s">
        <v>383</v>
      </c>
      <c r="B36" s="74" t="s">
        <v>316</v>
      </c>
      <c r="C36" s="75"/>
      <c r="D36" s="80"/>
      <c r="E36" s="77"/>
      <c r="F36" s="80"/>
      <c r="G36" s="80"/>
      <c r="H36" s="80">
        <f t="shared" si="47"/>
        <v>0</v>
      </c>
      <c r="I36" s="95"/>
      <c r="J36" s="96"/>
      <c r="K36" s="95"/>
      <c r="L36" s="95"/>
      <c r="M36" s="95">
        <f t="shared" si="48"/>
        <v>0</v>
      </c>
      <c r="N36" s="95"/>
      <c r="O36" s="96"/>
      <c r="P36" s="95"/>
      <c r="Q36" s="95"/>
      <c r="R36" s="95">
        <f t="shared" si="49"/>
        <v>0</v>
      </c>
      <c r="S36" s="95">
        <v>0.28999999999999998</v>
      </c>
      <c r="T36" s="96" t="s">
        <v>345</v>
      </c>
      <c r="U36" s="95"/>
      <c r="V36" s="95"/>
      <c r="W36" s="95">
        <f t="shared" si="50"/>
        <v>0</v>
      </c>
      <c r="X36" s="76"/>
      <c r="Y36" s="78"/>
      <c r="Z36" s="76"/>
      <c r="AA36" s="76"/>
      <c r="AB36" s="76">
        <f t="shared" si="51"/>
        <v>0</v>
      </c>
      <c r="AC36" s="76">
        <f t="shared" si="52"/>
        <v>0.28999999999999998</v>
      </c>
      <c r="AD36" s="76"/>
      <c r="AE36" s="76">
        <f t="shared" si="53"/>
        <v>0</v>
      </c>
      <c r="AF36" s="76">
        <f t="shared" si="54"/>
        <v>0</v>
      </c>
      <c r="AG36" s="76">
        <f t="shared" si="55"/>
        <v>0</v>
      </c>
      <c r="AH36" s="84"/>
      <c r="AI36" s="95"/>
      <c r="AJ36" s="96"/>
      <c r="AK36" s="95"/>
      <c r="AL36" s="95"/>
      <c r="AM36" s="95">
        <f t="shared" si="56"/>
        <v>0</v>
      </c>
      <c r="AN36" s="95"/>
      <c r="AO36" s="96"/>
      <c r="AP36" s="95"/>
      <c r="AQ36" s="95"/>
      <c r="AR36" s="95">
        <f t="shared" si="57"/>
        <v>0</v>
      </c>
      <c r="AS36" s="95"/>
      <c r="AT36" s="96"/>
      <c r="AU36" s="95"/>
      <c r="AV36" s="95"/>
      <c r="AW36" s="95">
        <f t="shared" si="58"/>
        <v>0</v>
      </c>
      <c r="AX36" s="95"/>
      <c r="AY36" s="96"/>
      <c r="AZ36" s="95"/>
      <c r="BA36" s="95"/>
      <c r="BB36" s="95">
        <f t="shared" si="59"/>
        <v>0</v>
      </c>
      <c r="BC36" s="95"/>
      <c r="BD36" s="96"/>
      <c r="BE36" s="95"/>
      <c r="BF36" s="95"/>
      <c r="BG36" s="95">
        <f t="shared" si="60"/>
        <v>0</v>
      </c>
      <c r="BH36" s="76" t="str">
        <f t="shared" si="61"/>
        <v/>
      </c>
      <c r="BI36" s="76"/>
      <c r="BJ36" s="76">
        <f t="shared" si="62"/>
        <v>0</v>
      </c>
      <c r="BK36" s="76">
        <f t="shared" si="63"/>
        <v>0</v>
      </c>
      <c r="BL36" s="76">
        <f t="shared" si="64"/>
        <v>0</v>
      </c>
      <c r="BM36" s="75"/>
      <c r="BN36" s="95"/>
      <c r="BO36" s="96"/>
      <c r="BP36" s="95"/>
      <c r="BQ36" s="95"/>
      <c r="BR36" s="95">
        <f t="shared" si="65"/>
        <v>0</v>
      </c>
      <c r="BS36" s="95"/>
      <c r="BT36" s="96"/>
      <c r="BU36" s="95"/>
      <c r="BV36" s="95"/>
      <c r="BW36" s="95">
        <f t="shared" si="66"/>
        <v>0</v>
      </c>
      <c r="BX36" s="95"/>
      <c r="BY36" s="96"/>
      <c r="BZ36" s="95"/>
      <c r="CA36" s="95"/>
      <c r="CB36" s="95">
        <f t="shared" si="67"/>
        <v>0</v>
      </c>
      <c r="CC36" s="95"/>
      <c r="CD36" s="96"/>
      <c r="CE36" s="95"/>
      <c r="CF36" s="95"/>
      <c r="CG36" s="95">
        <f t="shared" si="68"/>
        <v>0</v>
      </c>
      <c r="CH36" s="95"/>
      <c r="CI36" s="96"/>
      <c r="CJ36" s="95"/>
      <c r="CK36" s="95"/>
      <c r="CL36" s="95">
        <f t="shared" si="69"/>
        <v>0</v>
      </c>
      <c r="CM36" s="76" t="str">
        <f t="shared" si="70"/>
        <v/>
      </c>
      <c r="CN36" s="76"/>
      <c r="CO36" s="76">
        <f t="shared" si="71"/>
        <v>0</v>
      </c>
      <c r="CP36" s="76">
        <f t="shared" si="72"/>
        <v>0</v>
      </c>
      <c r="CQ36" s="76">
        <f t="shared" si="73"/>
        <v>0</v>
      </c>
      <c r="CR36" s="79"/>
      <c r="CS36" s="75">
        <f t="shared" si="74"/>
        <v>0</v>
      </c>
      <c r="CT36" s="75" t="str">
        <f t="shared" si="75"/>
        <v xml:space="preserve"> </v>
      </c>
      <c r="CU36" s="75" t="str">
        <f>CONCATENATE(Table1[[#This Row],[E]],Table1[[#This Row],[AO]],Table1[[#This Row],[BY]])</f>
        <v/>
      </c>
      <c r="CV36" s="75">
        <f t="shared" si="76"/>
        <v>0</v>
      </c>
      <c r="CW36" s="75">
        <f t="shared" si="77"/>
        <v>0</v>
      </c>
      <c r="CX36" s="75">
        <f t="shared" si="78"/>
        <v>0</v>
      </c>
      <c r="CY36" s="75" t="str">
        <f t="shared" si="79"/>
        <v xml:space="preserve"> </v>
      </c>
      <c r="CZ36" s="75" t="str">
        <f>CONCATENATE(Table1[[#This Row],[J]],Table1[[#This Row],[AT]],Table1[[#This Row],[CD]])</f>
        <v/>
      </c>
      <c r="DA36" s="75">
        <f t="shared" si="80"/>
        <v>0</v>
      </c>
      <c r="DB36" s="75">
        <f t="shared" si="81"/>
        <v>0</v>
      </c>
      <c r="DC36" s="75">
        <f t="shared" si="82"/>
        <v>0</v>
      </c>
      <c r="DD36" s="75" t="str">
        <f t="shared" si="83"/>
        <v xml:space="preserve"> </v>
      </c>
      <c r="DE36" s="75" t="str">
        <f>CONCATENATE(Table1[[#This Row],[T]],Table1[[#This Row],[BD]],Table1[[#This Row],[CN]])</f>
        <v/>
      </c>
      <c r="DF36" s="75">
        <f t="shared" si="84"/>
        <v>0</v>
      </c>
      <c r="DG36" s="75">
        <f t="shared" si="85"/>
        <v>0</v>
      </c>
      <c r="DH36" s="75">
        <f t="shared" si="86"/>
        <v>0</v>
      </c>
      <c r="DI36" s="75">
        <f t="shared" si="87"/>
        <v>0.28999999999999998</v>
      </c>
      <c r="DJ36" s="75" t="str">
        <f>CONCATENATE(Table1[[#This Row],[BI]],Table1[[#This Row],[Y]],Table1[[#This Row],[CS]])</f>
        <v>2nd wk of May</v>
      </c>
      <c r="DK36" s="75">
        <f t="shared" si="88"/>
        <v>0</v>
      </c>
      <c r="DL36" s="75">
        <f t="shared" si="89"/>
        <v>0</v>
      </c>
      <c r="DM36" s="75">
        <f t="shared" si="90"/>
        <v>0</v>
      </c>
      <c r="DN36" s="75" t="str">
        <f t="shared" si="91"/>
        <v xml:space="preserve"> </v>
      </c>
      <c r="DO36" s="75" t="str">
        <f>CONCATENATE(Table1[[#This Row],[AD]],Table1[[#This Row],[BN]],Table1[[#This Row],[CX]])</f>
        <v/>
      </c>
      <c r="DP36" s="75">
        <f t="shared" si="92"/>
        <v>0</v>
      </c>
      <c r="DQ36" s="75">
        <f t="shared" si="93"/>
        <v>0</v>
      </c>
      <c r="DR36" s="75">
        <f t="shared" si="94"/>
        <v>0</v>
      </c>
      <c r="DS36" s="75">
        <f t="shared" si="95"/>
        <v>0.28999999999999998</v>
      </c>
      <c r="DT36" s="75" t="str">
        <f>CONCATENATE(Table1[[#This Row],[DJ]],Table1[[#This Row],[DO]],Table1[[#This Row],[DY]],Table1[[#This Row],[ED]],Table1[[#This Row],[EI]])</f>
        <v>2nd wk of May</v>
      </c>
      <c r="DU36" s="75">
        <f t="shared" si="96"/>
        <v>0</v>
      </c>
      <c r="DV36" s="75">
        <f t="shared" si="97"/>
        <v>0</v>
      </c>
      <c r="DW36" s="75">
        <f t="shared" si="98"/>
        <v>0</v>
      </c>
    </row>
    <row r="37" spans="1:127">
      <c r="A37" s="73" t="s">
        <v>383</v>
      </c>
      <c r="B37" s="74" t="s">
        <v>395</v>
      </c>
      <c r="C37" s="75"/>
      <c r="D37" s="80"/>
      <c r="E37" s="77"/>
      <c r="F37" s="80"/>
      <c r="G37" s="80"/>
      <c r="H37" s="80">
        <f t="shared" si="47"/>
        <v>0</v>
      </c>
      <c r="I37" s="95"/>
      <c r="J37" s="96"/>
      <c r="K37" s="95"/>
      <c r="L37" s="95"/>
      <c r="M37" s="95">
        <f t="shared" si="48"/>
        <v>0</v>
      </c>
      <c r="N37" s="95"/>
      <c r="O37" s="96"/>
      <c r="P37" s="95"/>
      <c r="Q37" s="95"/>
      <c r="R37" s="95">
        <f t="shared" si="49"/>
        <v>0</v>
      </c>
      <c r="S37" s="95">
        <v>0.26600000000000001</v>
      </c>
      <c r="T37" s="96" t="s">
        <v>345</v>
      </c>
      <c r="U37" s="95"/>
      <c r="V37" s="95"/>
      <c r="W37" s="95">
        <f t="shared" si="50"/>
        <v>0</v>
      </c>
      <c r="X37" s="76"/>
      <c r="Y37" s="78"/>
      <c r="Z37" s="76"/>
      <c r="AA37" s="76"/>
      <c r="AB37" s="76">
        <f t="shared" si="51"/>
        <v>0</v>
      </c>
      <c r="AC37" s="76">
        <f t="shared" si="52"/>
        <v>0.26600000000000001</v>
      </c>
      <c r="AD37" s="76"/>
      <c r="AE37" s="76">
        <f t="shared" si="53"/>
        <v>0</v>
      </c>
      <c r="AF37" s="76">
        <f t="shared" si="54"/>
        <v>0</v>
      </c>
      <c r="AG37" s="76">
        <f t="shared" si="55"/>
        <v>0</v>
      </c>
      <c r="AH37" s="84"/>
      <c r="AI37" s="95"/>
      <c r="AJ37" s="96"/>
      <c r="AK37" s="95"/>
      <c r="AL37" s="95"/>
      <c r="AM37" s="95">
        <f t="shared" si="56"/>
        <v>0</v>
      </c>
      <c r="AN37" s="95"/>
      <c r="AO37" s="96"/>
      <c r="AP37" s="95"/>
      <c r="AQ37" s="95"/>
      <c r="AR37" s="95">
        <f t="shared" si="57"/>
        <v>0</v>
      </c>
      <c r="AS37" s="95"/>
      <c r="AT37" s="96"/>
      <c r="AU37" s="95"/>
      <c r="AV37" s="95"/>
      <c r="AW37" s="95">
        <f t="shared" si="58"/>
        <v>0</v>
      </c>
      <c r="AX37" s="95"/>
      <c r="AY37" s="96"/>
      <c r="AZ37" s="95"/>
      <c r="BA37" s="95"/>
      <c r="BB37" s="95">
        <f t="shared" si="59"/>
        <v>0</v>
      </c>
      <c r="BC37" s="95"/>
      <c r="BD37" s="96"/>
      <c r="BE37" s="95"/>
      <c r="BF37" s="95"/>
      <c r="BG37" s="95">
        <f t="shared" si="60"/>
        <v>0</v>
      </c>
      <c r="BH37" s="76" t="str">
        <f t="shared" si="61"/>
        <v/>
      </c>
      <c r="BI37" s="76"/>
      <c r="BJ37" s="76">
        <f t="shared" si="62"/>
        <v>0</v>
      </c>
      <c r="BK37" s="76">
        <f t="shared" si="63"/>
        <v>0</v>
      </c>
      <c r="BL37" s="76">
        <f t="shared" si="64"/>
        <v>0</v>
      </c>
      <c r="BM37" s="75"/>
      <c r="BN37" s="95"/>
      <c r="BO37" s="96"/>
      <c r="BP37" s="95"/>
      <c r="BQ37" s="95"/>
      <c r="BR37" s="95">
        <f t="shared" si="65"/>
        <v>0</v>
      </c>
      <c r="BS37" s="95"/>
      <c r="BT37" s="96"/>
      <c r="BU37" s="95"/>
      <c r="BV37" s="95"/>
      <c r="BW37" s="95">
        <f t="shared" si="66"/>
        <v>0</v>
      </c>
      <c r="BX37" s="95"/>
      <c r="BY37" s="96"/>
      <c r="BZ37" s="95"/>
      <c r="CA37" s="95"/>
      <c r="CB37" s="95">
        <f t="shared" si="67"/>
        <v>0</v>
      </c>
      <c r="CC37" s="95"/>
      <c r="CD37" s="96"/>
      <c r="CE37" s="95"/>
      <c r="CF37" s="95"/>
      <c r="CG37" s="95">
        <f t="shared" si="68"/>
        <v>0</v>
      </c>
      <c r="CH37" s="95"/>
      <c r="CI37" s="96"/>
      <c r="CJ37" s="95"/>
      <c r="CK37" s="95"/>
      <c r="CL37" s="95">
        <f t="shared" si="69"/>
        <v>0</v>
      </c>
      <c r="CM37" s="76" t="str">
        <f t="shared" si="70"/>
        <v/>
      </c>
      <c r="CN37" s="76"/>
      <c r="CO37" s="76">
        <f t="shared" si="71"/>
        <v>0</v>
      </c>
      <c r="CP37" s="76">
        <f t="shared" si="72"/>
        <v>0</v>
      </c>
      <c r="CQ37" s="76">
        <f t="shared" si="73"/>
        <v>0</v>
      </c>
      <c r="CR37" s="79"/>
      <c r="CS37" s="75">
        <f t="shared" si="74"/>
        <v>0</v>
      </c>
      <c r="CT37" s="75" t="str">
        <f t="shared" si="75"/>
        <v xml:space="preserve"> </v>
      </c>
      <c r="CU37" s="75" t="str">
        <f>CONCATENATE(Table1[[#This Row],[E]],Table1[[#This Row],[AO]],Table1[[#This Row],[BY]])</f>
        <v/>
      </c>
      <c r="CV37" s="75">
        <f t="shared" si="76"/>
        <v>0</v>
      </c>
      <c r="CW37" s="75">
        <f t="shared" si="77"/>
        <v>0</v>
      </c>
      <c r="CX37" s="75">
        <f t="shared" si="78"/>
        <v>0</v>
      </c>
      <c r="CY37" s="75" t="str">
        <f t="shared" si="79"/>
        <v xml:space="preserve"> </v>
      </c>
      <c r="CZ37" s="75" t="str">
        <f>CONCATENATE(Table1[[#This Row],[J]],Table1[[#This Row],[AT]],Table1[[#This Row],[CD]])</f>
        <v/>
      </c>
      <c r="DA37" s="75">
        <f t="shared" si="80"/>
        <v>0</v>
      </c>
      <c r="DB37" s="75">
        <f t="shared" si="81"/>
        <v>0</v>
      </c>
      <c r="DC37" s="75">
        <f t="shared" si="82"/>
        <v>0</v>
      </c>
      <c r="DD37" s="75" t="str">
        <f t="shared" si="83"/>
        <v xml:space="preserve"> </v>
      </c>
      <c r="DE37" s="75" t="str">
        <f>CONCATENATE(Table1[[#This Row],[T]],Table1[[#This Row],[BD]],Table1[[#This Row],[CN]])</f>
        <v/>
      </c>
      <c r="DF37" s="75">
        <f t="shared" si="84"/>
        <v>0</v>
      </c>
      <c r="DG37" s="75">
        <f t="shared" si="85"/>
        <v>0</v>
      </c>
      <c r="DH37" s="75">
        <f t="shared" si="86"/>
        <v>0</v>
      </c>
      <c r="DI37" s="75">
        <f t="shared" si="87"/>
        <v>0.26600000000000001</v>
      </c>
      <c r="DJ37" s="75" t="str">
        <f>CONCATENATE(Table1[[#This Row],[BI]],Table1[[#This Row],[Y]],Table1[[#This Row],[CS]])</f>
        <v>2nd wk of May</v>
      </c>
      <c r="DK37" s="75">
        <f t="shared" si="88"/>
        <v>0</v>
      </c>
      <c r="DL37" s="75">
        <f t="shared" si="89"/>
        <v>0</v>
      </c>
      <c r="DM37" s="75">
        <f t="shared" si="90"/>
        <v>0</v>
      </c>
      <c r="DN37" s="75" t="str">
        <f t="shared" si="91"/>
        <v xml:space="preserve"> </v>
      </c>
      <c r="DO37" s="75" t="str">
        <f>CONCATENATE(Table1[[#This Row],[AD]],Table1[[#This Row],[BN]],Table1[[#This Row],[CX]])</f>
        <v/>
      </c>
      <c r="DP37" s="75">
        <f t="shared" si="92"/>
        <v>0</v>
      </c>
      <c r="DQ37" s="75">
        <f t="shared" si="93"/>
        <v>0</v>
      </c>
      <c r="DR37" s="75">
        <f t="shared" si="94"/>
        <v>0</v>
      </c>
      <c r="DS37" s="75">
        <f t="shared" si="95"/>
        <v>0.26600000000000001</v>
      </c>
      <c r="DT37" s="75" t="str">
        <f>CONCATENATE(Table1[[#This Row],[DJ]],Table1[[#This Row],[DO]],Table1[[#This Row],[DY]],Table1[[#This Row],[ED]],Table1[[#This Row],[EI]])</f>
        <v>2nd wk of May</v>
      </c>
      <c r="DU37" s="75">
        <f t="shared" si="96"/>
        <v>0</v>
      </c>
      <c r="DV37" s="75">
        <f t="shared" si="97"/>
        <v>0</v>
      </c>
      <c r="DW37" s="75">
        <f t="shared" si="98"/>
        <v>0</v>
      </c>
    </row>
    <row r="38" spans="1:127">
      <c r="A38" s="73" t="s">
        <v>383</v>
      </c>
      <c r="B38" s="74" t="s">
        <v>317</v>
      </c>
      <c r="C38" s="75"/>
      <c r="D38" s="80"/>
      <c r="E38" s="77"/>
      <c r="F38" s="80"/>
      <c r="G38" s="80"/>
      <c r="H38" s="80">
        <f t="shared" si="47"/>
        <v>0</v>
      </c>
      <c r="I38" s="95"/>
      <c r="J38" s="96"/>
      <c r="K38" s="95"/>
      <c r="L38" s="95"/>
      <c r="M38" s="95">
        <f t="shared" si="48"/>
        <v>0</v>
      </c>
      <c r="N38" s="95"/>
      <c r="O38" s="96"/>
      <c r="P38" s="95"/>
      <c r="Q38" s="95"/>
      <c r="R38" s="95">
        <f t="shared" si="49"/>
        <v>0</v>
      </c>
      <c r="S38" s="95">
        <v>0.15</v>
      </c>
      <c r="T38" s="96" t="s">
        <v>344</v>
      </c>
      <c r="U38" s="95"/>
      <c r="V38" s="95"/>
      <c r="W38" s="95">
        <f t="shared" si="50"/>
        <v>0</v>
      </c>
      <c r="X38" s="76"/>
      <c r="Y38" s="78"/>
      <c r="Z38" s="76"/>
      <c r="AA38" s="76"/>
      <c r="AB38" s="76">
        <f t="shared" si="51"/>
        <v>0</v>
      </c>
      <c r="AC38" s="76">
        <f t="shared" si="52"/>
        <v>0.15</v>
      </c>
      <c r="AD38" s="76"/>
      <c r="AE38" s="76">
        <f t="shared" si="53"/>
        <v>0</v>
      </c>
      <c r="AF38" s="76">
        <f t="shared" si="54"/>
        <v>0</v>
      </c>
      <c r="AG38" s="76">
        <f t="shared" si="55"/>
        <v>0</v>
      </c>
      <c r="AH38" s="84"/>
      <c r="AI38" s="95"/>
      <c r="AJ38" s="96"/>
      <c r="AK38" s="95"/>
      <c r="AL38" s="95"/>
      <c r="AM38" s="95">
        <f t="shared" si="56"/>
        <v>0</v>
      </c>
      <c r="AN38" s="95"/>
      <c r="AO38" s="96"/>
      <c r="AP38" s="95"/>
      <c r="AQ38" s="95"/>
      <c r="AR38" s="95">
        <f t="shared" si="57"/>
        <v>0</v>
      </c>
      <c r="AS38" s="95"/>
      <c r="AT38" s="96"/>
      <c r="AU38" s="95"/>
      <c r="AV38" s="95"/>
      <c r="AW38" s="95">
        <f t="shared" si="58"/>
        <v>0</v>
      </c>
      <c r="AX38" s="95"/>
      <c r="AY38" s="96"/>
      <c r="AZ38" s="95"/>
      <c r="BA38" s="95"/>
      <c r="BB38" s="95">
        <f t="shared" si="59"/>
        <v>0</v>
      </c>
      <c r="BC38" s="95"/>
      <c r="BD38" s="96"/>
      <c r="BE38" s="95"/>
      <c r="BF38" s="95"/>
      <c r="BG38" s="95">
        <f t="shared" si="60"/>
        <v>0</v>
      </c>
      <c r="BH38" s="76" t="str">
        <f t="shared" si="61"/>
        <v/>
      </c>
      <c r="BI38" s="76"/>
      <c r="BJ38" s="76">
        <f t="shared" si="62"/>
        <v>0</v>
      </c>
      <c r="BK38" s="76">
        <f t="shared" si="63"/>
        <v>0</v>
      </c>
      <c r="BL38" s="76">
        <f t="shared" si="64"/>
        <v>0</v>
      </c>
      <c r="BM38" s="75"/>
      <c r="BN38" s="95"/>
      <c r="BO38" s="96"/>
      <c r="BP38" s="95"/>
      <c r="BQ38" s="95"/>
      <c r="BR38" s="95">
        <f t="shared" si="65"/>
        <v>0</v>
      </c>
      <c r="BS38" s="95"/>
      <c r="BT38" s="96"/>
      <c r="BU38" s="95"/>
      <c r="BV38" s="95"/>
      <c r="BW38" s="95">
        <f t="shared" si="66"/>
        <v>0</v>
      </c>
      <c r="BX38" s="95"/>
      <c r="BY38" s="96"/>
      <c r="BZ38" s="95"/>
      <c r="CA38" s="95"/>
      <c r="CB38" s="95">
        <f t="shared" si="67"/>
        <v>0</v>
      </c>
      <c r="CC38" s="95"/>
      <c r="CD38" s="96"/>
      <c r="CE38" s="95"/>
      <c r="CF38" s="95"/>
      <c r="CG38" s="95">
        <f t="shared" si="68"/>
        <v>0</v>
      </c>
      <c r="CH38" s="95"/>
      <c r="CI38" s="96"/>
      <c r="CJ38" s="95"/>
      <c r="CK38" s="95"/>
      <c r="CL38" s="95">
        <f t="shared" si="69"/>
        <v>0</v>
      </c>
      <c r="CM38" s="76" t="str">
        <f t="shared" si="70"/>
        <v/>
      </c>
      <c r="CN38" s="76"/>
      <c r="CO38" s="76">
        <f t="shared" si="71"/>
        <v>0</v>
      </c>
      <c r="CP38" s="76">
        <f t="shared" si="72"/>
        <v>0</v>
      </c>
      <c r="CQ38" s="76">
        <f t="shared" si="73"/>
        <v>0</v>
      </c>
      <c r="CR38" s="79"/>
      <c r="CS38" s="75">
        <f t="shared" si="74"/>
        <v>0</v>
      </c>
      <c r="CT38" s="75" t="str">
        <f t="shared" si="75"/>
        <v xml:space="preserve"> </v>
      </c>
      <c r="CU38" s="75" t="str">
        <f>CONCATENATE(Table1[[#This Row],[E]],Table1[[#This Row],[AO]],Table1[[#This Row],[BY]])</f>
        <v/>
      </c>
      <c r="CV38" s="75">
        <f t="shared" si="76"/>
        <v>0</v>
      </c>
      <c r="CW38" s="75">
        <f t="shared" si="77"/>
        <v>0</v>
      </c>
      <c r="CX38" s="75">
        <f t="shared" si="78"/>
        <v>0</v>
      </c>
      <c r="CY38" s="75" t="str">
        <f t="shared" si="79"/>
        <v xml:space="preserve"> </v>
      </c>
      <c r="CZ38" s="75" t="str">
        <f>CONCATENATE(Table1[[#This Row],[J]],Table1[[#This Row],[AT]],Table1[[#This Row],[CD]])</f>
        <v/>
      </c>
      <c r="DA38" s="75">
        <f t="shared" si="80"/>
        <v>0</v>
      </c>
      <c r="DB38" s="75">
        <f t="shared" si="81"/>
        <v>0</v>
      </c>
      <c r="DC38" s="75">
        <f t="shared" si="82"/>
        <v>0</v>
      </c>
      <c r="DD38" s="75" t="str">
        <f t="shared" si="83"/>
        <v xml:space="preserve"> </v>
      </c>
      <c r="DE38" s="75" t="str">
        <f>CONCATENATE(Table1[[#This Row],[T]],Table1[[#This Row],[BD]],Table1[[#This Row],[CN]])</f>
        <v/>
      </c>
      <c r="DF38" s="75">
        <f t="shared" si="84"/>
        <v>0</v>
      </c>
      <c r="DG38" s="75">
        <f t="shared" si="85"/>
        <v>0</v>
      </c>
      <c r="DH38" s="75">
        <f t="shared" si="86"/>
        <v>0</v>
      </c>
      <c r="DI38" s="75">
        <f t="shared" si="87"/>
        <v>0.15</v>
      </c>
      <c r="DJ38" s="75" t="str">
        <f>CONCATENATE(Table1[[#This Row],[BI]],Table1[[#This Row],[Y]],Table1[[#This Row],[CS]])</f>
        <v>1st wk of May</v>
      </c>
      <c r="DK38" s="75">
        <f t="shared" si="88"/>
        <v>0</v>
      </c>
      <c r="DL38" s="75">
        <f t="shared" si="89"/>
        <v>0</v>
      </c>
      <c r="DM38" s="75">
        <f t="shared" si="90"/>
        <v>0</v>
      </c>
      <c r="DN38" s="75" t="str">
        <f t="shared" si="91"/>
        <v xml:space="preserve"> </v>
      </c>
      <c r="DO38" s="75" t="str">
        <f>CONCATENATE(Table1[[#This Row],[AD]],Table1[[#This Row],[BN]],Table1[[#This Row],[CX]])</f>
        <v/>
      </c>
      <c r="DP38" s="75">
        <f t="shared" si="92"/>
        <v>0</v>
      </c>
      <c r="DQ38" s="75">
        <f t="shared" si="93"/>
        <v>0</v>
      </c>
      <c r="DR38" s="75">
        <f t="shared" si="94"/>
        <v>0</v>
      </c>
      <c r="DS38" s="75">
        <f t="shared" si="95"/>
        <v>0.15</v>
      </c>
      <c r="DT38" s="75" t="str">
        <f>CONCATENATE(Table1[[#This Row],[DJ]],Table1[[#This Row],[DO]],Table1[[#This Row],[DY]],Table1[[#This Row],[ED]],Table1[[#This Row],[EI]])</f>
        <v>1st wk of May</v>
      </c>
      <c r="DU38" s="75">
        <f t="shared" si="96"/>
        <v>0</v>
      </c>
      <c r="DV38" s="75">
        <f t="shared" si="97"/>
        <v>0</v>
      </c>
      <c r="DW38" s="75">
        <f t="shared" si="98"/>
        <v>0</v>
      </c>
    </row>
    <row r="39" spans="1:127">
      <c r="A39" s="73" t="s">
        <v>383</v>
      </c>
      <c r="B39" s="74" t="s">
        <v>396</v>
      </c>
      <c r="C39" s="75"/>
      <c r="D39" s="80"/>
      <c r="E39" s="77"/>
      <c r="F39" s="80"/>
      <c r="G39" s="80"/>
      <c r="H39" s="80">
        <f t="shared" si="47"/>
        <v>0</v>
      </c>
      <c r="I39" s="95"/>
      <c r="J39" s="96"/>
      <c r="K39" s="95"/>
      <c r="L39" s="95"/>
      <c r="M39" s="95">
        <f t="shared" si="48"/>
        <v>0</v>
      </c>
      <c r="N39" s="95"/>
      <c r="O39" s="96"/>
      <c r="P39" s="95"/>
      <c r="Q39" s="95"/>
      <c r="R39" s="95">
        <f t="shared" si="49"/>
        <v>0</v>
      </c>
      <c r="S39" s="95">
        <v>0.09</v>
      </c>
      <c r="T39" s="96" t="s">
        <v>346</v>
      </c>
      <c r="U39" s="95"/>
      <c r="V39" s="95"/>
      <c r="W39" s="95">
        <f t="shared" si="50"/>
        <v>0</v>
      </c>
      <c r="X39" s="76"/>
      <c r="Y39" s="78"/>
      <c r="Z39" s="76"/>
      <c r="AA39" s="76"/>
      <c r="AB39" s="76">
        <f t="shared" si="51"/>
        <v>0</v>
      </c>
      <c r="AC39" s="76">
        <f t="shared" si="52"/>
        <v>0.09</v>
      </c>
      <c r="AD39" s="76"/>
      <c r="AE39" s="76">
        <f t="shared" si="53"/>
        <v>0</v>
      </c>
      <c r="AF39" s="76">
        <f t="shared" si="54"/>
        <v>0</v>
      </c>
      <c r="AG39" s="76">
        <f t="shared" si="55"/>
        <v>0</v>
      </c>
      <c r="AH39" s="84"/>
      <c r="AI39" s="95"/>
      <c r="AJ39" s="96"/>
      <c r="AK39" s="95"/>
      <c r="AL39" s="95"/>
      <c r="AM39" s="95">
        <f t="shared" si="56"/>
        <v>0</v>
      </c>
      <c r="AN39" s="95"/>
      <c r="AO39" s="96"/>
      <c r="AP39" s="95"/>
      <c r="AQ39" s="95"/>
      <c r="AR39" s="95">
        <f t="shared" si="57"/>
        <v>0</v>
      </c>
      <c r="AS39" s="95"/>
      <c r="AT39" s="96"/>
      <c r="AU39" s="95"/>
      <c r="AV39" s="95"/>
      <c r="AW39" s="95">
        <f t="shared" si="58"/>
        <v>0</v>
      </c>
      <c r="AX39" s="95"/>
      <c r="AY39" s="96"/>
      <c r="AZ39" s="95"/>
      <c r="BA39" s="95"/>
      <c r="BB39" s="95">
        <f t="shared" si="59"/>
        <v>0</v>
      </c>
      <c r="BC39" s="95"/>
      <c r="BD39" s="96"/>
      <c r="BE39" s="95"/>
      <c r="BF39" s="95"/>
      <c r="BG39" s="95">
        <f t="shared" si="60"/>
        <v>0</v>
      </c>
      <c r="BH39" s="76" t="str">
        <f t="shared" si="61"/>
        <v/>
      </c>
      <c r="BI39" s="76"/>
      <c r="BJ39" s="76">
        <f t="shared" si="62"/>
        <v>0</v>
      </c>
      <c r="BK39" s="76">
        <f t="shared" si="63"/>
        <v>0</v>
      </c>
      <c r="BL39" s="76">
        <f t="shared" si="64"/>
        <v>0</v>
      </c>
      <c r="BM39" s="75"/>
      <c r="BN39" s="95"/>
      <c r="BO39" s="96"/>
      <c r="BP39" s="95"/>
      <c r="BQ39" s="95"/>
      <c r="BR39" s="95">
        <f t="shared" si="65"/>
        <v>0</v>
      </c>
      <c r="BS39" s="95"/>
      <c r="BT39" s="96"/>
      <c r="BU39" s="95"/>
      <c r="BV39" s="95"/>
      <c r="BW39" s="95">
        <f t="shared" si="66"/>
        <v>0</v>
      </c>
      <c r="BX39" s="95"/>
      <c r="BY39" s="96"/>
      <c r="BZ39" s="95"/>
      <c r="CA39" s="95"/>
      <c r="CB39" s="95">
        <f t="shared" si="67"/>
        <v>0</v>
      </c>
      <c r="CC39" s="95"/>
      <c r="CD39" s="96"/>
      <c r="CE39" s="95"/>
      <c r="CF39" s="95"/>
      <c r="CG39" s="95">
        <f t="shared" si="68"/>
        <v>0</v>
      </c>
      <c r="CH39" s="95"/>
      <c r="CI39" s="96"/>
      <c r="CJ39" s="95"/>
      <c r="CK39" s="95"/>
      <c r="CL39" s="95">
        <f t="shared" si="69"/>
        <v>0</v>
      </c>
      <c r="CM39" s="76" t="str">
        <f t="shared" si="70"/>
        <v/>
      </c>
      <c r="CN39" s="76"/>
      <c r="CO39" s="76">
        <f t="shared" si="71"/>
        <v>0</v>
      </c>
      <c r="CP39" s="76">
        <f t="shared" si="72"/>
        <v>0</v>
      </c>
      <c r="CQ39" s="76">
        <f t="shared" si="73"/>
        <v>0</v>
      </c>
      <c r="CR39" s="79"/>
      <c r="CS39" s="75">
        <f t="shared" si="74"/>
        <v>0</v>
      </c>
      <c r="CT39" s="75" t="str">
        <f t="shared" si="75"/>
        <v xml:space="preserve"> </v>
      </c>
      <c r="CU39" s="75" t="str">
        <f>CONCATENATE(Table1[[#This Row],[E]],Table1[[#This Row],[AO]],Table1[[#This Row],[BY]])</f>
        <v/>
      </c>
      <c r="CV39" s="75">
        <f t="shared" si="76"/>
        <v>0</v>
      </c>
      <c r="CW39" s="75">
        <f t="shared" si="77"/>
        <v>0</v>
      </c>
      <c r="CX39" s="75">
        <f t="shared" si="78"/>
        <v>0</v>
      </c>
      <c r="CY39" s="75" t="str">
        <f t="shared" si="79"/>
        <v xml:space="preserve"> </v>
      </c>
      <c r="CZ39" s="75" t="str">
        <f>CONCATENATE(Table1[[#This Row],[J]],Table1[[#This Row],[AT]],Table1[[#This Row],[CD]])</f>
        <v/>
      </c>
      <c r="DA39" s="75">
        <f t="shared" si="80"/>
        <v>0</v>
      </c>
      <c r="DB39" s="75">
        <f t="shared" si="81"/>
        <v>0</v>
      </c>
      <c r="DC39" s="75">
        <f t="shared" si="82"/>
        <v>0</v>
      </c>
      <c r="DD39" s="75" t="str">
        <f t="shared" si="83"/>
        <v xml:space="preserve"> </v>
      </c>
      <c r="DE39" s="75" t="str">
        <f>CONCATENATE(Table1[[#This Row],[T]],Table1[[#This Row],[BD]],Table1[[#This Row],[CN]])</f>
        <v/>
      </c>
      <c r="DF39" s="75">
        <f t="shared" si="84"/>
        <v>0</v>
      </c>
      <c r="DG39" s="75">
        <f t="shared" si="85"/>
        <v>0</v>
      </c>
      <c r="DH39" s="75">
        <f t="shared" si="86"/>
        <v>0</v>
      </c>
      <c r="DI39" s="75">
        <f t="shared" si="87"/>
        <v>0.09</v>
      </c>
      <c r="DJ39" s="75" t="str">
        <f>CONCATENATE(Table1[[#This Row],[BI]],Table1[[#This Row],[Y]],Table1[[#This Row],[CS]])</f>
        <v>3rd wk of May</v>
      </c>
      <c r="DK39" s="75">
        <f t="shared" si="88"/>
        <v>0</v>
      </c>
      <c r="DL39" s="75">
        <f t="shared" si="89"/>
        <v>0</v>
      </c>
      <c r="DM39" s="75">
        <f t="shared" si="90"/>
        <v>0</v>
      </c>
      <c r="DN39" s="75" t="str">
        <f t="shared" si="91"/>
        <v xml:space="preserve"> </v>
      </c>
      <c r="DO39" s="75" t="str">
        <f>CONCATENATE(Table1[[#This Row],[AD]],Table1[[#This Row],[BN]],Table1[[#This Row],[CX]])</f>
        <v/>
      </c>
      <c r="DP39" s="75">
        <f t="shared" si="92"/>
        <v>0</v>
      </c>
      <c r="DQ39" s="75">
        <f t="shared" si="93"/>
        <v>0</v>
      </c>
      <c r="DR39" s="75">
        <f t="shared" si="94"/>
        <v>0</v>
      </c>
      <c r="DS39" s="75">
        <f t="shared" si="95"/>
        <v>0.09</v>
      </c>
      <c r="DT39" s="75" t="str">
        <f>CONCATENATE(Table1[[#This Row],[DJ]],Table1[[#This Row],[DO]],Table1[[#This Row],[DY]],Table1[[#This Row],[ED]],Table1[[#This Row],[EI]])</f>
        <v>3rd wk of May</v>
      </c>
      <c r="DU39" s="75">
        <f t="shared" si="96"/>
        <v>0</v>
      </c>
      <c r="DV39" s="75">
        <f t="shared" si="97"/>
        <v>0</v>
      </c>
      <c r="DW39" s="75">
        <f t="shared" si="98"/>
        <v>0</v>
      </c>
    </row>
    <row r="40" spans="1:127">
      <c r="A40" s="73" t="s">
        <v>383</v>
      </c>
      <c r="B40" s="74" t="s">
        <v>397</v>
      </c>
      <c r="C40" s="75"/>
      <c r="D40" s="80"/>
      <c r="E40" s="77"/>
      <c r="F40" s="80"/>
      <c r="G40" s="80"/>
      <c r="H40" s="80">
        <f t="shared" si="47"/>
        <v>0</v>
      </c>
      <c r="I40" s="95"/>
      <c r="J40" s="96"/>
      <c r="K40" s="95"/>
      <c r="L40" s="95"/>
      <c r="M40" s="95">
        <f t="shared" si="48"/>
        <v>0</v>
      </c>
      <c r="N40" s="95"/>
      <c r="O40" s="96"/>
      <c r="P40" s="95"/>
      <c r="Q40" s="95"/>
      <c r="R40" s="95">
        <f t="shared" si="49"/>
        <v>0</v>
      </c>
      <c r="S40" s="95">
        <v>0.34699999999999998</v>
      </c>
      <c r="T40" s="96" t="s">
        <v>346</v>
      </c>
      <c r="U40" s="95"/>
      <c r="V40" s="95"/>
      <c r="W40" s="95">
        <f t="shared" si="50"/>
        <v>0</v>
      </c>
      <c r="X40" s="76"/>
      <c r="Y40" s="78"/>
      <c r="Z40" s="76"/>
      <c r="AA40" s="76"/>
      <c r="AB40" s="76">
        <f t="shared" si="51"/>
        <v>0</v>
      </c>
      <c r="AC40" s="76">
        <f t="shared" si="52"/>
        <v>0.34699999999999998</v>
      </c>
      <c r="AD40" s="76"/>
      <c r="AE40" s="76">
        <f t="shared" si="53"/>
        <v>0</v>
      </c>
      <c r="AF40" s="76">
        <f t="shared" si="54"/>
        <v>0</v>
      </c>
      <c r="AG40" s="76">
        <f t="shared" si="55"/>
        <v>0</v>
      </c>
      <c r="AH40" s="84"/>
      <c r="AI40" s="95"/>
      <c r="AJ40" s="96"/>
      <c r="AK40" s="95"/>
      <c r="AL40" s="95"/>
      <c r="AM40" s="95">
        <f t="shared" si="56"/>
        <v>0</v>
      </c>
      <c r="AN40" s="95"/>
      <c r="AO40" s="96"/>
      <c r="AP40" s="95"/>
      <c r="AQ40" s="95"/>
      <c r="AR40" s="95">
        <f t="shared" si="57"/>
        <v>0</v>
      </c>
      <c r="AS40" s="95"/>
      <c r="AT40" s="96"/>
      <c r="AU40" s="95"/>
      <c r="AV40" s="95"/>
      <c r="AW40" s="95">
        <f t="shared" si="58"/>
        <v>0</v>
      </c>
      <c r="AX40" s="95"/>
      <c r="AY40" s="96"/>
      <c r="AZ40" s="95"/>
      <c r="BA40" s="95"/>
      <c r="BB40" s="95">
        <f t="shared" si="59"/>
        <v>0</v>
      </c>
      <c r="BC40" s="95"/>
      <c r="BD40" s="96"/>
      <c r="BE40" s="95"/>
      <c r="BF40" s="95"/>
      <c r="BG40" s="95">
        <f t="shared" si="60"/>
        <v>0</v>
      </c>
      <c r="BH40" s="76" t="str">
        <f t="shared" si="61"/>
        <v/>
      </c>
      <c r="BI40" s="76"/>
      <c r="BJ40" s="76">
        <f t="shared" si="62"/>
        <v>0</v>
      </c>
      <c r="BK40" s="76">
        <f t="shared" si="63"/>
        <v>0</v>
      </c>
      <c r="BL40" s="76">
        <f t="shared" si="64"/>
        <v>0</v>
      </c>
      <c r="BM40" s="75"/>
      <c r="BN40" s="95"/>
      <c r="BO40" s="96"/>
      <c r="BP40" s="95"/>
      <c r="BQ40" s="95"/>
      <c r="BR40" s="95">
        <f t="shared" si="65"/>
        <v>0</v>
      </c>
      <c r="BS40" s="95"/>
      <c r="BT40" s="96"/>
      <c r="BU40" s="95"/>
      <c r="BV40" s="95"/>
      <c r="BW40" s="95">
        <f t="shared" si="66"/>
        <v>0</v>
      </c>
      <c r="BX40" s="95"/>
      <c r="BY40" s="96"/>
      <c r="BZ40" s="95"/>
      <c r="CA40" s="95"/>
      <c r="CB40" s="95">
        <f t="shared" si="67"/>
        <v>0</v>
      </c>
      <c r="CC40" s="95"/>
      <c r="CD40" s="96"/>
      <c r="CE40" s="95"/>
      <c r="CF40" s="95"/>
      <c r="CG40" s="95">
        <f t="shared" si="68"/>
        <v>0</v>
      </c>
      <c r="CH40" s="95"/>
      <c r="CI40" s="96"/>
      <c r="CJ40" s="95"/>
      <c r="CK40" s="95"/>
      <c r="CL40" s="95">
        <f t="shared" si="69"/>
        <v>0</v>
      </c>
      <c r="CM40" s="76" t="str">
        <f t="shared" si="70"/>
        <v/>
      </c>
      <c r="CN40" s="76"/>
      <c r="CO40" s="76">
        <f t="shared" si="71"/>
        <v>0</v>
      </c>
      <c r="CP40" s="76">
        <f t="shared" si="72"/>
        <v>0</v>
      </c>
      <c r="CQ40" s="76">
        <f t="shared" si="73"/>
        <v>0</v>
      </c>
      <c r="CR40" s="79"/>
      <c r="CS40" s="75">
        <f t="shared" si="74"/>
        <v>0</v>
      </c>
      <c r="CT40" s="75" t="str">
        <f t="shared" si="75"/>
        <v xml:space="preserve"> </v>
      </c>
      <c r="CU40" s="75" t="str">
        <f>CONCATENATE(Table1[[#This Row],[E]],Table1[[#This Row],[AO]],Table1[[#This Row],[BY]])</f>
        <v/>
      </c>
      <c r="CV40" s="75">
        <f t="shared" si="76"/>
        <v>0</v>
      </c>
      <c r="CW40" s="75">
        <f t="shared" si="77"/>
        <v>0</v>
      </c>
      <c r="CX40" s="75">
        <f t="shared" si="78"/>
        <v>0</v>
      </c>
      <c r="CY40" s="75" t="str">
        <f t="shared" si="79"/>
        <v xml:space="preserve"> </v>
      </c>
      <c r="CZ40" s="75" t="str">
        <f>CONCATENATE(Table1[[#This Row],[J]],Table1[[#This Row],[AT]],Table1[[#This Row],[CD]])</f>
        <v/>
      </c>
      <c r="DA40" s="75">
        <f t="shared" si="80"/>
        <v>0</v>
      </c>
      <c r="DB40" s="75">
        <f t="shared" si="81"/>
        <v>0</v>
      </c>
      <c r="DC40" s="75">
        <f t="shared" si="82"/>
        <v>0</v>
      </c>
      <c r="DD40" s="75" t="str">
        <f t="shared" si="83"/>
        <v xml:space="preserve"> </v>
      </c>
      <c r="DE40" s="75" t="str">
        <f>CONCATENATE(Table1[[#This Row],[T]],Table1[[#This Row],[BD]],Table1[[#This Row],[CN]])</f>
        <v/>
      </c>
      <c r="DF40" s="75">
        <f t="shared" si="84"/>
        <v>0</v>
      </c>
      <c r="DG40" s="75">
        <f t="shared" si="85"/>
        <v>0</v>
      </c>
      <c r="DH40" s="75">
        <f t="shared" si="86"/>
        <v>0</v>
      </c>
      <c r="DI40" s="75">
        <f t="shared" si="87"/>
        <v>0.34699999999999998</v>
      </c>
      <c r="DJ40" s="75" t="str">
        <f>CONCATENATE(Table1[[#This Row],[BI]],Table1[[#This Row],[Y]],Table1[[#This Row],[CS]])</f>
        <v>3rd wk of May</v>
      </c>
      <c r="DK40" s="75">
        <f t="shared" si="88"/>
        <v>0</v>
      </c>
      <c r="DL40" s="75">
        <f t="shared" si="89"/>
        <v>0</v>
      </c>
      <c r="DM40" s="75">
        <f t="shared" si="90"/>
        <v>0</v>
      </c>
      <c r="DN40" s="75" t="str">
        <f t="shared" si="91"/>
        <v xml:space="preserve"> </v>
      </c>
      <c r="DO40" s="75" t="str">
        <f>CONCATENATE(Table1[[#This Row],[AD]],Table1[[#This Row],[BN]],Table1[[#This Row],[CX]])</f>
        <v/>
      </c>
      <c r="DP40" s="75">
        <f t="shared" si="92"/>
        <v>0</v>
      </c>
      <c r="DQ40" s="75">
        <f t="shared" si="93"/>
        <v>0</v>
      </c>
      <c r="DR40" s="75">
        <f t="shared" si="94"/>
        <v>0</v>
      </c>
      <c r="DS40" s="75">
        <f t="shared" si="95"/>
        <v>0.34699999999999998</v>
      </c>
      <c r="DT40" s="75" t="str">
        <f>CONCATENATE(Table1[[#This Row],[DJ]],Table1[[#This Row],[DO]],Table1[[#This Row],[DY]],Table1[[#This Row],[ED]],Table1[[#This Row],[EI]])</f>
        <v>3rd wk of May</v>
      </c>
      <c r="DU40" s="75">
        <f t="shared" si="96"/>
        <v>0</v>
      </c>
      <c r="DV40" s="75">
        <f t="shared" si="97"/>
        <v>0</v>
      </c>
      <c r="DW40" s="75">
        <f t="shared" si="98"/>
        <v>0</v>
      </c>
    </row>
    <row r="41" spans="1:127">
      <c r="A41" s="73" t="s">
        <v>383</v>
      </c>
      <c r="B41" s="74" t="s">
        <v>398</v>
      </c>
      <c r="C41" s="75"/>
      <c r="D41" s="80"/>
      <c r="E41" s="77"/>
      <c r="F41" s="80"/>
      <c r="G41" s="80"/>
      <c r="H41" s="80">
        <f t="shared" si="47"/>
        <v>0</v>
      </c>
      <c r="I41" s="95"/>
      <c r="J41" s="96"/>
      <c r="K41" s="95"/>
      <c r="L41" s="95"/>
      <c r="M41" s="95">
        <f t="shared" si="48"/>
        <v>0</v>
      </c>
      <c r="N41" s="95"/>
      <c r="O41" s="96"/>
      <c r="P41" s="95"/>
      <c r="Q41" s="95"/>
      <c r="R41" s="95">
        <f t="shared" si="49"/>
        <v>0</v>
      </c>
      <c r="S41" s="95">
        <v>0.02</v>
      </c>
      <c r="T41" s="96" t="s">
        <v>345</v>
      </c>
      <c r="U41" s="95"/>
      <c r="V41" s="95"/>
      <c r="W41" s="95">
        <f t="shared" si="50"/>
        <v>0</v>
      </c>
      <c r="X41" s="76"/>
      <c r="Y41" s="78"/>
      <c r="Z41" s="76"/>
      <c r="AA41" s="76"/>
      <c r="AB41" s="76">
        <f t="shared" si="51"/>
        <v>0</v>
      </c>
      <c r="AC41" s="76">
        <f t="shared" si="52"/>
        <v>0.02</v>
      </c>
      <c r="AD41" s="76"/>
      <c r="AE41" s="76">
        <f t="shared" si="53"/>
        <v>0</v>
      </c>
      <c r="AF41" s="76">
        <f t="shared" si="54"/>
        <v>0</v>
      </c>
      <c r="AG41" s="76">
        <f t="shared" si="55"/>
        <v>0</v>
      </c>
      <c r="AH41" s="84"/>
      <c r="AI41" s="95"/>
      <c r="AJ41" s="96"/>
      <c r="AK41" s="95"/>
      <c r="AL41" s="95"/>
      <c r="AM41" s="95">
        <f t="shared" si="56"/>
        <v>0</v>
      </c>
      <c r="AN41" s="95"/>
      <c r="AO41" s="96"/>
      <c r="AP41" s="95"/>
      <c r="AQ41" s="95"/>
      <c r="AR41" s="95">
        <f t="shared" si="57"/>
        <v>0</v>
      </c>
      <c r="AS41" s="95"/>
      <c r="AT41" s="96"/>
      <c r="AU41" s="95"/>
      <c r="AV41" s="95"/>
      <c r="AW41" s="95">
        <f t="shared" si="58"/>
        <v>0</v>
      </c>
      <c r="AX41" s="95"/>
      <c r="AY41" s="96"/>
      <c r="AZ41" s="95"/>
      <c r="BA41" s="95"/>
      <c r="BB41" s="95">
        <f t="shared" si="59"/>
        <v>0</v>
      </c>
      <c r="BC41" s="95"/>
      <c r="BD41" s="96"/>
      <c r="BE41" s="95"/>
      <c r="BF41" s="95"/>
      <c r="BG41" s="95">
        <f t="shared" si="60"/>
        <v>0</v>
      </c>
      <c r="BH41" s="76" t="str">
        <f t="shared" si="61"/>
        <v/>
      </c>
      <c r="BI41" s="76"/>
      <c r="BJ41" s="76">
        <f t="shared" si="62"/>
        <v>0</v>
      </c>
      <c r="BK41" s="76">
        <f t="shared" si="63"/>
        <v>0</v>
      </c>
      <c r="BL41" s="76">
        <f t="shared" si="64"/>
        <v>0</v>
      </c>
      <c r="BM41" s="75"/>
      <c r="BN41" s="95"/>
      <c r="BO41" s="96"/>
      <c r="BP41" s="95"/>
      <c r="BQ41" s="95"/>
      <c r="BR41" s="95">
        <f t="shared" si="65"/>
        <v>0</v>
      </c>
      <c r="BS41" s="95"/>
      <c r="BT41" s="96"/>
      <c r="BU41" s="95"/>
      <c r="BV41" s="95"/>
      <c r="BW41" s="95">
        <f t="shared" si="66"/>
        <v>0</v>
      </c>
      <c r="BX41" s="95"/>
      <c r="BY41" s="96"/>
      <c r="BZ41" s="95"/>
      <c r="CA41" s="95"/>
      <c r="CB41" s="95">
        <f t="shared" si="67"/>
        <v>0</v>
      </c>
      <c r="CC41" s="95"/>
      <c r="CD41" s="96"/>
      <c r="CE41" s="95"/>
      <c r="CF41" s="95"/>
      <c r="CG41" s="95">
        <f t="shared" si="68"/>
        <v>0</v>
      </c>
      <c r="CH41" s="95"/>
      <c r="CI41" s="96"/>
      <c r="CJ41" s="95"/>
      <c r="CK41" s="95"/>
      <c r="CL41" s="95">
        <f t="shared" si="69"/>
        <v>0</v>
      </c>
      <c r="CM41" s="76" t="str">
        <f t="shared" si="70"/>
        <v/>
      </c>
      <c r="CN41" s="76"/>
      <c r="CO41" s="76">
        <f t="shared" si="71"/>
        <v>0</v>
      </c>
      <c r="CP41" s="76">
        <f t="shared" si="72"/>
        <v>0</v>
      </c>
      <c r="CQ41" s="76">
        <f t="shared" si="73"/>
        <v>0</v>
      </c>
      <c r="CR41" s="79"/>
      <c r="CS41" s="75">
        <f t="shared" si="74"/>
        <v>0</v>
      </c>
      <c r="CT41" s="75" t="str">
        <f t="shared" si="75"/>
        <v xml:space="preserve"> </v>
      </c>
      <c r="CU41" s="75" t="str">
        <f>CONCATENATE(Table1[[#This Row],[E]],Table1[[#This Row],[AO]],Table1[[#This Row],[BY]])</f>
        <v/>
      </c>
      <c r="CV41" s="75">
        <f t="shared" si="76"/>
        <v>0</v>
      </c>
      <c r="CW41" s="75">
        <f t="shared" si="77"/>
        <v>0</v>
      </c>
      <c r="CX41" s="75">
        <f t="shared" si="78"/>
        <v>0</v>
      </c>
      <c r="CY41" s="75" t="str">
        <f t="shared" si="79"/>
        <v xml:space="preserve"> </v>
      </c>
      <c r="CZ41" s="75" t="str">
        <f>CONCATENATE(Table1[[#This Row],[J]],Table1[[#This Row],[AT]],Table1[[#This Row],[CD]])</f>
        <v/>
      </c>
      <c r="DA41" s="75">
        <f t="shared" si="80"/>
        <v>0</v>
      </c>
      <c r="DB41" s="75">
        <f t="shared" si="81"/>
        <v>0</v>
      </c>
      <c r="DC41" s="75">
        <f t="shared" si="82"/>
        <v>0</v>
      </c>
      <c r="DD41" s="75" t="str">
        <f t="shared" si="83"/>
        <v xml:space="preserve"> </v>
      </c>
      <c r="DE41" s="75" t="str">
        <f>CONCATENATE(Table1[[#This Row],[T]],Table1[[#This Row],[BD]],Table1[[#This Row],[CN]])</f>
        <v/>
      </c>
      <c r="DF41" s="75">
        <f t="shared" si="84"/>
        <v>0</v>
      </c>
      <c r="DG41" s="75">
        <f t="shared" si="85"/>
        <v>0</v>
      </c>
      <c r="DH41" s="75">
        <f t="shared" si="86"/>
        <v>0</v>
      </c>
      <c r="DI41" s="75">
        <f t="shared" si="87"/>
        <v>0.02</v>
      </c>
      <c r="DJ41" s="75" t="str">
        <f>CONCATENATE(Table1[[#This Row],[BI]],Table1[[#This Row],[Y]],Table1[[#This Row],[CS]])</f>
        <v>2nd wk of May</v>
      </c>
      <c r="DK41" s="75">
        <f t="shared" si="88"/>
        <v>0</v>
      </c>
      <c r="DL41" s="75">
        <f t="shared" si="89"/>
        <v>0</v>
      </c>
      <c r="DM41" s="75">
        <f t="shared" si="90"/>
        <v>0</v>
      </c>
      <c r="DN41" s="75" t="str">
        <f t="shared" si="91"/>
        <v xml:space="preserve"> </v>
      </c>
      <c r="DO41" s="75" t="str">
        <f>CONCATENATE(Table1[[#This Row],[AD]],Table1[[#This Row],[BN]],Table1[[#This Row],[CX]])</f>
        <v/>
      </c>
      <c r="DP41" s="75">
        <f t="shared" si="92"/>
        <v>0</v>
      </c>
      <c r="DQ41" s="75">
        <f t="shared" si="93"/>
        <v>0</v>
      </c>
      <c r="DR41" s="75">
        <f t="shared" si="94"/>
        <v>0</v>
      </c>
      <c r="DS41" s="75">
        <f t="shared" si="95"/>
        <v>0.02</v>
      </c>
      <c r="DT41" s="75" t="str">
        <f>CONCATENATE(Table1[[#This Row],[DJ]],Table1[[#This Row],[DO]],Table1[[#This Row],[DY]],Table1[[#This Row],[ED]],Table1[[#This Row],[EI]])</f>
        <v>2nd wk of May</v>
      </c>
      <c r="DU41" s="75">
        <f t="shared" si="96"/>
        <v>0</v>
      </c>
      <c r="DV41" s="75">
        <f t="shared" si="97"/>
        <v>0</v>
      </c>
      <c r="DW41" s="75">
        <f t="shared" si="98"/>
        <v>0</v>
      </c>
    </row>
    <row r="42" spans="1:127">
      <c r="A42" s="73" t="s">
        <v>383</v>
      </c>
      <c r="B42" s="74" t="s">
        <v>320</v>
      </c>
      <c r="C42" s="75"/>
      <c r="D42" s="80"/>
      <c r="E42" s="77"/>
      <c r="F42" s="80"/>
      <c r="G42" s="80"/>
      <c r="H42" s="80">
        <f t="shared" si="47"/>
        <v>0</v>
      </c>
      <c r="I42" s="95"/>
      <c r="J42" s="96"/>
      <c r="K42" s="95"/>
      <c r="L42" s="95"/>
      <c r="M42" s="95">
        <f t="shared" si="48"/>
        <v>0</v>
      </c>
      <c r="N42" s="95"/>
      <c r="O42" s="96"/>
      <c r="P42" s="95"/>
      <c r="Q42" s="95"/>
      <c r="R42" s="95">
        <f t="shared" si="49"/>
        <v>0</v>
      </c>
      <c r="S42" s="95">
        <v>0.35</v>
      </c>
      <c r="T42" s="96" t="s">
        <v>345</v>
      </c>
      <c r="U42" s="95"/>
      <c r="V42" s="95"/>
      <c r="W42" s="95">
        <f t="shared" si="50"/>
        <v>0</v>
      </c>
      <c r="X42" s="76"/>
      <c r="Y42" s="78"/>
      <c r="Z42" s="76"/>
      <c r="AA42" s="76"/>
      <c r="AB42" s="76">
        <f t="shared" si="51"/>
        <v>0</v>
      </c>
      <c r="AC42" s="76">
        <f t="shared" si="52"/>
        <v>0.35</v>
      </c>
      <c r="AD42" s="76"/>
      <c r="AE42" s="76">
        <f t="shared" si="53"/>
        <v>0</v>
      </c>
      <c r="AF42" s="76">
        <f t="shared" si="54"/>
        <v>0</v>
      </c>
      <c r="AG42" s="76">
        <f t="shared" si="55"/>
        <v>0</v>
      </c>
      <c r="AH42" s="84"/>
      <c r="AI42" s="95"/>
      <c r="AJ42" s="96"/>
      <c r="AK42" s="95"/>
      <c r="AL42" s="95"/>
      <c r="AM42" s="95">
        <f t="shared" si="56"/>
        <v>0</v>
      </c>
      <c r="AN42" s="95"/>
      <c r="AO42" s="96"/>
      <c r="AP42" s="95"/>
      <c r="AQ42" s="95"/>
      <c r="AR42" s="95">
        <f t="shared" si="57"/>
        <v>0</v>
      </c>
      <c r="AS42" s="95"/>
      <c r="AT42" s="96"/>
      <c r="AU42" s="95"/>
      <c r="AV42" s="95"/>
      <c r="AW42" s="95">
        <f t="shared" si="58"/>
        <v>0</v>
      </c>
      <c r="AX42" s="95"/>
      <c r="AY42" s="96"/>
      <c r="AZ42" s="95"/>
      <c r="BA42" s="95"/>
      <c r="BB42" s="95">
        <f t="shared" si="59"/>
        <v>0</v>
      </c>
      <c r="BC42" s="95"/>
      <c r="BD42" s="96"/>
      <c r="BE42" s="95"/>
      <c r="BF42" s="95"/>
      <c r="BG42" s="95">
        <f t="shared" si="60"/>
        <v>0</v>
      </c>
      <c r="BH42" s="76" t="str">
        <f t="shared" si="61"/>
        <v/>
      </c>
      <c r="BI42" s="76"/>
      <c r="BJ42" s="76">
        <f t="shared" si="62"/>
        <v>0</v>
      </c>
      <c r="BK42" s="76">
        <f t="shared" si="63"/>
        <v>0</v>
      </c>
      <c r="BL42" s="76">
        <f t="shared" si="64"/>
        <v>0</v>
      </c>
      <c r="BM42" s="75"/>
      <c r="BN42" s="95"/>
      <c r="BO42" s="96"/>
      <c r="BP42" s="95"/>
      <c r="BQ42" s="95"/>
      <c r="BR42" s="95">
        <f t="shared" si="65"/>
        <v>0</v>
      </c>
      <c r="BS42" s="95"/>
      <c r="BT42" s="96"/>
      <c r="BU42" s="95"/>
      <c r="BV42" s="95"/>
      <c r="BW42" s="95">
        <f t="shared" si="66"/>
        <v>0</v>
      </c>
      <c r="BX42" s="95"/>
      <c r="BY42" s="96"/>
      <c r="BZ42" s="95"/>
      <c r="CA42" s="95"/>
      <c r="CB42" s="95">
        <f t="shared" si="67"/>
        <v>0</v>
      </c>
      <c r="CC42" s="95"/>
      <c r="CD42" s="96"/>
      <c r="CE42" s="95"/>
      <c r="CF42" s="95"/>
      <c r="CG42" s="95">
        <f t="shared" si="68"/>
        <v>0</v>
      </c>
      <c r="CH42" s="95"/>
      <c r="CI42" s="96"/>
      <c r="CJ42" s="95"/>
      <c r="CK42" s="95"/>
      <c r="CL42" s="95">
        <f t="shared" si="69"/>
        <v>0</v>
      </c>
      <c r="CM42" s="76" t="str">
        <f t="shared" si="70"/>
        <v/>
      </c>
      <c r="CN42" s="76"/>
      <c r="CO42" s="76">
        <f t="shared" si="71"/>
        <v>0</v>
      </c>
      <c r="CP42" s="76">
        <f t="shared" si="72"/>
        <v>0</v>
      </c>
      <c r="CQ42" s="76">
        <f t="shared" si="73"/>
        <v>0</v>
      </c>
      <c r="CR42" s="79"/>
      <c r="CS42" s="75">
        <f t="shared" si="74"/>
        <v>0</v>
      </c>
      <c r="CT42" s="75" t="str">
        <f t="shared" si="75"/>
        <v xml:space="preserve"> </v>
      </c>
      <c r="CU42" s="75" t="str">
        <f>CONCATENATE(Table1[[#This Row],[E]],Table1[[#This Row],[AO]],Table1[[#This Row],[BY]])</f>
        <v/>
      </c>
      <c r="CV42" s="75">
        <f t="shared" si="76"/>
        <v>0</v>
      </c>
      <c r="CW42" s="75">
        <f t="shared" si="77"/>
        <v>0</v>
      </c>
      <c r="CX42" s="75">
        <f t="shared" si="78"/>
        <v>0</v>
      </c>
      <c r="CY42" s="75" t="str">
        <f t="shared" si="79"/>
        <v xml:space="preserve"> </v>
      </c>
      <c r="CZ42" s="75" t="str">
        <f>CONCATENATE(Table1[[#This Row],[J]],Table1[[#This Row],[AT]],Table1[[#This Row],[CD]])</f>
        <v/>
      </c>
      <c r="DA42" s="75">
        <f t="shared" si="80"/>
        <v>0</v>
      </c>
      <c r="DB42" s="75">
        <f t="shared" si="81"/>
        <v>0</v>
      </c>
      <c r="DC42" s="75">
        <f t="shared" si="82"/>
        <v>0</v>
      </c>
      <c r="DD42" s="75" t="str">
        <f t="shared" si="83"/>
        <v xml:space="preserve"> </v>
      </c>
      <c r="DE42" s="75" t="str">
        <f>CONCATENATE(Table1[[#This Row],[T]],Table1[[#This Row],[BD]],Table1[[#This Row],[CN]])</f>
        <v/>
      </c>
      <c r="DF42" s="75">
        <f t="shared" si="84"/>
        <v>0</v>
      </c>
      <c r="DG42" s="75">
        <f t="shared" si="85"/>
        <v>0</v>
      </c>
      <c r="DH42" s="75">
        <f t="shared" si="86"/>
        <v>0</v>
      </c>
      <c r="DI42" s="75">
        <f t="shared" si="87"/>
        <v>0.35</v>
      </c>
      <c r="DJ42" s="75" t="str">
        <f>CONCATENATE(Table1[[#This Row],[BI]],Table1[[#This Row],[Y]],Table1[[#This Row],[CS]])</f>
        <v>2nd wk of May</v>
      </c>
      <c r="DK42" s="75">
        <f t="shared" si="88"/>
        <v>0</v>
      </c>
      <c r="DL42" s="75">
        <f t="shared" si="89"/>
        <v>0</v>
      </c>
      <c r="DM42" s="75">
        <f t="shared" si="90"/>
        <v>0</v>
      </c>
      <c r="DN42" s="75" t="str">
        <f t="shared" si="91"/>
        <v xml:space="preserve"> </v>
      </c>
      <c r="DO42" s="75" t="str">
        <f>CONCATENATE(Table1[[#This Row],[AD]],Table1[[#This Row],[BN]],Table1[[#This Row],[CX]])</f>
        <v/>
      </c>
      <c r="DP42" s="75">
        <f t="shared" si="92"/>
        <v>0</v>
      </c>
      <c r="DQ42" s="75">
        <f t="shared" si="93"/>
        <v>0</v>
      </c>
      <c r="DR42" s="75">
        <f t="shared" si="94"/>
        <v>0</v>
      </c>
      <c r="DS42" s="75">
        <f t="shared" si="95"/>
        <v>0.35</v>
      </c>
      <c r="DT42" s="75" t="str">
        <f>CONCATENATE(Table1[[#This Row],[DJ]],Table1[[#This Row],[DO]],Table1[[#This Row],[DY]],Table1[[#This Row],[ED]],Table1[[#This Row],[EI]])</f>
        <v>2nd wk of May</v>
      </c>
      <c r="DU42" s="75">
        <f t="shared" si="96"/>
        <v>0</v>
      </c>
      <c r="DV42" s="75">
        <f t="shared" si="97"/>
        <v>0</v>
      </c>
      <c r="DW42" s="75">
        <f t="shared" si="98"/>
        <v>0</v>
      </c>
    </row>
    <row r="43" spans="1:127">
      <c r="A43" s="73" t="s">
        <v>383</v>
      </c>
      <c r="B43" s="74" t="s">
        <v>321</v>
      </c>
      <c r="C43" s="75"/>
      <c r="D43" s="80"/>
      <c r="E43" s="77"/>
      <c r="F43" s="80"/>
      <c r="G43" s="80"/>
      <c r="H43" s="80">
        <f t="shared" ref="H43:H74" si="99">IF(F43,G43/F43,0)</f>
        <v>0</v>
      </c>
      <c r="I43" s="95"/>
      <c r="J43" s="96"/>
      <c r="K43" s="95"/>
      <c r="L43" s="95"/>
      <c r="M43" s="95">
        <f t="shared" ref="M43:M74" si="100">IF(K43,L43/K43,0)</f>
        <v>0</v>
      </c>
      <c r="N43" s="95"/>
      <c r="O43" s="96"/>
      <c r="P43" s="95"/>
      <c r="Q43" s="95"/>
      <c r="R43" s="95">
        <f t="shared" ref="R43:R74" si="101">IF(P43,Q43/P43,0)</f>
        <v>0</v>
      </c>
      <c r="S43" s="95">
        <v>0.13</v>
      </c>
      <c r="T43" s="96" t="s">
        <v>344</v>
      </c>
      <c r="U43" s="95"/>
      <c r="V43" s="95"/>
      <c r="W43" s="95">
        <f t="shared" ref="W43:W74" si="102">IF(U43,V43/U43,0)</f>
        <v>0</v>
      </c>
      <c r="X43" s="76"/>
      <c r="Y43" s="78"/>
      <c r="Z43" s="76"/>
      <c r="AA43" s="76"/>
      <c r="AB43" s="76">
        <f t="shared" ref="AB43:AB74" si="103">IF(Z43,AA43/Z43,0)</f>
        <v>0</v>
      </c>
      <c r="AC43" s="76">
        <f t="shared" ref="AC43:AC74" si="104">IF(D43+I43+N43+S43+X43=0,"",(D43+I43+N43+S43+X43))</f>
        <v>0.13</v>
      </c>
      <c r="AD43" s="76"/>
      <c r="AE43" s="76">
        <f t="shared" ref="AE43:AE74" si="105">F43+K43+P43+U43+Z43</f>
        <v>0</v>
      </c>
      <c r="AF43" s="76">
        <f t="shared" ref="AF43:AF74" si="106">G43+L43+Q43+V43+AA43</f>
        <v>0</v>
      </c>
      <c r="AG43" s="76">
        <f t="shared" ref="AG43:AG74" si="107">IF(AE43,AF43/AE43,0)</f>
        <v>0</v>
      </c>
      <c r="AH43" s="84"/>
      <c r="AI43" s="95"/>
      <c r="AJ43" s="96"/>
      <c r="AK43" s="95"/>
      <c r="AL43" s="95"/>
      <c r="AM43" s="95">
        <f t="shared" ref="AM43:AM74" si="108">IF(AK43,AL43/AK43,0)</f>
        <v>0</v>
      </c>
      <c r="AN43" s="95"/>
      <c r="AO43" s="96"/>
      <c r="AP43" s="95"/>
      <c r="AQ43" s="95"/>
      <c r="AR43" s="95">
        <f t="shared" ref="AR43:AR74" si="109">IF(AP43,AQ43/AP43,0)</f>
        <v>0</v>
      </c>
      <c r="AS43" s="95"/>
      <c r="AT43" s="96"/>
      <c r="AU43" s="95"/>
      <c r="AV43" s="95"/>
      <c r="AW43" s="95">
        <f t="shared" ref="AW43:AW74" si="110">IF(AU43,AV43/AU43,0)</f>
        <v>0</v>
      </c>
      <c r="AX43" s="95"/>
      <c r="AY43" s="96"/>
      <c r="AZ43" s="95"/>
      <c r="BA43" s="95"/>
      <c r="BB43" s="95">
        <f t="shared" ref="BB43:BB74" si="111">IF(AZ43,BA43/AZ43,0)</f>
        <v>0</v>
      </c>
      <c r="BC43" s="95"/>
      <c r="BD43" s="96"/>
      <c r="BE43" s="95"/>
      <c r="BF43" s="95"/>
      <c r="BG43" s="95">
        <f t="shared" ref="BG43:BG74" si="112">IF(BE43,BF43/BE43,0)</f>
        <v>0</v>
      </c>
      <c r="BH43" s="76" t="str">
        <f t="shared" ref="BH43:BH74" si="113">IF(AI43+AN43+AS43+AX43+BC43=0,"",(AI43+AN43+AS43+AX43+BC43))</f>
        <v/>
      </c>
      <c r="BI43" s="76"/>
      <c r="BJ43" s="76">
        <f t="shared" ref="BJ43:BJ74" si="114">AK43+AP43+AU43+AZ43+BE43</f>
        <v>0</v>
      </c>
      <c r="BK43" s="76">
        <f t="shared" ref="BK43:BK74" si="115">AL43+AQ43+AV43+BA43+BF43</f>
        <v>0</v>
      </c>
      <c r="BL43" s="76">
        <f t="shared" ref="BL43:BL74" si="116">IF(BJ43,BK43/BJ43,0)</f>
        <v>0</v>
      </c>
      <c r="BM43" s="75"/>
      <c r="BN43" s="95"/>
      <c r="BO43" s="96"/>
      <c r="BP43" s="95"/>
      <c r="BQ43" s="95"/>
      <c r="BR43" s="95">
        <f t="shared" ref="BR43:BR74" si="117">IF(BP43,BQ43/BP43,0)</f>
        <v>0</v>
      </c>
      <c r="BS43" s="95"/>
      <c r="BT43" s="96"/>
      <c r="BU43" s="95"/>
      <c r="BV43" s="95"/>
      <c r="BW43" s="95">
        <f t="shared" ref="BW43:BW74" si="118">IF(BU43,BV43/BU43,0)</f>
        <v>0</v>
      </c>
      <c r="BX43" s="95"/>
      <c r="BY43" s="96"/>
      <c r="BZ43" s="95"/>
      <c r="CA43" s="95"/>
      <c r="CB43" s="95">
        <f t="shared" ref="CB43:CB74" si="119">IF(BZ43,CA43/BZ43,0)</f>
        <v>0</v>
      </c>
      <c r="CC43" s="95"/>
      <c r="CD43" s="96"/>
      <c r="CE43" s="95"/>
      <c r="CF43" s="95"/>
      <c r="CG43" s="95">
        <f t="shared" ref="CG43:CG74" si="120">IF(CE43,CF43/CE43,0)</f>
        <v>0</v>
      </c>
      <c r="CH43" s="95"/>
      <c r="CI43" s="96"/>
      <c r="CJ43" s="95"/>
      <c r="CK43" s="95"/>
      <c r="CL43" s="95">
        <f t="shared" ref="CL43:CL74" si="121">IF(CJ43,CK43/CJ43,0)</f>
        <v>0</v>
      </c>
      <c r="CM43" s="76" t="str">
        <f t="shared" ref="CM43:CM74" si="122">IF(BN43+BS43+BX43+CC43+CH43=0,"",(BN43+BS43+BX43+CC43+CH43))</f>
        <v/>
      </c>
      <c r="CN43" s="76"/>
      <c r="CO43" s="76">
        <f t="shared" ref="CO43:CO74" si="123">BP43+BU43+BZ43+CE43+CJ43</f>
        <v>0</v>
      </c>
      <c r="CP43" s="76">
        <f t="shared" ref="CP43:CP74" si="124">BQ43+BV43+CA43+CF43+CK43</f>
        <v>0</v>
      </c>
      <c r="CQ43" s="76">
        <f t="shared" ref="CQ43:CQ74" si="125">IF(CO43,CP43/CO43,0)</f>
        <v>0</v>
      </c>
      <c r="CR43" s="79"/>
      <c r="CS43" s="75">
        <f t="shared" ref="CS43:CS74" si="126">C43+AH43+BM43</f>
        <v>0</v>
      </c>
      <c r="CT43" s="75" t="str">
        <f t="shared" ref="CT43:CT74" si="127">IF(D43+AI43+BN43=0," ",D43+AI43+BN43)</f>
        <v xml:space="preserve"> </v>
      </c>
      <c r="CU43" s="75" t="str">
        <f>CONCATENATE(Table1[[#This Row],[E]],Table1[[#This Row],[AO]],Table1[[#This Row],[BY]])</f>
        <v/>
      </c>
      <c r="CV43" s="75">
        <f t="shared" ref="CV43:CV74" si="128">F43+AK43+BP43</f>
        <v>0</v>
      </c>
      <c r="CW43" s="75">
        <f t="shared" ref="CW43:CW74" si="129">G43+AL43+BQ43</f>
        <v>0</v>
      </c>
      <c r="CX43" s="75">
        <f t="shared" ref="CX43:CX74" si="130">IF(CV43,CW43/CV43,0)</f>
        <v>0</v>
      </c>
      <c r="CY43" s="75" t="str">
        <f t="shared" ref="CY43:CY74" si="131">IF(I43+AN43+BS43=0," ",I43+AN43+BS43)</f>
        <v xml:space="preserve"> </v>
      </c>
      <c r="CZ43" s="75" t="str">
        <f>CONCATENATE(Table1[[#This Row],[J]],Table1[[#This Row],[AT]],Table1[[#This Row],[CD]])</f>
        <v/>
      </c>
      <c r="DA43" s="75">
        <f t="shared" ref="DA43:DA74" si="132">K43+AP43+BU43</f>
        <v>0</v>
      </c>
      <c r="DB43" s="75">
        <f t="shared" ref="DB43:DB74" si="133">L43+AQ43+BV43</f>
        <v>0</v>
      </c>
      <c r="DC43" s="75">
        <f t="shared" ref="DC43:DC74" si="134">IF(DA43,DB43/DA43,0)</f>
        <v>0</v>
      </c>
      <c r="DD43" s="75" t="str">
        <f t="shared" ref="DD43:DD74" si="135">IF(N43+AS43+BX43=0," ",N43+AS43+BX43)</f>
        <v xml:space="preserve"> </v>
      </c>
      <c r="DE43" s="75" t="str">
        <f>CONCATENATE(Table1[[#This Row],[T]],Table1[[#This Row],[BD]],Table1[[#This Row],[CN]])</f>
        <v/>
      </c>
      <c r="DF43" s="75">
        <f t="shared" ref="DF43:DF74" si="136">P43+AU43+BZ43</f>
        <v>0</v>
      </c>
      <c r="DG43" s="75">
        <f t="shared" ref="DG43:DG74" si="137">Q43+AV43+CA43</f>
        <v>0</v>
      </c>
      <c r="DH43" s="75">
        <f t="shared" ref="DH43:DH74" si="138">IF(DF43,DG43/DF43,0)</f>
        <v>0</v>
      </c>
      <c r="DI43" s="75">
        <f t="shared" ref="DI43:DI74" si="139">IF(S43+AX43+CC43=0," ",S43+AX43+CC43)</f>
        <v>0.13</v>
      </c>
      <c r="DJ43" s="75" t="str">
        <f>CONCATENATE(Table1[[#This Row],[BI]],Table1[[#This Row],[Y]],Table1[[#This Row],[CS]])</f>
        <v>1st wk of May</v>
      </c>
      <c r="DK43" s="75">
        <f t="shared" ref="DK43:DK74" si="140">U43+AZ43+CE43</f>
        <v>0</v>
      </c>
      <c r="DL43" s="75">
        <f t="shared" ref="DL43:DL74" si="141">V43+BA43+CF43</f>
        <v>0</v>
      </c>
      <c r="DM43" s="75">
        <f t="shared" ref="DM43:DM74" si="142">IF(DK43,DL43/DK43,0)</f>
        <v>0</v>
      </c>
      <c r="DN43" s="75" t="str">
        <f t="shared" ref="DN43:DN74" si="143">IF(X43+BC43+CH43=0," ",X43+BC43+CH43)</f>
        <v xml:space="preserve"> </v>
      </c>
      <c r="DO43" s="75" t="str">
        <f>CONCATENATE(Table1[[#This Row],[AD]],Table1[[#This Row],[BN]],Table1[[#This Row],[CX]])</f>
        <v/>
      </c>
      <c r="DP43" s="75">
        <f t="shared" ref="DP43:DP74" si="144">Z43+BE43+CJ43</f>
        <v>0</v>
      </c>
      <c r="DQ43" s="75">
        <f t="shared" ref="DQ43:DQ74" si="145">AA43+BF43+CK43</f>
        <v>0</v>
      </c>
      <c r="DR43" s="75">
        <f t="shared" ref="DR43:DR74" si="146">IF(DP43,DQ43/DP43,0)</f>
        <v>0</v>
      </c>
      <c r="DS43" s="75">
        <f t="shared" ref="DS43:DS74" si="147">IF(D43+I43+N43+S43+X43+AI43+AN43+AS43+AX43+BC43+BN43+BS43+BX43+CC43+CH43=0," ",D43+I43+N43+S43+X43+AI43+AN43+AS43+AX43+BC43+BN43+BS43+BX43+CC43+CH43)</f>
        <v>0.13</v>
      </c>
      <c r="DT43" s="75" t="str">
        <f>CONCATENATE(Table1[[#This Row],[DJ]],Table1[[#This Row],[DO]],Table1[[#This Row],[DY]],Table1[[#This Row],[ED]],Table1[[#This Row],[EI]])</f>
        <v>1st wk of May</v>
      </c>
      <c r="DU43" s="75">
        <f t="shared" ref="DU43:DU74" si="148">CV43+DA43+DF43+DK43+DP43</f>
        <v>0</v>
      </c>
      <c r="DV43" s="75">
        <f t="shared" ref="DV43:DV74" si="149">CW43+DB43+DG43+DL43+DQ43</f>
        <v>0</v>
      </c>
      <c r="DW43" s="75">
        <f t="shared" ref="DW43:DW74" si="150">IF(DU43,DV43/DU43,0)</f>
        <v>0</v>
      </c>
    </row>
    <row r="44" spans="1:127">
      <c r="A44" s="73" t="s">
        <v>383</v>
      </c>
      <c r="B44" s="74" t="s">
        <v>322</v>
      </c>
      <c r="C44" s="75"/>
      <c r="D44" s="80"/>
      <c r="E44" s="77"/>
      <c r="F44" s="80"/>
      <c r="G44" s="80"/>
      <c r="H44" s="80">
        <f t="shared" si="99"/>
        <v>0</v>
      </c>
      <c r="I44" s="95"/>
      <c r="J44" s="96"/>
      <c r="K44" s="95"/>
      <c r="L44" s="95"/>
      <c r="M44" s="95">
        <f t="shared" si="100"/>
        <v>0</v>
      </c>
      <c r="N44" s="95"/>
      <c r="O44" s="96"/>
      <c r="P44" s="95"/>
      <c r="Q44" s="95"/>
      <c r="R44" s="95">
        <f t="shared" si="101"/>
        <v>0</v>
      </c>
      <c r="S44" s="95">
        <v>0.06</v>
      </c>
      <c r="T44" s="96" t="s">
        <v>344</v>
      </c>
      <c r="U44" s="95"/>
      <c r="V44" s="95"/>
      <c r="W44" s="95">
        <f t="shared" si="102"/>
        <v>0</v>
      </c>
      <c r="X44" s="76"/>
      <c r="Y44" s="78"/>
      <c r="Z44" s="76"/>
      <c r="AA44" s="76"/>
      <c r="AB44" s="76">
        <f t="shared" si="103"/>
        <v>0</v>
      </c>
      <c r="AC44" s="76">
        <f t="shared" si="104"/>
        <v>0.06</v>
      </c>
      <c r="AD44" s="76"/>
      <c r="AE44" s="76">
        <f t="shared" si="105"/>
        <v>0</v>
      </c>
      <c r="AF44" s="76">
        <f t="shared" si="106"/>
        <v>0</v>
      </c>
      <c r="AG44" s="76">
        <f t="shared" si="107"/>
        <v>0</v>
      </c>
      <c r="AH44" s="84"/>
      <c r="AI44" s="95"/>
      <c r="AJ44" s="96"/>
      <c r="AK44" s="95"/>
      <c r="AL44" s="95"/>
      <c r="AM44" s="95">
        <f t="shared" si="108"/>
        <v>0</v>
      </c>
      <c r="AN44" s="95"/>
      <c r="AO44" s="96"/>
      <c r="AP44" s="95"/>
      <c r="AQ44" s="95"/>
      <c r="AR44" s="95">
        <f t="shared" si="109"/>
        <v>0</v>
      </c>
      <c r="AS44" s="95"/>
      <c r="AT44" s="96"/>
      <c r="AU44" s="95"/>
      <c r="AV44" s="95"/>
      <c r="AW44" s="95">
        <f t="shared" si="110"/>
        <v>0</v>
      </c>
      <c r="AX44" s="95"/>
      <c r="AY44" s="96"/>
      <c r="AZ44" s="95"/>
      <c r="BA44" s="95"/>
      <c r="BB44" s="95">
        <f t="shared" si="111"/>
        <v>0</v>
      </c>
      <c r="BC44" s="95"/>
      <c r="BD44" s="96"/>
      <c r="BE44" s="95"/>
      <c r="BF44" s="95"/>
      <c r="BG44" s="95">
        <f t="shared" si="112"/>
        <v>0</v>
      </c>
      <c r="BH44" s="76" t="str">
        <f t="shared" si="113"/>
        <v/>
      </c>
      <c r="BI44" s="76"/>
      <c r="BJ44" s="76">
        <f t="shared" si="114"/>
        <v>0</v>
      </c>
      <c r="BK44" s="76">
        <f t="shared" si="115"/>
        <v>0</v>
      </c>
      <c r="BL44" s="76">
        <f t="shared" si="116"/>
        <v>0</v>
      </c>
      <c r="BM44" s="75"/>
      <c r="BN44" s="95"/>
      <c r="BO44" s="96"/>
      <c r="BP44" s="95"/>
      <c r="BQ44" s="95"/>
      <c r="BR44" s="95">
        <f t="shared" si="117"/>
        <v>0</v>
      </c>
      <c r="BS44" s="95"/>
      <c r="BT44" s="96"/>
      <c r="BU44" s="95"/>
      <c r="BV44" s="95"/>
      <c r="BW44" s="95">
        <f t="shared" si="118"/>
        <v>0</v>
      </c>
      <c r="BX44" s="95"/>
      <c r="BY44" s="96"/>
      <c r="BZ44" s="95"/>
      <c r="CA44" s="95"/>
      <c r="CB44" s="95">
        <f t="shared" si="119"/>
        <v>0</v>
      </c>
      <c r="CC44" s="95"/>
      <c r="CD44" s="96"/>
      <c r="CE44" s="95"/>
      <c r="CF44" s="95"/>
      <c r="CG44" s="95">
        <f t="shared" si="120"/>
        <v>0</v>
      </c>
      <c r="CH44" s="95"/>
      <c r="CI44" s="96"/>
      <c r="CJ44" s="95"/>
      <c r="CK44" s="95"/>
      <c r="CL44" s="95">
        <f t="shared" si="121"/>
        <v>0</v>
      </c>
      <c r="CM44" s="76" t="str">
        <f t="shared" si="122"/>
        <v/>
      </c>
      <c r="CN44" s="76"/>
      <c r="CO44" s="76">
        <f t="shared" si="123"/>
        <v>0</v>
      </c>
      <c r="CP44" s="76">
        <f t="shared" si="124"/>
        <v>0</v>
      </c>
      <c r="CQ44" s="76">
        <f t="shared" si="125"/>
        <v>0</v>
      </c>
      <c r="CR44" s="79"/>
      <c r="CS44" s="75">
        <f t="shared" si="126"/>
        <v>0</v>
      </c>
      <c r="CT44" s="75" t="str">
        <f t="shared" si="127"/>
        <v xml:space="preserve"> </v>
      </c>
      <c r="CU44" s="75" t="str">
        <f>CONCATENATE(Table1[[#This Row],[E]],Table1[[#This Row],[AO]],Table1[[#This Row],[BY]])</f>
        <v/>
      </c>
      <c r="CV44" s="75">
        <f t="shared" si="128"/>
        <v>0</v>
      </c>
      <c r="CW44" s="75">
        <f t="shared" si="129"/>
        <v>0</v>
      </c>
      <c r="CX44" s="75">
        <f t="shared" si="130"/>
        <v>0</v>
      </c>
      <c r="CY44" s="75" t="str">
        <f t="shared" si="131"/>
        <v xml:space="preserve"> </v>
      </c>
      <c r="CZ44" s="75" t="str">
        <f>CONCATENATE(Table1[[#This Row],[J]],Table1[[#This Row],[AT]],Table1[[#This Row],[CD]])</f>
        <v/>
      </c>
      <c r="DA44" s="75">
        <f t="shared" si="132"/>
        <v>0</v>
      </c>
      <c r="DB44" s="75">
        <f t="shared" si="133"/>
        <v>0</v>
      </c>
      <c r="DC44" s="75">
        <f t="shared" si="134"/>
        <v>0</v>
      </c>
      <c r="DD44" s="75" t="str">
        <f t="shared" si="135"/>
        <v xml:space="preserve"> </v>
      </c>
      <c r="DE44" s="75" t="str">
        <f>CONCATENATE(Table1[[#This Row],[T]],Table1[[#This Row],[BD]],Table1[[#This Row],[CN]])</f>
        <v/>
      </c>
      <c r="DF44" s="75">
        <f t="shared" si="136"/>
        <v>0</v>
      </c>
      <c r="DG44" s="75">
        <f t="shared" si="137"/>
        <v>0</v>
      </c>
      <c r="DH44" s="75">
        <f t="shared" si="138"/>
        <v>0</v>
      </c>
      <c r="DI44" s="75">
        <f t="shared" si="139"/>
        <v>0.06</v>
      </c>
      <c r="DJ44" s="75" t="str">
        <f>CONCATENATE(Table1[[#This Row],[BI]],Table1[[#This Row],[Y]],Table1[[#This Row],[CS]])</f>
        <v>1st wk of May</v>
      </c>
      <c r="DK44" s="75">
        <f t="shared" si="140"/>
        <v>0</v>
      </c>
      <c r="DL44" s="75">
        <f t="shared" si="141"/>
        <v>0</v>
      </c>
      <c r="DM44" s="75">
        <f t="shared" si="142"/>
        <v>0</v>
      </c>
      <c r="DN44" s="75" t="str">
        <f t="shared" si="143"/>
        <v xml:space="preserve"> </v>
      </c>
      <c r="DO44" s="75" t="str">
        <f>CONCATENATE(Table1[[#This Row],[AD]],Table1[[#This Row],[BN]],Table1[[#This Row],[CX]])</f>
        <v/>
      </c>
      <c r="DP44" s="75">
        <f t="shared" si="144"/>
        <v>0</v>
      </c>
      <c r="DQ44" s="75">
        <f t="shared" si="145"/>
        <v>0</v>
      </c>
      <c r="DR44" s="75">
        <f t="shared" si="146"/>
        <v>0</v>
      </c>
      <c r="DS44" s="75">
        <f t="shared" si="147"/>
        <v>0.06</v>
      </c>
      <c r="DT44" s="75" t="str">
        <f>CONCATENATE(Table1[[#This Row],[DJ]],Table1[[#This Row],[DO]],Table1[[#This Row],[DY]],Table1[[#This Row],[ED]],Table1[[#This Row],[EI]])</f>
        <v>1st wk of May</v>
      </c>
      <c r="DU44" s="75">
        <f t="shared" si="148"/>
        <v>0</v>
      </c>
      <c r="DV44" s="75">
        <f t="shared" si="149"/>
        <v>0</v>
      </c>
      <c r="DW44" s="75">
        <f t="shared" si="150"/>
        <v>0</v>
      </c>
    </row>
    <row r="45" spans="1:127">
      <c r="A45" s="73" t="s">
        <v>383</v>
      </c>
      <c r="B45" s="74" t="s">
        <v>318</v>
      </c>
      <c r="C45" s="75"/>
      <c r="D45" s="80"/>
      <c r="E45" s="77"/>
      <c r="F45" s="80"/>
      <c r="G45" s="80"/>
      <c r="H45" s="80">
        <f t="shared" si="99"/>
        <v>0</v>
      </c>
      <c r="I45" s="95"/>
      <c r="J45" s="96"/>
      <c r="K45" s="95"/>
      <c r="L45" s="95"/>
      <c r="M45" s="95">
        <f t="shared" si="100"/>
        <v>0</v>
      </c>
      <c r="N45" s="95"/>
      <c r="O45" s="96"/>
      <c r="P45" s="95"/>
      <c r="Q45" s="95"/>
      <c r="R45" s="95">
        <f t="shared" si="101"/>
        <v>0</v>
      </c>
      <c r="S45" s="95">
        <v>0.12</v>
      </c>
      <c r="T45" s="96" t="s">
        <v>345</v>
      </c>
      <c r="U45" s="95"/>
      <c r="V45" s="95"/>
      <c r="W45" s="95">
        <f t="shared" si="102"/>
        <v>0</v>
      </c>
      <c r="X45" s="76"/>
      <c r="Y45" s="78"/>
      <c r="Z45" s="76"/>
      <c r="AA45" s="76"/>
      <c r="AB45" s="76">
        <f t="shared" si="103"/>
        <v>0</v>
      </c>
      <c r="AC45" s="76">
        <f t="shared" si="104"/>
        <v>0.12</v>
      </c>
      <c r="AD45" s="76"/>
      <c r="AE45" s="76">
        <f t="shared" si="105"/>
        <v>0</v>
      </c>
      <c r="AF45" s="76">
        <f t="shared" si="106"/>
        <v>0</v>
      </c>
      <c r="AG45" s="76">
        <f t="shared" si="107"/>
        <v>0</v>
      </c>
      <c r="AH45" s="84"/>
      <c r="AI45" s="95"/>
      <c r="AJ45" s="96"/>
      <c r="AK45" s="95"/>
      <c r="AL45" s="95"/>
      <c r="AM45" s="95">
        <f t="shared" si="108"/>
        <v>0</v>
      </c>
      <c r="AN45" s="95"/>
      <c r="AO45" s="96"/>
      <c r="AP45" s="95"/>
      <c r="AQ45" s="95"/>
      <c r="AR45" s="95">
        <f t="shared" si="109"/>
        <v>0</v>
      </c>
      <c r="AS45" s="95"/>
      <c r="AT45" s="96"/>
      <c r="AU45" s="95"/>
      <c r="AV45" s="95"/>
      <c r="AW45" s="95">
        <f t="shared" si="110"/>
        <v>0</v>
      </c>
      <c r="AX45" s="95"/>
      <c r="AY45" s="96"/>
      <c r="AZ45" s="95"/>
      <c r="BA45" s="95"/>
      <c r="BB45" s="95">
        <f t="shared" si="111"/>
        <v>0</v>
      </c>
      <c r="BC45" s="95"/>
      <c r="BD45" s="96"/>
      <c r="BE45" s="95"/>
      <c r="BF45" s="95"/>
      <c r="BG45" s="95">
        <f t="shared" si="112"/>
        <v>0</v>
      </c>
      <c r="BH45" s="76" t="str">
        <f t="shared" si="113"/>
        <v/>
      </c>
      <c r="BI45" s="76"/>
      <c r="BJ45" s="76">
        <f t="shared" si="114"/>
        <v>0</v>
      </c>
      <c r="BK45" s="76">
        <f t="shared" si="115"/>
        <v>0</v>
      </c>
      <c r="BL45" s="76">
        <f t="shared" si="116"/>
        <v>0</v>
      </c>
      <c r="BM45" s="75"/>
      <c r="BN45" s="95"/>
      <c r="BO45" s="96"/>
      <c r="BP45" s="95"/>
      <c r="BQ45" s="95"/>
      <c r="BR45" s="95">
        <f t="shared" si="117"/>
        <v>0</v>
      </c>
      <c r="BS45" s="95"/>
      <c r="BT45" s="96"/>
      <c r="BU45" s="95"/>
      <c r="BV45" s="95"/>
      <c r="BW45" s="95">
        <f t="shared" si="118"/>
        <v>0</v>
      </c>
      <c r="BX45" s="95"/>
      <c r="BY45" s="96"/>
      <c r="BZ45" s="95"/>
      <c r="CA45" s="95"/>
      <c r="CB45" s="95">
        <f t="shared" si="119"/>
        <v>0</v>
      </c>
      <c r="CC45" s="95"/>
      <c r="CD45" s="96"/>
      <c r="CE45" s="95"/>
      <c r="CF45" s="95"/>
      <c r="CG45" s="95">
        <f t="shared" si="120"/>
        <v>0</v>
      </c>
      <c r="CH45" s="95"/>
      <c r="CI45" s="96"/>
      <c r="CJ45" s="95"/>
      <c r="CK45" s="95"/>
      <c r="CL45" s="95">
        <f t="shared" si="121"/>
        <v>0</v>
      </c>
      <c r="CM45" s="76" t="str">
        <f t="shared" si="122"/>
        <v/>
      </c>
      <c r="CN45" s="76"/>
      <c r="CO45" s="76">
        <f t="shared" si="123"/>
        <v>0</v>
      </c>
      <c r="CP45" s="76">
        <f t="shared" si="124"/>
        <v>0</v>
      </c>
      <c r="CQ45" s="76">
        <f t="shared" si="125"/>
        <v>0</v>
      </c>
      <c r="CR45" s="79"/>
      <c r="CS45" s="75">
        <f t="shared" si="126"/>
        <v>0</v>
      </c>
      <c r="CT45" s="75" t="str">
        <f t="shared" si="127"/>
        <v xml:space="preserve"> </v>
      </c>
      <c r="CU45" s="75" t="str">
        <f>CONCATENATE(Table1[[#This Row],[E]],Table1[[#This Row],[AO]],Table1[[#This Row],[BY]])</f>
        <v/>
      </c>
      <c r="CV45" s="75">
        <f t="shared" si="128"/>
        <v>0</v>
      </c>
      <c r="CW45" s="75">
        <f t="shared" si="129"/>
        <v>0</v>
      </c>
      <c r="CX45" s="75">
        <f t="shared" si="130"/>
        <v>0</v>
      </c>
      <c r="CY45" s="75" t="str">
        <f t="shared" si="131"/>
        <v xml:space="preserve"> </v>
      </c>
      <c r="CZ45" s="75" t="str">
        <f>CONCATENATE(Table1[[#This Row],[J]],Table1[[#This Row],[AT]],Table1[[#This Row],[CD]])</f>
        <v/>
      </c>
      <c r="DA45" s="75">
        <f t="shared" si="132"/>
        <v>0</v>
      </c>
      <c r="DB45" s="75">
        <f t="shared" si="133"/>
        <v>0</v>
      </c>
      <c r="DC45" s="75">
        <f t="shared" si="134"/>
        <v>0</v>
      </c>
      <c r="DD45" s="75" t="str">
        <f t="shared" si="135"/>
        <v xml:space="preserve"> </v>
      </c>
      <c r="DE45" s="75" t="str">
        <f>CONCATENATE(Table1[[#This Row],[T]],Table1[[#This Row],[BD]],Table1[[#This Row],[CN]])</f>
        <v/>
      </c>
      <c r="DF45" s="75">
        <f t="shared" si="136"/>
        <v>0</v>
      </c>
      <c r="DG45" s="75">
        <f t="shared" si="137"/>
        <v>0</v>
      </c>
      <c r="DH45" s="75">
        <f t="shared" si="138"/>
        <v>0</v>
      </c>
      <c r="DI45" s="75">
        <f t="shared" si="139"/>
        <v>0.12</v>
      </c>
      <c r="DJ45" s="75" t="str">
        <f>CONCATENATE(Table1[[#This Row],[BI]],Table1[[#This Row],[Y]],Table1[[#This Row],[CS]])</f>
        <v>2nd wk of May</v>
      </c>
      <c r="DK45" s="75">
        <f t="shared" si="140"/>
        <v>0</v>
      </c>
      <c r="DL45" s="75">
        <f t="shared" si="141"/>
        <v>0</v>
      </c>
      <c r="DM45" s="75">
        <f t="shared" si="142"/>
        <v>0</v>
      </c>
      <c r="DN45" s="75" t="str">
        <f t="shared" si="143"/>
        <v xml:space="preserve"> </v>
      </c>
      <c r="DO45" s="75" t="str">
        <f>CONCATENATE(Table1[[#This Row],[AD]],Table1[[#This Row],[BN]],Table1[[#This Row],[CX]])</f>
        <v/>
      </c>
      <c r="DP45" s="75">
        <f t="shared" si="144"/>
        <v>0</v>
      </c>
      <c r="DQ45" s="75">
        <f t="shared" si="145"/>
        <v>0</v>
      </c>
      <c r="DR45" s="75">
        <f t="shared" si="146"/>
        <v>0</v>
      </c>
      <c r="DS45" s="75">
        <f t="shared" si="147"/>
        <v>0.12</v>
      </c>
      <c r="DT45" s="75" t="str">
        <f>CONCATENATE(Table1[[#This Row],[DJ]],Table1[[#This Row],[DO]],Table1[[#This Row],[DY]],Table1[[#This Row],[ED]],Table1[[#This Row],[EI]])</f>
        <v>2nd wk of May</v>
      </c>
      <c r="DU45" s="75">
        <f t="shared" si="148"/>
        <v>0</v>
      </c>
      <c r="DV45" s="75">
        <f t="shared" si="149"/>
        <v>0</v>
      </c>
      <c r="DW45" s="75">
        <f t="shared" si="150"/>
        <v>0</v>
      </c>
    </row>
    <row r="46" spans="1:127">
      <c r="A46" s="73" t="s">
        <v>383</v>
      </c>
      <c r="B46" s="74" t="s">
        <v>319</v>
      </c>
      <c r="C46" s="75"/>
      <c r="D46" s="80"/>
      <c r="E46" s="77"/>
      <c r="F46" s="80"/>
      <c r="G46" s="80"/>
      <c r="H46" s="80">
        <f t="shared" si="99"/>
        <v>0</v>
      </c>
      <c r="I46" s="95"/>
      <c r="J46" s="96"/>
      <c r="K46" s="95"/>
      <c r="L46" s="95"/>
      <c r="M46" s="95">
        <f t="shared" si="100"/>
        <v>0</v>
      </c>
      <c r="N46" s="95"/>
      <c r="O46" s="96"/>
      <c r="P46" s="95"/>
      <c r="Q46" s="95"/>
      <c r="R46" s="95">
        <f t="shared" si="101"/>
        <v>0</v>
      </c>
      <c r="S46" s="95">
        <v>2.5000000000000001E-2</v>
      </c>
      <c r="T46" s="96" t="s">
        <v>346</v>
      </c>
      <c r="U46" s="95"/>
      <c r="V46" s="95"/>
      <c r="W46" s="95">
        <f t="shared" si="102"/>
        <v>0</v>
      </c>
      <c r="X46" s="76"/>
      <c r="Y46" s="78"/>
      <c r="Z46" s="76"/>
      <c r="AA46" s="76"/>
      <c r="AB46" s="76">
        <f t="shared" si="103"/>
        <v>0</v>
      </c>
      <c r="AC46" s="76">
        <f t="shared" si="104"/>
        <v>2.5000000000000001E-2</v>
      </c>
      <c r="AD46" s="76"/>
      <c r="AE46" s="76">
        <f t="shared" si="105"/>
        <v>0</v>
      </c>
      <c r="AF46" s="76">
        <f t="shared" si="106"/>
        <v>0</v>
      </c>
      <c r="AG46" s="76">
        <f t="shared" si="107"/>
        <v>0</v>
      </c>
      <c r="AH46" s="84"/>
      <c r="AI46" s="95"/>
      <c r="AJ46" s="96"/>
      <c r="AK46" s="95"/>
      <c r="AL46" s="95"/>
      <c r="AM46" s="95">
        <f t="shared" si="108"/>
        <v>0</v>
      </c>
      <c r="AN46" s="95"/>
      <c r="AO46" s="96"/>
      <c r="AP46" s="95"/>
      <c r="AQ46" s="95"/>
      <c r="AR46" s="95">
        <f t="shared" si="109"/>
        <v>0</v>
      </c>
      <c r="AS46" s="95"/>
      <c r="AT46" s="96"/>
      <c r="AU46" s="95"/>
      <c r="AV46" s="95"/>
      <c r="AW46" s="95">
        <f t="shared" si="110"/>
        <v>0</v>
      </c>
      <c r="AX46" s="95"/>
      <c r="AY46" s="96"/>
      <c r="AZ46" s="95"/>
      <c r="BA46" s="95"/>
      <c r="BB46" s="95">
        <f t="shared" si="111"/>
        <v>0</v>
      </c>
      <c r="BC46" s="95"/>
      <c r="BD46" s="96"/>
      <c r="BE46" s="95"/>
      <c r="BF46" s="95"/>
      <c r="BG46" s="95">
        <f t="shared" si="112"/>
        <v>0</v>
      </c>
      <c r="BH46" s="76" t="str">
        <f t="shared" si="113"/>
        <v/>
      </c>
      <c r="BI46" s="76"/>
      <c r="BJ46" s="76">
        <f t="shared" si="114"/>
        <v>0</v>
      </c>
      <c r="BK46" s="76">
        <f t="shared" si="115"/>
        <v>0</v>
      </c>
      <c r="BL46" s="76">
        <f t="shared" si="116"/>
        <v>0</v>
      </c>
      <c r="BM46" s="75"/>
      <c r="BN46" s="95"/>
      <c r="BO46" s="96"/>
      <c r="BP46" s="95"/>
      <c r="BQ46" s="95"/>
      <c r="BR46" s="95">
        <f t="shared" si="117"/>
        <v>0</v>
      </c>
      <c r="BS46" s="95"/>
      <c r="BT46" s="96"/>
      <c r="BU46" s="95"/>
      <c r="BV46" s="95"/>
      <c r="BW46" s="95">
        <f t="shared" si="118"/>
        <v>0</v>
      </c>
      <c r="BX46" s="95"/>
      <c r="BY46" s="96"/>
      <c r="BZ46" s="95"/>
      <c r="CA46" s="95"/>
      <c r="CB46" s="95">
        <f t="shared" si="119"/>
        <v>0</v>
      </c>
      <c r="CC46" s="95"/>
      <c r="CD46" s="96"/>
      <c r="CE46" s="95"/>
      <c r="CF46" s="95"/>
      <c r="CG46" s="95">
        <f t="shared" si="120"/>
        <v>0</v>
      </c>
      <c r="CH46" s="95"/>
      <c r="CI46" s="96"/>
      <c r="CJ46" s="95"/>
      <c r="CK46" s="95"/>
      <c r="CL46" s="95">
        <f t="shared" si="121"/>
        <v>0</v>
      </c>
      <c r="CM46" s="76" t="str">
        <f t="shared" si="122"/>
        <v/>
      </c>
      <c r="CN46" s="76"/>
      <c r="CO46" s="76">
        <f t="shared" si="123"/>
        <v>0</v>
      </c>
      <c r="CP46" s="76">
        <f t="shared" si="124"/>
        <v>0</v>
      </c>
      <c r="CQ46" s="76">
        <f t="shared" si="125"/>
        <v>0</v>
      </c>
      <c r="CR46" s="79"/>
      <c r="CS46" s="75">
        <f t="shared" si="126"/>
        <v>0</v>
      </c>
      <c r="CT46" s="75" t="str">
        <f t="shared" si="127"/>
        <v xml:space="preserve"> </v>
      </c>
      <c r="CU46" s="75" t="str">
        <f>CONCATENATE(Table1[[#This Row],[E]],Table1[[#This Row],[AO]],Table1[[#This Row],[BY]])</f>
        <v/>
      </c>
      <c r="CV46" s="75">
        <f t="shared" si="128"/>
        <v>0</v>
      </c>
      <c r="CW46" s="75">
        <f t="shared" si="129"/>
        <v>0</v>
      </c>
      <c r="CX46" s="75">
        <f t="shared" si="130"/>
        <v>0</v>
      </c>
      <c r="CY46" s="75" t="str">
        <f t="shared" si="131"/>
        <v xml:space="preserve"> </v>
      </c>
      <c r="CZ46" s="75" t="str">
        <f>CONCATENATE(Table1[[#This Row],[J]],Table1[[#This Row],[AT]],Table1[[#This Row],[CD]])</f>
        <v/>
      </c>
      <c r="DA46" s="75">
        <f t="shared" si="132"/>
        <v>0</v>
      </c>
      <c r="DB46" s="75">
        <f t="shared" si="133"/>
        <v>0</v>
      </c>
      <c r="DC46" s="75">
        <f t="shared" si="134"/>
        <v>0</v>
      </c>
      <c r="DD46" s="75" t="str">
        <f t="shared" si="135"/>
        <v xml:space="preserve"> </v>
      </c>
      <c r="DE46" s="75" t="str">
        <f>CONCATENATE(Table1[[#This Row],[T]],Table1[[#This Row],[BD]],Table1[[#This Row],[CN]])</f>
        <v/>
      </c>
      <c r="DF46" s="75">
        <f t="shared" si="136"/>
        <v>0</v>
      </c>
      <c r="DG46" s="75">
        <f t="shared" si="137"/>
        <v>0</v>
      </c>
      <c r="DH46" s="75">
        <f t="shared" si="138"/>
        <v>0</v>
      </c>
      <c r="DI46" s="75">
        <f t="shared" si="139"/>
        <v>2.5000000000000001E-2</v>
      </c>
      <c r="DJ46" s="75" t="str">
        <f>CONCATENATE(Table1[[#This Row],[BI]],Table1[[#This Row],[Y]],Table1[[#This Row],[CS]])</f>
        <v>3rd wk of May</v>
      </c>
      <c r="DK46" s="75">
        <f t="shared" si="140"/>
        <v>0</v>
      </c>
      <c r="DL46" s="75">
        <f t="shared" si="141"/>
        <v>0</v>
      </c>
      <c r="DM46" s="75">
        <f t="shared" si="142"/>
        <v>0</v>
      </c>
      <c r="DN46" s="75" t="str">
        <f t="shared" si="143"/>
        <v xml:space="preserve"> </v>
      </c>
      <c r="DO46" s="75" t="str">
        <f>CONCATENATE(Table1[[#This Row],[AD]],Table1[[#This Row],[BN]],Table1[[#This Row],[CX]])</f>
        <v/>
      </c>
      <c r="DP46" s="75">
        <f t="shared" si="144"/>
        <v>0</v>
      </c>
      <c r="DQ46" s="75">
        <f t="shared" si="145"/>
        <v>0</v>
      </c>
      <c r="DR46" s="75">
        <f t="shared" si="146"/>
        <v>0</v>
      </c>
      <c r="DS46" s="75">
        <f t="shared" si="147"/>
        <v>2.5000000000000001E-2</v>
      </c>
      <c r="DT46" s="75" t="str">
        <f>CONCATENATE(Table1[[#This Row],[DJ]],Table1[[#This Row],[DO]],Table1[[#This Row],[DY]],Table1[[#This Row],[ED]],Table1[[#This Row],[EI]])</f>
        <v>3rd wk of May</v>
      </c>
      <c r="DU46" s="75">
        <f t="shared" si="148"/>
        <v>0</v>
      </c>
      <c r="DV46" s="75">
        <f t="shared" si="149"/>
        <v>0</v>
      </c>
      <c r="DW46" s="75">
        <f t="shared" si="150"/>
        <v>0</v>
      </c>
    </row>
    <row r="47" spans="1:127">
      <c r="A47" s="73" t="s">
        <v>383</v>
      </c>
      <c r="B47" s="74" t="s">
        <v>323</v>
      </c>
      <c r="C47" s="75"/>
      <c r="D47" s="80"/>
      <c r="E47" s="77"/>
      <c r="F47" s="80"/>
      <c r="G47" s="80"/>
      <c r="H47" s="80">
        <f t="shared" si="99"/>
        <v>0</v>
      </c>
      <c r="I47" s="95"/>
      <c r="J47" s="96"/>
      <c r="K47" s="95"/>
      <c r="L47" s="95"/>
      <c r="M47" s="95">
        <f t="shared" si="100"/>
        <v>0</v>
      </c>
      <c r="N47" s="95"/>
      <c r="O47" s="96"/>
      <c r="P47" s="95"/>
      <c r="Q47" s="95"/>
      <c r="R47" s="95">
        <f t="shared" si="101"/>
        <v>0</v>
      </c>
      <c r="S47" s="95">
        <v>0.33</v>
      </c>
      <c r="T47" s="96" t="s">
        <v>345</v>
      </c>
      <c r="U47" s="95"/>
      <c r="V47" s="95"/>
      <c r="W47" s="95">
        <f t="shared" si="102"/>
        <v>0</v>
      </c>
      <c r="X47" s="76"/>
      <c r="Y47" s="78"/>
      <c r="Z47" s="76"/>
      <c r="AA47" s="76"/>
      <c r="AB47" s="76">
        <f t="shared" si="103"/>
        <v>0</v>
      </c>
      <c r="AC47" s="76">
        <f t="shared" si="104"/>
        <v>0.33</v>
      </c>
      <c r="AD47" s="76"/>
      <c r="AE47" s="76">
        <f t="shared" si="105"/>
        <v>0</v>
      </c>
      <c r="AF47" s="76">
        <f t="shared" si="106"/>
        <v>0</v>
      </c>
      <c r="AG47" s="76">
        <f t="shared" si="107"/>
        <v>0</v>
      </c>
      <c r="AH47" s="84"/>
      <c r="AI47" s="95"/>
      <c r="AJ47" s="96"/>
      <c r="AK47" s="95"/>
      <c r="AL47" s="95"/>
      <c r="AM47" s="95">
        <f t="shared" si="108"/>
        <v>0</v>
      </c>
      <c r="AN47" s="95"/>
      <c r="AO47" s="96"/>
      <c r="AP47" s="95"/>
      <c r="AQ47" s="95"/>
      <c r="AR47" s="95">
        <f t="shared" si="109"/>
        <v>0</v>
      </c>
      <c r="AS47" s="95"/>
      <c r="AT47" s="96"/>
      <c r="AU47" s="95"/>
      <c r="AV47" s="95"/>
      <c r="AW47" s="95">
        <f t="shared" si="110"/>
        <v>0</v>
      </c>
      <c r="AX47" s="95"/>
      <c r="AY47" s="96"/>
      <c r="AZ47" s="95"/>
      <c r="BA47" s="95"/>
      <c r="BB47" s="95">
        <f t="shared" si="111"/>
        <v>0</v>
      </c>
      <c r="BC47" s="95"/>
      <c r="BD47" s="96"/>
      <c r="BE47" s="95"/>
      <c r="BF47" s="95"/>
      <c r="BG47" s="95">
        <f t="shared" si="112"/>
        <v>0</v>
      </c>
      <c r="BH47" s="76" t="str">
        <f t="shared" si="113"/>
        <v/>
      </c>
      <c r="BI47" s="76"/>
      <c r="BJ47" s="76">
        <f t="shared" si="114"/>
        <v>0</v>
      </c>
      <c r="BK47" s="76">
        <f t="shared" si="115"/>
        <v>0</v>
      </c>
      <c r="BL47" s="76">
        <f t="shared" si="116"/>
        <v>0</v>
      </c>
      <c r="BM47" s="75"/>
      <c r="BN47" s="95"/>
      <c r="BO47" s="96"/>
      <c r="BP47" s="95"/>
      <c r="BQ47" s="95"/>
      <c r="BR47" s="95">
        <f t="shared" si="117"/>
        <v>0</v>
      </c>
      <c r="BS47" s="95"/>
      <c r="BT47" s="96"/>
      <c r="BU47" s="95"/>
      <c r="BV47" s="95"/>
      <c r="BW47" s="95">
        <f t="shared" si="118"/>
        <v>0</v>
      </c>
      <c r="BX47" s="95"/>
      <c r="BY47" s="96"/>
      <c r="BZ47" s="95"/>
      <c r="CA47" s="95"/>
      <c r="CB47" s="95">
        <f t="shared" si="119"/>
        <v>0</v>
      </c>
      <c r="CC47" s="95"/>
      <c r="CD47" s="96"/>
      <c r="CE47" s="95"/>
      <c r="CF47" s="95"/>
      <c r="CG47" s="95">
        <f t="shared" si="120"/>
        <v>0</v>
      </c>
      <c r="CH47" s="95"/>
      <c r="CI47" s="96"/>
      <c r="CJ47" s="95"/>
      <c r="CK47" s="95"/>
      <c r="CL47" s="95">
        <f t="shared" si="121"/>
        <v>0</v>
      </c>
      <c r="CM47" s="76" t="str">
        <f t="shared" si="122"/>
        <v/>
      </c>
      <c r="CN47" s="76"/>
      <c r="CO47" s="76">
        <f t="shared" si="123"/>
        <v>0</v>
      </c>
      <c r="CP47" s="76">
        <f t="shared" si="124"/>
        <v>0</v>
      </c>
      <c r="CQ47" s="76">
        <f t="shared" si="125"/>
        <v>0</v>
      </c>
      <c r="CR47" s="79"/>
      <c r="CS47" s="75">
        <f t="shared" si="126"/>
        <v>0</v>
      </c>
      <c r="CT47" s="75" t="str">
        <f t="shared" si="127"/>
        <v xml:space="preserve"> </v>
      </c>
      <c r="CU47" s="75" t="str">
        <f>CONCATENATE(Table1[[#This Row],[E]],Table1[[#This Row],[AO]],Table1[[#This Row],[BY]])</f>
        <v/>
      </c>
      <c r="CV47" s="75">
        <f t="shared" si="128"/>
        <v>0</v>
      </c>
      <c r="CW47" s="75">
        <f t="shared" si="129"/>
        <v>0</v>
      </c>
      <c r="CX47" s="75">
        <f t="shared" si="130"/>
        <v>0</v>
      </c>
      <c r="CY47" s="75" t="str">
        <f t="shared" si="131"/>
        <v xml:space="preserve"> </v>
      </c>
      <c r="CZ47" s="75" t="str">
        <f>CONCATENATE(Table1[[#This Row],[J]],Table1[[#This Row],[AT]],Table1[[#This Row],[CD]])</f>
        <v/>
      </c>
      <c r="DA47" s="75">
        <f t="shared" si="132"/>
        <v>0</v>
      </c>
      <c r="DB47" s="75">
        <f t="shared" si="133"/>
        <v>0</v>
      </c>
      <c r="DC47" s="75">
        <f t="shared" si="134"/>
        <v>0</v>
      </c>
      <c r="DD47" s="75" t="str">
        <f t="shared" si="135"/>
        <v xml:space="preserve"> </v>
      </c>
      <c r="DE47" s="75" t="str">
        <f>CONCATENATE(Table1[[#This Row],[T]],Table1[[#This Row],[BD]],Table1[[#This Row],[CN]])</f>
        <v/>
      </c>
      <c r="DF47" s="75">
        <f t="shared" si="136"/>
        <v>0</v>
      </c>
      <c r="DG47" s="75">
        <f t="shared" si="137"/>
        <v>0</v>
      </c>
      <c r="DH47" s="75">
        <f t="shared" si="138"/>
        <v>0</v>
      </c>
      <c r="DI47" s="75">
        <f t="shared" si="139"/>
        <v>0.33</v>
      </c>
      <c r="DJ47" s="75" t="str">
        <f>CONCATENATE(Table1[[#This Row],[BI]],Table1[[#This Row],[Y]],Table1[[#This Row],[CS]])</f>
        <v>2nd wk of May</v>
      </c>
      <c r="DK47" s="75">
        <f t="shared" si="140"/>
        <v>0</v>
      </c>
      <c r="DL47" s="75">
        <f t="shared" si="141"/>
        <v>0</v>
      </c>
      <c r="DM47" s="75">
        <f t="shared" si="142"/>
        <v>0</v>
      </c>
      <c r="DN47" s="75" t="str">
        <f t="shared" si="143"/>
        <v xml:space="preserve"> </v>
      </c>
      <c r="DO47" s="75" t="str">
        <f>CONCATENATE(Table1[[#This Row],[AD]],Table1[[#This Row],[BN]],Table1[[#This Row],[CX]])</f>
        <v/>
      </c>
      <c r="DP47" s="75">
        <f t="shared" si="144"/>
        <v>0</v>
      </c>
      <c r="DQ47" s="75">
        <f t="shared" si="145"/>
        <v>0</v>
      </c>
      <c r="DR47" s="75">
        <f t="shared" si="146"/>
        <v>0</v>
      </c>
      <c r="DS47" s="75">
        <f t="shared" si="147"/>
        <v>0.33</v>
      </c>
      <c r="DT47" s="75" t="str">
        <f>CONCATENATE(Table1[[#This Row],[DJ]],Table1[[#This Row],[DO]],Table1[[#This Row],[DY]],Table1[[#This Row],[ED]],Table1[[#This Row],[EI]])</f>
        <v>2nd wk of May</v>
      </c>
      <c r="DU47" s="75">
        <f t="shared" si="148"/>
        <v>0</v>
      </c>
      <c r="DV47" s="75">
        <f t="shared" si="149"/>
        <v>0</v>
      </c>
      <c r="DW47" s="75">
        <f t="shared" si="150"/>
        <v>0</v>
      </c>
    </row>
    <row r="48" spans="1:127">
      <c r="A48" s="73" t="s">
        <v>383</v>
      </c>
      <c r="B48" s="74" t="s">
        <v>324</v>
      </c>
      <c r="C48" s="75"/>
      <c r="D48" s="80"/>
      <c r="E48" s="77"/>
      <c r="F48" s="80"/>
      <c r="G48" s="80"/>
      <c r="H48" s="80">
        <f t="shared" si="99"/>
        <v>0</v>
      </c>
      <c r="I48" s="95"/>
      <c r="J48" s="96"/>
      <c r="K48" s="95"/>
      <c r="L48" s="95"/>
      <c r="M48" s="95">
        <f t="shared" si="100"/>
        <v>0</v>
      </c>
      <c r="N48" s="95"/>
      <c r="O48" s="96"/>
      <c r="P48" s="95"/>
      <c r="Q48" s="95"/>
      <c r="R48" s="95">
        <f t="shared" si="101"/>
        <v>0</v>
      </c>
      <c r="S48" s="95">
        <v>0.15</v>
      </c>
      <c r="T48" s="96" t="s">
        <v>346</v>
      </c>
      <c r="U48" s="95"/>
      <c r="V48" s="95"/>
      <c r="W48" s="95">
        <f t="shared" si="102"/>
        <v>0</v>
      </c>
      <c r="X48" s="76"/>
      <c r="Y48" s="78"/>
      <c r="Z48" s="76"/>
      <c r="AA48" s="76"/>
      <c r="AB48" s="76">
        <f t="shared" si="103"/>
        <v>0</v>
      </c>
      <c r="AC48" s="76">
        <f t="shared" si="104"/>
        <v>0.15</v>
      </c>
      <c r="AD48" s="76"/>
      <c r="AE48" s="76">
        <f t="shared" si="105"/>
        <v>0</v>
      </c>
      <c r="AF48" s="76">
        <f t="shared" si="106"/>
        <v>0</v>
      </c>
      <c r="AG48" s="76">
        <f t="shared" si="107"/>
        <v>0</v>
      </c>
      <c r="AH48" s="84"/>
      <c r="AI48" s="95"/>
      <c r="AJ48" s="96"/>
      <c r="AK48" s="95"/>
      <c r="AL48" s="95"/>
      <c r="AM48" s="95">
        <f t="shared" si="108"/>
        <v>0</v>
      </c>
      <c r="AN48" s="95"/>
      <c r="AO48" s="96"/>
      <c r="AP48" s="95"/>
      <c r="AQ48" s="95"/>
      <c r="AR48" s="95">
        <f t="shared" si="109"/>
        <v>0</v>
      </c>
      <c r="AS48" s="95"/>
      <c r="AT48" s="96"/>
      <c r="AU48" s="95"/>
      <c r="AV48" s="95"/>
      <c r="AW48" s="95">
        <f t="shared" si="110"/>
        <v>0</v>
      </c>
      <c r="AX48" s="95"/>
      <c r="AY48" s="96"/>
      <c r="AZ48" s="95"/>
      <c r="BA48" s="95"/>
      <c r="BB48" s="95">
        <f t="shared" si="111"/>
        <v>0</v>
      </c>
      <c r="BC48" s="95"/>
      <c r="BD48" s="96"/>
      <c r="BE48" s="95"/>
      <c r="BF48" s="95"/>
      <c r="BG48" s="95">
        <f t="shared" si="112"/>
        <v>0</v>
      </c>
      <c r="BH48" s="76" t="str">
        <f t="shared" si="113"/>
        <v/>
      </c>
      <c r="BI48" s="76"/>
      <c r="BJ48" s="76">
        <f t="shared" si="114"/>
        <v>0</v>
      </c>
      <c r="BK48" s="76">
        <f t="shared" si="115"/>
        <v>0</v>
      </c>
      <c r="BL48" s="76">
        <f t="shared" si="116"/>
        <v>0</v>
      </c>
      <c r="BM48" s="75"/>
      <c r="BN48" s="95"/>
      <c r="BO48" s="96"/>
      <c r="BP48" s="95"/>
      <c r="BQ48" s="95"/>
      <c r="BR48" s="95">
        <f t="shared" si="117"/>
        <v>0</v>
      </c>
      <c r="BS48" s="95"/>
      <c r="BT48" s="96"/>
      <c r="BU48" s="95"/>
      <c r="BV48" s="95"/>
      <c r="BW48" s="95">
        <f t="shared" si="118"/>
        <v>0</v>
      </c>
      <c r="BX48" s="95"/>
      <c r="BY48" s="96"/>
      <c r="BZ48" s="95"/>
      <c r="CA48" s="95"/>
      <c r="CB48" s="95">
        <f t="shared" si="119"/>
        <v>0</v>
      </c>
      <c r="CC48" s="95"/>
      <c r="CD48" s="96"/>
      <c r="CE48" s="95"/>
      <c r="CF48" s="95"/>
      <c r="CG48" s="95">
        <f t="shared" si="120"/>
        <v>0</v>
      </c>
      <c r="CH48" s="95"/>
      <c r="CI48" s="96"/>
      <c r="CJ48" s="95"/>
      <c r="CK48" s="95"/>
      <c r="CL48" s="95">
        <f t="shared" si="121"/>
        <v>0</v>
      </c>
      <c r="CM48" s="76" t="str">
        <f t="shared" si="122"/>
        <v/>
      </c>
      <c r="CN48" s="76"/>
      <c r="CO48" s="76">
        <f t="shared" si="123"/>
        <v>0</v>
      </c>
      <c r="CP48" s="76">
        <f t="shared" si="124"/>
        <v>0</v>
      </c>
      <c r="CQ48" s="76">
        <f t="shared" si="125"/>
        <v>0</v>
      </c>
      <c r="CR48" s="79"/>
      <c r="CS48" s="75">
        <f t="shared" si="126"/>
        <v>0</v>
      </c>
      <c r="CT48" s="75" t="str">
        <f t="shared" si="127"/>
        <v xml:space="preserve"> </v>
      </c>
      <c r="CU48" s="75" t="str">
        <f>CONCATENATE(Table1[[#This Row],[E]],Table1[[#This Row],[AO]],Table1[[#This Row],[BY]])</f>
        <v/>
      </c>
      <c r="CV48" s="75">
        <f t="shared" si="128"/>
        <v>0</v>
      </c>
      <c r="CW48" s="75">
        <f t="shared" si="129"/>
        <v>0</v>
      </c>
      <c r="CX48" s="75">
        <f t="shared" si="130"/>
        <v>0</v>
      </c>
      <c r="CY48" s="75" t="str">
        <f t="shared" si="131"/>
        <v xml:space="preserve"> </v>
      </c>
      <c r="CZ48" s="75" t="str">
        <f>CONCATENATE(Table1[[#This Row],[J]],Table1[[#This Row],[AT]],Table1[[#This Row],[CD]])</f>
        <v/>
      </c>
      <c r="DA48" s="75">
        <f t="shared" si="132"/>
        <v>0</v>
      </c>
      <c r="DB48" s="75">
        <f t="shared" si="133"/>
        <v>0</v>
      </c>
      <c r="DC48" s="75">
        <f t="shared" si="134"/>
        <v>0</v>
      </c>
      <c r="DD48" s="75" t="str">
        <f t="shared" si="135"/>
        <v xml:space="preserve"> </v>
      </c>
      <c r="DE48" s="75" t="str">
        <f>CONCATENATE(Table1[[#This Row],[T]],Table1[[#This Row],[BD]],Table1[[#This Row],[CN]])</f>
        <v/>
      </c>
      <c r="DF48" s="75">
        <f t="shared" si="136"/>
        <v>0</v>
      </c>
      <c r="DG48" s="75">
        <f t="shared" si="137"/>
        <v>0</v>
      </c>
      <c r="DH48" s="75">
        <f t="shared" si="138"/>
        <v>0</v>
      </c>
      <c r="DI48" s="75">
        <f t="shared" si="139"/>
        <v>0.15</v>
      </c>
      <c r="DJ48" s="75" t="str">
        <f>CONCATENATE(Table1[[#This Row],[BI]],Table1[[#This Row],[Y]],Table1[[#This Row],[CS]])</f>
        <v>3rd wk of May</v>
      </c>
      <c r="DK48" s="75">
        <f t="shared" si="140"/>
        <v>0</v>
      </c>
      <c r="DL48" s="75">
        <f t="shared" si="141"/>
        <v>0</v>
      </c>
      <c r="DM48" s="75">
        <f t="shared" si="142"/>
        <v>0</v>
      </c>
      <c r="DN48" s="75" t="str">
        <f t="shared" si="143"/>
        <v xml:space="preserve"> </v>
      </c>
      <c r="DO48" s="75" t="str">
        <f>CONCATENATE(Table1[[#This Row],[AD]],Table1[[#This Row],[BN]],Table1[[#This Row],[CX]])</f>
        <v/>
      </c>
      <c r="DP48" s="75">
        <f t="shared" si="144"/>
        <v>0</v>
      </c>
      <c r="DQ48" s="75">
        <f t="shared" si="145"/>
        <v>0</v>
      </c>
      <c r="DR48" s="75">
        <f t="shared" si="146"/>
        <v>0</v>
      </c>
      <c r="DS48" s="75">
        <f t="shared" si="147"/>
        <v>0.15</v>
      </c>
      <c r="DT48" s="75" t="str">
        <f>CONCATENATE(Table1[[#This Row],[DJ]],Table1[[#This Row],[DO]],Table1[[#This Row],[DY]],Table1[[#This Row],[ED]],Table1[[#This Row],[EI]])</f>
        <v>3rd wk of May</v>
      </c>
      <c r="DU48" s="75">
        <f t="shared" si="148"/>
        <v>0</v>
      </c>
      <c r="DV48" s="75">
        <f t="shared" si="149"/>
        <v>0</v>
      </c>
      <c r="DW48" s="75">
        <f t="shared" si="150"/>
        <v>0</v>
      </c>
    </row>
    <row r="49" spans="1:127">
      <c r="A49" s="73" t="s">
        <v>383</v>
      </c>
      <c r="B49" s="74" t="s">
        <v>353</v>
      </c>
      <c r="C49" s="75"/>
      <c r="D49" s="80"/>
      <c r="E49" s="77"/>
      <c r="F49" s="80"/>
      <c r="G49" s="80"/>
      <c r="H49" s="80">
        <f t="shared" si="99"/>
        <v>0</v>
      </c>
      <c r="I49" s="95"/>
      <c r="J49" s="96"/>
      <c r="K49" s="95"/>
      <c r="L49" s="95"/>
      <c r="M49" s="95">
        <f t="shared" si="100"/>
        <v>0</v>
      </c>
      <c r="N49" s="95"/>
      <c r="O49" s="96"/>
      <c r="P49" s="95"/>
      <c r="Q49" s="95"/>
      <c r="R49" s="95">
        <f t="shared" si="101"/>
        <v>0</v>
      </c>
      <c r="S49" s="95">
        <v>0.25</v>
      </c>
      <c r="T49" s="96" t="s">
        <v>344</v>
      </c>
      <c r="U49" s="95"/>
      <c r="V49" s="95"/>
      <c r="W49" s="95">
        <f t="shared" si="102"/>
        <v>0</v>
      </c>
      <c r="X49" s="76"/>
      <c r="Y49" s="78"/>
      <c r="Z49" s="76"/>
      <c r="AA49" s="76"/>
      <c r="AB49" s="76">
        <f t="shared" si="103"/>
        <v>0</v>
      </c>
      <c r="AC49" s="76">
        <f t="shared" si="104"/>
        <v>0.25</v>
      </c>
      <c r="AD49" s="76"/>
      <c r="AE49" s="76">
        <f t="shared" si="105"/>
        <v>0</v>
      </c>
      <c r="AF49" s="76">
        <f t="shared" si="106"/>
        <v>0</v>
      </c>
      <c r="AG49" s="76">
        <f t="shared" si="107"/>
        <v>0</v>
      </c>
      <c r="AH49" s="84"/>
      <c r="AI49" s="95"/>
      <c r="AJ49" s="96"/>
      <c r="AK49" s="95"/>
      <c r="AL49" s="95"/>
      <c r="AM49" s="95">
        <f t="shared" si="108"/>
        <v>0</v>
      </c>
      <c r="AN49" s="95"/>
      <c r="AO49" s="96"/>
      <c r="AP49" s="95"/>
      <c r="AQ49" s="95"/>
      <c r="AR49" s="95">
        <f t="shared" si="109"/>
        <v>0</v>
      </c>
      <c r="AS49" s="95"/>
      <c r="AT49" s="96"/>
      <c r="AU49" s="95"/>
      <c r="AV49" s="95"/>
      <c r="AW49" s="95">
        <f t="shared" si="110"/>
        <v>0</v>
      </c>
      <c r="AX49" s="95"/>
      <c r="AY49" s="96"/>
      <c r="AZ49" s="95"/>
      <c r="BA49" s="95"/>
      <c r="BB49" s="95">
        <f t="shared" si="111"/>
        <v>0</v>
      </c>
      <c r="BC49" s="95"/>
      <c r="BD49" s="96"/>
      <c r="BE49" s="95"/>
      <c r="BF49" s="95"/>
      <c r="BG49" s="95">
        <f t="shared" si="112"/>
        <v>0</v>
      </c>
      <c r="BH49" s="76" t="str">
        <f t="shared" si="113"/>
        <v/>
      </c>
      <c r="BI49" s="76"/>
      <c r="BJ49" s="76">
        <f t="shared" si="114"/>
        <v>0</v>
      </c>
      <c r="BK49" s="76">
        <f t="shared" si="115"/>
        <v>0</v>
      </c>
      <c r="BL49" s="76">
        <f t="shared" si="116"/>
        <v>0</v>
      </c>
      <c r="BM49" s="75"/>
      <c r="BN49" s="95"/>
      <c r="BO49" s="96"/>
      <c r="BP49" s="95"/>
      <c r="BQ49" s="95"/>
      <c r="BR49" s="95">
        <f t="shared" si="117"/>
        <v>0</v>
      </c>
      <c r="BS49" s="95"/>
      <c r="BT49" s="96"/>
      <c r="BU49" s="95"/>
      <c r="BV49" s="95"/>
      <c r="BW49" s="95">
        <f t="shared" si="118"/>
        <v>0</v>
      </c>
      <c r="BX49" s="95"/>
      <c r="BY49" s="96"/>
      <c r="BZ49" s="95"/>
      <c r="CA49" s="95"/>
      <c r="CB49" s="95">
        <f t="shared" si="119"/>
        <v>0</v>
      </c>
      <c r="CC49" s="95"/>
      <c r="CD49" s="96"/>
      <c r="CE49" s="95"/>
      <c r="CF49" s="95"/>
      <c r="CG49" s="95">
        <f t="shared" si="120"/>
        <v>0</v>
      </c>
      <c r="CH49" s="95"/>
      <c r="CI49" s="96"/>
      <c r="CJ49" s="95"/>
      <c r="CK49" s="95"/>
      <c r="CL49" s="95">
        <f t="shared" si="121"/>
        <v>0</v>
      </c>
      <c r="CM49" s="76" t="str">
        <f t="shared" si="122"/>
        <v/>
      </c>
      <c r="CN49" s="76"/>
      <c r="CO49" s="76">
        <f t="shared" si="123"/>
        <v>0</v>
      </c>
      <c r="CP49" s="76">
        <f t="shared" si="124"/>
        <v>0</v>
      </c>
      <c r="CQ49" s="76">
        <f t="shared" si="125"/>
        <v>0</v>
      </c>
      <c r="CR49" s="79"/>
      <c r="CS49" s="75">
        <f t="shared" si="126"/>
        <v>0</v>
      </c>
      <c r="CT49" s="75" t="str">
        <f t="shared" si="127"/>
        <v xml:space="preserve"> </v>
      </c>
      <c r="CU49" s="75" t="str">
        <f>CONCATENATE(Table1[[#This Row],[E]],Table1[[#This Row],[AO]],Table1[[#This Row],[BY]])</f>
        <v/>
      </c>
      <c r="CV49" s="75">
        <f t="shared" si="128"/>
        <v>0</v>
      </c>
      <c r="CW49" s="75">
        <f t="shared" si="129"/>
        <v>0</v>
      </c>
      <c r="CX49" s="75">
        <f t="shared" si="130"/>
        <v>0</v>
      </c>
      <c r="CY49" s="75" t="str">
        <f t="shared" si="131"/>
        <v xml:space="preserve"> </v>
      </c>
      <c r="CZ49" s="75" t="str">
        <f>CONCATENATE(Table1[[#This Row],[J]],Table1[[#This Row],[AT]],Table1[[#This Row],[CD]])</f>
        <v/>
      </c>
      <c r="DA49" s="75">
        <f t="shared" si="132"/>
        <v>0</v>
      </c>
      <c r="DB49" s="75">
        <f t="shared" si="133"/>
        <v>0</v>
      </c>
      <c r="DC49" s="75">
        <f t="shared" si="134"/>
        <v>0</v>
      </c>
      <c r="DD49" s="75" t="str">
        <f t="shared" si="135"/>
        <v xml:space="preserve"> </v>
      </c>
      <c r="DE49" s="75" t="str">
        <f>CONCATENATE(Table1[[#This Row],[T]],Table1[[#This Row],[BD]],Table1[[#This Row],[CN]])</f>
        <v/>
      </c>
      <c r="DF49" s="75">
        <f t="shared" si="136"/>
        <v>0</v>
      </c>
      <c r="DG49" s="75">
        <f t="shared" si="137"/>
        <v>0</v>
      </c>
      <c r="DH49" s="75">
        <f t="shared" si="138"/>
        <v>0</v>
      </c>
      <c r="DI49" s="75">
        <f t="shared" si="139"/>
        <v>0.25</v>
      </c>
      <c r="DJ49" s="75" t="str">
        <f>CONCATENATE(Table1[[#This Row],[BI]],Table1[[#This Row],[Y]],Table1[[#This Row],[CS]])</f>
        <v>1st wk of May</v>
      </c>
      <c r="DK49" s="75">
        <f t="shared" si="140"/>
        <v>0</v>
      </c>
      <c r="DL49" s="75">
        <f t="shared" si="141"/>
        <v>0</v>
      </c>
      <c r="DM49" s="75">
        <f t="shared" si="142"/>
        <v>0</v>
      </c>
      <c r="DN49" s="75" t="str">
        <f t="shared" si="143"/>
        <v xml:space="preserve"> </v>
      </c>
      <c r="DO49" s="75" t="str">
        <f>CONCATENATE(Table1[[#This Row],[AD]],Table1[[#This Row],[BN]],Table1[[#This Row],[CX]])</f>
        <v/>
      </c>
      <c r="DP49" s="75">
        <f t="shared" si="144"/>
        <v>0</v>
      </c>
      <c r="DQ49" s="75">
        <f t="shared" si="145"/>
        <v>0</v>
      </c>
      <c r="DR49" s="75">
        <f t="shared" si="146"/>
        <v>0</v>
      </c>
      <c r="DS49" s="75">
        <f t="shared" si="147"/>
        <v>0.25</v>
      </c>
      <c r="DT49" s="75" t="str">
        <f>CONCATENATE(Table1[[#This Row],[DJ]],Table1[[#This Row],[DO]],Table1[[#This Row],[DY]],Table1[[#This Row],[ED]],Table1[[#This Row],[EI]])</f>
        <v>1st wk of May</v>
      </c>
      <c r="DU49" s="75">
        <f t="shared" si="148"/>
        <v>0</v>
      </c>
      <c r="DV49" s="75">
        <f t="shared" si="149"/>
        <v>0</v>
      </c>
      <c r="DW49" s="75">
        <f t="shared" si="150"/>
        <v>0</v>
      </c>
    </row>
    <row r="50" spans="1:127">
      <c r="A50" s="73" t="s">
        <v>383</v>
      </c>
      <c r="B50" s="74" t="s">
        <v>354</v>
      </c>
      <c r="C50" s="75"/>
      <c r="D50" s="80"/>
      <c r="E50" s="77"/>
      <c r="F50" s="80"/>
      <c r="G50" s="80"/>
      <c r="H50" s="80">
        <f t="shared" si="99"/>
        <v>0</v>
      </c>
      <c r="I50" s="95"/>
      <c r="J50" s="96"/>
      <c r="K50" s="95"/>
      <c r="L50" s="95"/>
      <c r="M50" s="95">
        <f t="shared" si="100"/>
        <v>0</v>
      </c>
      <c r="N50" s="95"/>
      <c r="O50" s="96"/>
      <c r="P50" s="95"/>
      <c r="Q50" s="95"/>
      <c r="R50" s="95">
        <f t="shared" si="101"/>
        <v>0</v>
      </c>
      <c r="S50" s="95">
        <v>0.6</v>
      </c>
      <c r="T50" s="96" t="s">
        <v>346</v>
      </c>
      <c r="U50" s="95"/>
      <c r="V50" s="95"/>
      <c r="W50" s="95">
        <f t="shared" si="102"/>
        <v>0</v>
      </c>
      <c r="X50" s="76"/>
      <c r="Y50" s="78"/>
      <c r="Z50" s="76"/>
      <c r="AA50" s="76"/>
      <c r="AB50" s="76">
        <f t="shared" si="103"/>
        <v>0</v>
      </c>
      <c r="AC50" s="76">
        <f t="shared" si="104"/>
        <v>0.6</v>
      </c>
      <c r="AD50" s="76"/>
      <c r="AE50" s="76">
        <f t="shared" si="105"/>
        <v>0</v>
      </c>
      <c r="AF50" s="76">
        <f t="shared" si="106"/>
        <v>0</v>
      </c>
      <c r="AG50" s="76">
        <f t="shared" si="107"/>
        <v>0</v>
      </c>
      <c r="AH50" s="84"/>
      <c r="AI50" s="95"/>
      <c r="AJ50" s="96"/>
      <c r="AK50" s="95"/>
      <c r="AL50" s="95"/>
      <c r="AM50" s="95">
        <f t="shared" si="108"/>
        <v>0</v>
      </c>
      <c r="AN50" s="95"/>
      <c r="AO50" s="96"/>
      <c r="AP50" s="95"/>
      <c r="AQ50" s="95"/>
      <c r="AR50" s="95">
        <f t="shared" si="109"/>
        <v>0</v>
      </c>
      <c r="AS50" s="95"/>
      <c r="AT50" s="96"/>
      <c r="AU50" s="95"/>
      <c r="AV50" s="95"/>
      <c r="AW50" s="95">
        <f t="shared" si="110"/>
        <v>0</v>
      </c>
      <c r="AX50" s="95"/>
      <c r="AY50" s="96"/>
      <c r="AZ50" s="95"/>
      <c r="BA50" s="95"/>
      <c r="BB50" s="95">
        <f t="shared" si="111"/>
        <v>0</v>
      </c>
      <c r="BC50" s="95"/>
      <c r="BD50" s="96"/>
      <c r="BE50" s="95"/>
      <c r="BF50" s="95"/>
      <c r="BG50" s="95">
        <f t="shared" si="112"/>
        <v>0</v>
      </c>
      <c r="BH50" s="76" t="str">
        <f t="shared" si="113"/>
        <v/>
      </c>
      <c r="BI50" s="76"/>
      <c r="BJ50" s="76">
        <f t="shared" si="114"/>
        <v>0</v>
      </c>
      <c r="BK50" s="76">
        <f t="shared" si="115"/>
        <v>0</v>
      </c>
      <c r="BL50" s="76">
        <f t="shared" si="116"/>
        <v>0</v>
      </c>
      <c r="BM50" s="75"/>
      <c r="BN50" s="95"/>
      <c r="BO50" s="96"/>
      <c r="BP50" s="95"/>
      <c r="BQ50" s="95"/>
      <c r="BR50" s="95">
        <f t="shared" si="117"/>
        <v>0</v>
      </c>
      <c r="BS50" s="95"/>
      <c r="BT50" s="96"/>
      <c r="BU50" s="95"/>
      <c r="BV50" s="95"/>
      <c r="BW50" s="95">
        <f t="shared" si="118"/>
        <v>0</v>
      </c>
      <c r="BX50" s="95"/>
      <c r="BY50" s="96"/>
      <c r="BZ50" s="95"/>
      <c r="CA50" s="95"/>
      <c r="CB50" s="95">
        <f t="shared" si="119"/>
        <v>0</v>
      </c>
      <c r="CC50" s="95"/>
      <c r="CD50" s="96"/>
      <c r="CE50" s="95"/>
      <c r="CF50" s="95"/>
      <c r="CG50" s="95">
        <f t="shared" si="120"/>
        <v>0</v>
      </c>
      <c r="CH50" s="95"/>
      <c r="CI50" s="96"/>
      <c r="CJ50" s="95"/>
      <c r="CK50" s="95"/>
      <c r="CL50" s="95">
        <f t="shared" si="121"/>
        <v>0</v>
      </c>
      <c r="CM50" s="76" t="str">
        <f t="shared" si="122"/>
        <v/>
      </c>
      <c r="CN50" s="76"/>
      <c r="CO50" s="76">
        <f t="shared" si="123"/>
        <v>0</v>
      </c>
      <c r="CP50" s="76">
        <f t="shared" si="124"/>
        <v>0</v>
      </c>
      <c r="CQ50" s="76">
        <f t="shared" si="125"/>
        <v>0</v>
      </c>
      <c r="CR50" s="79"/>
      <c r="CS50" s="75">
        <f t="shared" si="126"/>
        <v>0</v>
      </c>
      <c r="CT50" s="75" t="str">
        <f t="shared" si="127"/>
        <v xml:space="preserve"> </v>
      </c>
      <c r="CU50" s="75" t="str">
        <f>CONCATENATE(Table1[[#This Row],[E]],Table1[[#This Row],[AO]],Table1[[#This Row],[BY]])</f>
        <v/>
      </c>
      <c r="CV50" s="75">
        <f t="shared" si="128"/>
        <v>0</v>
      </c>
      <c r="CW50" s="75">
        <f t="shared" si="129"/>
        <v>0</v>
      </c>
      <c r="CX50" s="75">
        <f t="shared" si="130"/>
        <v>0</v>
      </c>
      <c r="CY50" s="75" t="str">
        <f t="shared" si="131"/>
        <v xml:space="preserve"> </v>
      </c>
      <c r="CZ50" s="75" t="str">
        <f>CONCATENATE(Table1[[#This Row],[J]],Table1[[#This Row],[AT]],Table1[[#This Row],[CD]])</f>
        <v/>
      </c>
      <c r="DA50" s="75">
        <f t="shared" si="132"/>
        <v>0</v>
      </c>
      <c r="DB50" s="75">
        <f t="shared" si="133"/>
        <v>0</v>
      </c>
      <c r="DC50" s="75">
        <f t="shared" si="134"/>
        <v>0</v>
      </c>
      <c r="DD50" s="75" t="str">
        <f t="shared" si="135"/>
        <v xml:space="preserve"> </v>
      </c>
      <c r="DE50" s="75" t="str">
        <f>CONCATENATE(Table1[[#This Row],[T]],Table1[[#This Row],[BD]],Table1[[#This Row],[CN]])</f>
        <v/>
      </c>
      <c r="DF50" s="75">
        <f t="shared" si="136"/>
        <v>0</v>
      </c>
      <c r="DG50" s="75">
        <f t="shared" si="137"/>
        <v>0</v>
      </c>
      <c r="DH50" s="75">
        <f t="shared" si="138"/>
        <v>0</v>
      </c>
      <c r="DI50" s="75">
        <f t="shared" si="139"/>
        <v>0.6</v>
      </c>
      <c r="DJ50" s="75" t="str">
        <f>CONCATENATE(Table1[[#This Row],[BI]],Table1[[#This Row],[Y]],Table1[[#This Row],[CS]])</f>
        <v>3rd wk of May</v>
      </c>
      <c r="DK50" s="75">
        <f t="shared" si="140"/>
        <v>0</v>
      </c>
      <c r="DL50" s="75">
        <f t="shared" si="141"/>
        <v>0</v>
      </c>
      <c r="DM50" s="75">
        <f t="shared" si="142"/>
        <v>0</v>
      </c>
      <c r="DN50" s="75" t="str">
        <f t="shared" si="143"/>
        <v xml:space="preserve"> </v>
      </c>
      <c r="DO50" s="75" t="str">
        <f>CONCATENATE(Table1[[#This Row],[AD]],Table1[[#This Row],[BN]],Table1[[#This Row],[CX]])</f>
        <v/>
      </c>
      <c r="DP50" s="75">
        <f t="shared" si="144"/>
        <v>0</v>
      </c>
      <c r="DQ50" s="75">
        <f t="shared" si="145"/>
        <v>0</v>
      </c>
      <c r="DR50" s="75">
        <f t="shared" si="146"/>
        <v>0</v>
      </c>
      <c r="DS50" s="75">
        <f t="shared" si="147"/>
        <v>0.6</v>
      </c>
      <c r="DT50" s="75" t="str">
        <f>CONCATENATE(Table1[[#This Row],[DJ]],Table1[[#This Row],[DO]],Table1[[#This Row],[DY]],Table1[[#This Row],[ED]],Table1[[#This Row],[EI]])</f>
        <v>3rd wk of May</v>
      </c>
      <c r="DU50" s="75">
        <f t="shared" si="148"/>
        <v>0</v>
      </c>
      <c r="DV50" s="75">
        <f t="shared" si="149"/>
        <v>0</v>
      </c>
      <c r="DW50" s="75">
        <f t="shared" si="150"/>
        <v>0</v>
      </c>
    </row>
    <row r="51" spans="1:127">
      <c r="A51" s="73" t="s">
        <v>383</v>
      </c>
      <c r="B51" s="74" t="s">
        <v>325</v>
      </c>
      <c r="C51" s="75"/>
      <c r="D51" s="80"/>
      <c r="E51" s="77"/>
      <c r="F51" s="80"/>
      <c r="G51" s="80"/>
      <c r="H51" s="80">
        <f t="shared" si="99"/>
        <v>0</v>
      </c>
      <c r="I51" s="95"/>
      <c r="J51" s="96"/>
      <c r="K51" s="95"/>
      <c r="L51" s="95"/>
      <c r="M51" s="95">
        <f t="shared" si="100"/>
        <v>0</v>
      </c>
      <c r="N51" s="95"/>
      <c r="O51" s="96"/>
      <c r="P51" s="95"/>
      <c r="Q51" s="95"/>
      <c r="R51" s="95">
        <f t="shared" si="101"/>
        <v>0</v>
      </c>
      <c r="S51" s="95">
        <v>0.06</v>
      </c>
      <c r="T51" s="96" t="s">
        <v>344</v>
      </c>
      <c r="U51" s="95"/>
      <c r="V51" s="95"/>
      <c r="W51" s="95">
        <f t="shared" si="102"/>
        <v>0</v>
      </c>
      <c r="X51" s="76"/>
      <c r="Y51" s="78"/>
      <c r="Z51" s="76"/>
      <c r="AA51" s="76"/>
      <c r="AB51" s="76">
        <f t="shared" si="103"/>
        <v>0</v>
      </c>
      <c r="AC51" s="76">
        <f t="shared" si="104"/>
        <v>0.06</v>
      </c>
      <c r="AD51" s="76"/>
      <c r="AE51" s="76">
        <f t="shared" si="105"/>
        <v>0</v>
      </c>
      <c r="AF51" s="76">
        <f t="shared" si="106"/>
        <v>0</v>
      </c>
      <c r="AG51" s="76">
        <f t="shared" si="107"/>
        <v>0</v>
      </c>
      <c r="AH51" s="84"/>
      <c r="AI51" s="95"/>
      <c r="AJ51" s="96"/>
      <c r="AK51" s="95"/>
      <c r="AL51" s="95"/>
      <c r="AM51" s="95">
        <f t="shared" si="108"/>
        <v>0</v>
      </c>
      <c r="AN51" s="95"/>
      <c r="AO51" s="96"/>
      <c r="AP51" s="95"/>
      <c r="AQ51" s="95"/>
      <c r="AR51" s="95">
        <f t="shared" si="109"/>
        <v>0</v>
      </c>
      <c r="AS51" s="95"/>
      <c r="AT51" s="96"/>
      <c r="AU51" s="95"/>
      <c r="AV51" s="95"/>
      <c r="AW51" s="95">
        <f t="shared" si="110"/>
        <v>0</v>
      </c>
      <c r="AX51" s="95"/>
      <c r="AY51" s="96"/>
      <c r="AZ51" s="95"/>
      <c r="BA51" s="95"/>
      <c r="BB51" s="95">
        <f t="shared" si="111"/>
        <v>0</v>
      </c>
      <c r="BC51" s="95"/>
      <c r="BD51" s="96"/>
      <c r="BE51" s="95"/>
      <c r="BF51" s="95"/>
      <c r="BG51" s="95">
        <f t="shared" si="112"/>
        <v>0</v>
      </c>
      <c r="BH51" s="76" t="str">
        <f t="shared" si="113"/>
        <v/>
      </c>
      <c r="BI51" s="76"/>
      <c r="BJ51" s="76">
        <f t="shared" si="114"/>
        <v>0</v>
      </c>
      <c r="BK51" s="76">
        <f t="shared" si="115"/>
        <v>0</v>
      </c>
      <c r="BL51" s="76">
        <f t="shared" si="116"/>
        <v>0</v>
      </c>
      <c r="BM51" s="75"/>
      <c r="BN51" s="95"/>
      <c r="BO51" s="96"/>
      <c r="BP51" s="95"/>
      <c r="BQ51" s="95"/>
      <c r="BR51" s="95">
        <f t="shared" si="117"/>
        <v>0</v>
      </c>
      <c r="BS51" s="95"/>
      <c r="BT51" s="96"/>
      <c r="BU51" s="95"/>
      <c r="BV51" s="95"/>
      <c r="BW51" s="95">
        <f t="shared" si="118"/>
        <v>0</v>
      </c>
      <c r="BX51" s="95"/>
      <c r="BY51" s="96"/>
      <c r="BZ51" s="95"/>
      <c r="CA51" s="95"/>
      <c r="CB51" s="95">
        <f t="shared" si="119"/>
        <v>0</v>
      </c>
      <c r="CC51" s="95"/>
      <c r="CD51" s="96"/>
      <c r="CE51" s="95"/>
      <c r="CF51" s="95"/>
      <c r="CG51" s="95">
        <f t="shared" si="120"/>
        <v>0</v>
      </c>
      <c r="CH51" s="95"/>
      <c r="CI51" s="96"/>
      <c r="CJ51" s="95"/>
      <c r="CK51" s="95"/>
      <c r="CL51" s="95">
        <f t="shared" si="121"/>
        <v>0</v>
      </c>
      <c r="CM51" s="76" t="str">
        <f t="shared" si="122"/>
        <v/>
      </c>
      <c r="CN51" s="76"/>
      <c r="CO51" s="76">
        <f t="shared" si="123"/>
        <v>0</v>
      </c>
      <c r="CP51" s="76">
        <f t="shared" si="124"/>
        <v>0</v>
      </c>
      <c r="CQ51" s="76">
        <f t="shared" si="125"/>
        <v>0</v>
      </c>
      <c r="CR51" s="79"/>
      <c r="CS51" s="75">
        <f t="shared" si="126"/>
        <v>0</v>
      </c>
      <c r="CT51" s="75" t="str">
        <f t="shared" si="127"/>
        <v xml:space="preserve"> </v>
      </c>
      <c r="CU51" s="75" t="str">
        <f>CONCATENATE(Table1[[#This Row],[E]],Table1[[#This Row],[AO]],Table1[[#This Row],[BY]])</f>
        <v/>
      </c>
      <c r="CV51" s="75">
        <f t="shared" si="128"/>
        <v>0</v>
      </c>
      <c r="CW51" s="75">
        <f t="shared" si="129"/>
        <v>0</v>
      </c>
      <c r="CX51" s="75">
        <f t="shared" si="130"/>
        <v>0</v>
      </c>
      <c r="CY51" s="75" t="str">
        <f t="shared" si="131"/>
        <v xml:space="preserve"> </v>
      </c>
      <c r="CZ51" s="75" t="str">
        <f>CONCATENATE(Table1[[#This Row],[J]],Table1[[#This Row],[AT]],Table1[[#This Row],[CD]])</f>
        <v/>
      </c>
      <c r="DA51" s="75">
        <f t="shared" si="132"/>
        <v>0</v>
      </c>
      <c r="DB51" s="75">
        <f t="shared" si="133"/>
        <v>0</v>
      </c>
      <c r="DC51" s="75">
        <f t="shared" si="134"/>
        <v>0</v>
      </c>
      <c r="DD51" s="75" t="str">
        <f t="shared" si="135"/>
        <v xml:space="preserve"> </v>
      </c>
      <c r="DE51" s="75" t="str">
        <f>CONCATENATE(Table1[[#This Row],[T]],Table1[[#This Row],[BD]],Table1[[#This Row],[CN]])</f>
        <v/>
      </c>
      <c r="DF51" s="75">
        <f t="shared" si="136"/>
        <v>0</v>
      </c>
      <c r="DG51" s="75">
        <f t="shared" si="137"/>
        <v>0</v>
      </c>
      <c r="DH51" s="75">
        <f t="shared" si="138"/>
        <v>0</v>
      </c>
      <c r="DI51" s="75">
        <f t="shared" si="139"/>
        <v>0.06</v>
      </c>
      <c r="DJ51" s="75" t="str">
        <f>CONCATENATE(Table1[[#This Row],[BI]],Table1[[#This Row],[Y]],Table1[[#This Row],[CS]])</f>
        <v>1st wk of May</v>
      </c>
      <c r="DK51" s="75">
        <f t="shared" si="140"/>
        <v>0</v>
      </c>
      <c r="DL51" s="75">
        <f t="shared" si="141"/>
        <v>0</v>
      </c>
      <c r="DM51" s="75">
        <f t="shared" si="142"/>
        <v>0</v>
      </c>
      <c r="DN51" s="75" t="str">
        <f t="shared" si="143"/>
        <v xml:space="preserve"> </v>
      </c>
      <c r="DO51" s="75" t="str">
        <f>CONCATENATE(Table1[[#This Row],[AD]],Table1[[#This Row],[BN]],Table1[[#This Row],[CX]])</f>
        <v/>
      </c>
      <c r="DP51" s="75">
        <f t="shared" si="144"/>
        <v>0</v>
      </c>
      <c r="DQ51" s="75">
        <f t="shared" si="145"/>
        <v>0</v>
      </c>
      <c r="DR51" s="75">
        <f t="shared" si="146"/>
        <v>0</v>
      </c>
      <c r="DS51" s="75">
        <f t="shared" si="147"/>
        <v>0.06</v>
      </c>
      <c r="DT51" s="75" t="str">
        <f>CONCATENATE(Table1[[#This Row],[DJ]],Table1[[#This Row],[DO]],Table1[[#This Row],[DY]],Table1[[#This Row],[ED]],Table1[[#This Row],[EI]])</f>
        <v>1st wk of May</v>
      </c>
      <c r="DU51" s="75">
        <f t="shared" si="148"/>
        <v>0</v>
      </c>
      <c r="DV51" s="75">
        <f t="shared" si="149"/>
        <v>0</v>
      </c>
      <c r="DW51" s="75">
        <f t="shared" si="150"/>
        <v>0</v>
      </c>
    </row>
    <row r="52" spans="1:127">
      <c r="A52" s="73" t="s">
        <v>383</v>
      </c>
      <c r="B52" s="74" t="s">
        <v>355</v>
      </c>
      <c r="C52" s="75"/>
      <c r="D52" s="80"/>
      <c r="E52" s="77"/>
      <c r="F52" s="80"/>
      <c r="G52" s="80"/>
      <c r="H52" s="80">
        <f t="shared" si="99"/>
        <v>0</v>
      </c>
      <c r="I52" s="95"/>
      <c r="J52" s="96"/>
      <c r="K52" s="95"/>
      <c r="L52" s="95"/>
      <c r="M52" s="95">
        <f t="shared" si="100"/>
        <v>0</v>
      </c>
      <c r="N52" s="95"/>
      <c r="O52" s="96"/>
      <c r="P52" s="95"/>
      <c r="Q52" s="95"/>
      <c r="R52" s="95">
        <f t="shared" si="101"/>
        <v>0</v>
      </c>
      <c r="S52" s="95">
        <v>0.14000000000000001</v>
      </c>
      <c r="T52" s="96" t="s">
        <v>345</v>
      </c>
      <c r="U52" s="95"/>
      <c r="V52" s="95"/>
      <c r="W52" s="95">
        <f t="shared" si="102"/>
        <v>0</v>
      </c>
      <c r="X52" s="76"/>
      <c r="Y52" s="78"/>
      <c r="Z52" s="76"/>
      <c r="AA52" s="76"/>
      <c r="AB52" s="76">
        <f t="shared" si="103"/>
        <v>0</v>
      </c>
      <c r="AC52" s="76">
        <f t="shared" si="104"/>
        <v>0.14000000000000001</v>
      </c>
      <c r="AD52" s="76"/>
      <c r="AE52" s="76">
        <f t="shared" si="105"/>
        <v>0</v>
      </c>
      <c r="AF52" s="76">
        <f t="shared" si="106"/>
        <v>0</v>
      </c>
      <c r="AG52" s="76">
        <f t="shared" si="107"/>
        <v>0</v>
      </c>
      <c r="AH52" s="84"/>
      <c r="AI52" s="95"/>
      <c r="AJ52" s="96"/>
      <c r="AK52" s="95"/>
      <c r="AL52" s="95"/>
      <c r="AM52" s="95">
        <f t="shared" si="108"/>
        <v>0</v>
      </c>
      <c r="AN52" s="95"/>
      <c r="AO52" s="96"/>
      <c r="AP52" s="95"/>
      <c r="AQ52" s="95"/>
      <c r="AR52" s="95">
        <f t="shared" si="109"/>
        <v>0</v>
      </c>
      <c r="AS52" s="95"/>
      <c r="AT52" s="96"/>
      <c r="AU52" s="95"/>
      <c r="AV52" s="95"/>
      <c r="AW52" s="95">
        <f t="shared" si="110"/>
        <v>0</v>
      </c>
      <c r="AX52" s="95"/>
      <c r="AY52" s="96"/>
      <c r="AZ52" s="95"/>
      <c r="BA52" s="95"/>
      <c r="BB52" s="95">
        <f t="shared" si="111"/>
        <v>0</v>
      </c>
      <c r="BC52" s="95"/>
      <c r="BD52" s="96"/>
      <c r="BE52" s="95"/>
      <c r="BF52" s="95"/>
      <c r="BG52" s="95">
        <f t="shared" si="112"/>
        <v>0</v>
      </c>
      <c r="BH52" s="76" t="str">
        <f t="shared" si="113"/>
        <v/>
      </c>
      <c r="BI52" s="76"/>
      <c r="BJ52" s="76">
        <f t="shared" si="114"/>
        <v>0</v>
      </c>
      <c r="BK52" s="76">
        <f t="shared" si="115"/>
        <v>0</v>
      </c>
      <c r="BL52" s="76">
        <f t="shared" si="116"/>
        <v>0</v>
      </c>
      <c r="BM52" s="75"/>
      <c r="BN52" s="95"/>
      <c r="BO52" s="96"/>
      <c r="BP52" s="95"/>
      <c r="BQ52" s="95"/>
      <c r="BR52" s="95">
        <f t="shared" si="117"/>
        <v>0</v>
      </c>
      <c r="BS52" s="95"/>
      <c r="BT52" s="96"/>
      <c r="BU52" s="95"/>
      <c r="BV52" s="95"/>
      <c r="BW52" s="95">
        <f t="shared" si="118"/>
        <v>0</v>
      </c>
      <c r="BX52" s="95"/>
      <c r="BY52" s="96"/>
      <c r="BZ52" s="95"/>
      <c r="CA52" s="95"/>
      <c r="CB52" s="95">
        <f t="shared" si="119"/>
        <v>0</v>
      </c>
      <c r="CC52" s="95"/>
      <c r="CD52" s="96"/>
      <c r="CE52" s="95"/>
      <c r="CF52" s="95"/>
      <c r="CG52" s="95">
        <f t="shared" si="120"/>
        <v>0</v>
      </c>
      <c r="CH52" s="95"/>
      <c r="CI52" s="96"/>
      <c r="CJ52" s="95"/>
      <c r="CK52" s="95"/>
      <c r="CL52" s="95">
        <f t="shared" si="121"/>
        <v>0</v>
      </c>
      <c r="CM52" s="76" t="str">
        <f t="shared" si="122"/>
        <v/>
      </c>
      <c r="CN52" s="76"/>
      <c r="CO52" s="76">
        <f t="shared" si="123"/>
        <v>0</v>
      </c>
      <c r="CP52" s="76">
        <f t="shared" si="124"/>
        <v>0</v>
      </c>
      <c r="CQ52" s="76">
        <f t="shared" si="125"/>
        <v>0</v>
      </c>
      <c r="CR52" s="79"/>
      <c r="CS52" s="75">
        <f t="shared" si="126"/>
        <v>0</v>
      </c>
      <c r="CT52" s="75" t="str">
        <f t="shared" si="127"/>
        <v xml:space="preserve"> </v>
      </c>
      <c r="CU52" s="75" t="str">
        <f>CONCATENATE(Table1[[#This Row],[E]],Table1[[#This Row],[AO]],Table1[[#This Row],[BY]])</f>
        <v/>
      </c>
      <c r="CV52" s="75">
        <f t="shared" si="128"/>
        <v>0</v>
      </c>
      <c r="CW52" s="75">
        <f t="shared" si="129"/>
        <v>0</v>
      </c>
      <c r="CX52" s="75">
        <f t="shared" si="130"/>
        <v>0</v>
      </c>
      <c r="CY52" s="75" t="str">
        <f t="shared" si="131"/>
        <v xml:space="preserve"> </v>
      </c>
      <c r="CZ52" s="75" t="str">
        <f>CONCATENATE(Table1[[#This Row],[J]],Table1[[#This Row],[AT]],Table1[[#This Row],[CD]])</f>
        <v/>
      </c>
      <c r="DA52" s="75">
        <f t="shared" si="132"/>
        <v>0</v>
      </c>
      <c r="DB52" s="75">
        <f t="shared" si="133"/>
        <v>0</v>
      </c>
      <c r="DC52" s="75">
        <f t="shared" si="134"/>
        <v>0</v>
      </c>
      <c r="DD52" s="75" t="str">
        <f t="shared" si="135"/>
        <v xml:space="preserve"> </v>
      </c>
      <c r="DE52" s="75" t="str">
        <f>CONCATENATE(Table1[[#This Row],[T]],Table1[[#This Row],[BD]],Table1[[#This Row],[CN]])</f>
        <v/>
      </c>
      <c r="DF52" s="75">
        <f t="shared" si="136"/>
        <v>0</v>
      </c>
      <c r="DG52" s="75">
        <f t="shared" si="137"/>
        <v>0</v>
      </c>
      <c r="DH52" s="75">
        <f t="shared" si="138"/>
        <v>0</v>
      </c>
      <c r="DI52" s="75">
        <f t="shared" si="139"/>
        <v>0.14000000000000001</v>
      </c>
      <c r="DJ52" s="75" t="str">
        <f>CONCATENATE(Table1[[#This Row],[BI]],Table1[[#This Row],[Y]],Table1[[#This Row],[CS]])</f>
        <v>2nd wk of May</v>
      </c>
      <c r="DK52" s="75">
        <f t="shared" si="140"/>
        <v>0</v>
      </c>
      <c r="DL52" s="75">
        <f t="shared" si="141"/>
        <v>0</v>
      </c>
      <c r="DM52" s="75">
        <f t="shared" si="142"/>
        <v>0</v>
      </c>
      <c r="DN52" s="75" t="str">
        <f t="shared" si="143"/>
        <v xml:space="preserve"> </v>
      </c>
      <c r="DO52" s="75" t="str">
        <f>CONCATENATE(Table1[[#This Row],[AD]],Table1[[#This Row],[BN]],Table1[[#This Row],[CX]])</f>
        <v/>
      </c>
      <c r="DP52" s="75">
        <f t="shared" si="144"/>
        <v>0</v>
      </c>
      <c r="DQ52" s="75">
        <f t="shared" si="145"/>
        <v>0</v>
      </c>
      <c r="DR52" s="75">
        <f t="shared" si="146"/>
        <v>0</v>
      </c>
      <c r="DS52" s="75">
        <f t="shared" si="147"/>
        <v>0.14000000000000001</v>
      </c>
      <c r="DT52" s="75" t="str">
        <f>CONCATENATE(Table1[[#This Row],[DJ]],Table1[[#This Row],[DO]],Table1[[#This Row],[DY]],Table1[[#This Row],[ED]],Table1[[#This Row],[EI]])</f>
        <v>2nd wk of May</v>
      </c>
      <c r="DU52" s="75">
        <f t="shared" si="148"/>
        <v>0</v>
      </c>
      <c r="DV52" s="75">
        <f t="shared" si="149"/>
        <v>0</v>
      </c>
      <c r="DW52" s="75">
        <f t="shared" si="150"/>
        <v>0</v>
      </c>
    </row>
    <row r="53" spans="1:127">
      <c r="A53" s="73" t="s">
        <v>383</v>
      </c>
      <c r="B53" s="74" t="s">
        <v>399</v>
      </c>
      <c r="C53" s="75"/>
      <c r="D53" s="80"/>
      <c r="E53" s="77"/>
      <c r="F53" s="80"/>
      <c r="G53" s="80"/>
      <c r="H53" s="80">
        <f t="shared" si="99"/>
        <v>0</v>
      </c>
      <c r="I53" s="95"/>
      <c r="J53" s="96"/>
      <c r="K53" s="95"/>
      <c r="L53" s="95"/>
      <c r="M53" s="95">
        <f t="shared" si="100"/>
        <v>0</v>
      </c>
      <c r="N53" s="95"/>
      <c r="O53" s="96"/>
      <c r="P53" s="95"/>
      <c r="Q53" s="95"/>
      <c r="R53" s="95">
        <f t="shared" si="101"/>
        <v>0</v>
      </c>
      <c r="S53" s="95">
        <v>0.15</v>
      </c>
      <c r="T53" s="96" t="s">
        <v>344</v>
      </c>
      <c r="U53" s="95"/>
      <c r="V53" s="95"/>
      <c r="W53" s="95">
        <f t="shared" si="102"/>
        <v>0</v>
      </c>
      <c r="X53" s="76"/>
      <c r="Y53" s="78"/>
      <c r="Z53" s="76"/>
      <c r="AA53" s="76"/>
      <c r="AB53" s="76">
        <f t="shared" si="103"/>
        <v>0</v>
      </c>
      <c r="AC53" s="76">
        <f t="shared" si="104"/>
        <v>0.15</v>
      </c>
      <c r="AD53" s="76"/>
      <c r="AE53" s="76">
        <f t="shared" si="105"/>
        <v>0</v>
      </c>
      <c r="AF53" s="76">
        <f t="shared" si="106"/>
        <v>0</v>
      </c>
      <c r="AG53" s="76">
        <f t="shared" si="107"/>
        <v>0</v>
      </c>
      <c r="AH53" s="84"/>
      <c r="AI53" s="95"/>
      <c r="AJ53" s="96"/>
      <c r="AK53" s="95"/>
      <c r="AL53" s="95"/>
      <c r="AM53" s="95">
        <f t="shared" si="108"/>
        <v>0</v>
      </c>
      <c r="AN53" s="95"/>
      <c r="AO53" s="96"/>
      <c r="AP53" s="95"/>
      <c r="AQ53" s="95"/>
      <c r="AR53" s="95">
        <f t="shared" si="109"/>
        <v>0</v>
      </c>
      <c r="AS53" s="95"/>
      <c r="AT53" s="96"/>
      <c r="AU53" s="95"/>
      <c r="AV53" s="95"/>
      <c r="AW53" s="95">
        <f t="shared" si="110"/>
        <v>0</v>
      </c>
      <c r="AX53" s="95"/>
      <c r="AY53" s="96"/>
      <c r="AZ53" s="95"/>
      <c r="BA53" s="95"/>
      <c r="BB53" s="95">
        <f t="shared" si="111"/>
        <v>0</v>
      </c>
      <c r="BC53" s="95"/>
      <c r="BD53" s="96"/>
      <c r="BE53" s="95"/>
      <c r="BF53" s="95"/>
      <c r="BG53" s="95">
        <f t="shared" si="112"/>
        <v>0</v>
      </c>
      <c r="BH53" s="76" t="str">
        <f t="shared" si="113"/>
        <v/>
      </c>
      <c r="BI53" s="76"/>
      <c r="BJ53" s="76">
        <f t="shared" si="114"/>
        <v>0</v>
      </c>
      <c r="BK53" s="76">
        <f t="shared" si="115"/>
        <v>0</v>
      </c>
      <c r="BL53" s="76">
        <f t="shared" si="116"/>
        <v>0</v>
      </c>
      <c r="BM53" s="75"/>
      <c r="BN53" s="95"/>
      <c r="BO53" s="96"/>
      <c r="BP53" s="95"/>
      <c r="BQ53" s="95"/>
      <c r="BR53" s="95">
        <f t="shared" si="117"/>
        <v>0</v>
      </c>
      <c r="BS53" s="95"/>
      <c r="BT53" s="96"/>
      <c r="BU53" s="95"/>
      <c r="BV53" s="95"/>
      <c r="BW53" s="95">
        <f t="shared" si="118"/>
        <v>0</v>
      </c>
      <c r="BX53" s="95"/>
      <c r="BY53" s="96"/>
      <c r="BZ53" s="95"/>
      <c r="CA53" s="95"/>
      <c r="CB53" s="95">
        <f t="shared" si="119"/>
        <v>0</v>
      </c>
      <c r="CC53" s="95"/>
      <c r="CD53" s="96"/>
      <c r="CE53" s="95"/>
      <c r="CF53" s="95"/>
      <c r="CG53" s="95">
        <f t="shared" si="120"/>
        <v>0</v>
      </c>
      <c r="CH53" s="95"/>
      <c r="CI53" s="96"/>
      <c r="CJ53" s="95"/>
      <c r="CK53" s="95"/>
      <c r="CL53" s="95">
        <f t="shared" si="121"/>
        <v>0</v>
      </c>
      <c r="CM53" s="76" t="str">
        <f t="shared" si="122"/>
        <v/>
      </c>
      <c r="CN53" s="76"/>
      <c r="CO53" s="76">
        <f t="shared" si="123"/>
        <v>0</v>
      </c>
      <c r="CP53" s="76">
        <f t="shared" si="124"/>
        <v>0</v>
      </c>
      <c r="CQ53" s="76">
        <f t="shared" si="125"/>
        <v>0</v>
      </c>
      <c r="CR53" s="79"/>
      <c r="CS53" s="75">
        <f t="shared" si="126"/>
        <v>0</v>
      </c>
      <c r="CT53" s="75" t="str">
        <f t="shared" si="127"/>
        <v xml:space="preserve"> </v>
      </c>
      <c r="CU53" s="75" t="str">
        <f>CONCATENATE(Table1[[#This Row],[E]],Table1[[#This Row],[AO]],Table1[[#This Row],[BY]])</f>
        <v/>
      </c>
      <c r="CV53" s="75">
        <f t="shared" si="128"/>
        <v>0</v>
      </c>
      <c r="CW53" s="75">
        <f t="shared" si="129"/>
        <v>0</v>
      </c>
      <c r="CX53" s="75">
        <f t="shared" si="130"/>
        <v>0</v>
      </c>
      <c r="CY53" s="75" t="str">
        <f t="shared" si="131"/>
        <v xml:space="preserve"> </v>
      </c>
      <c r="CZ53" s="75" t="str">
        <f>CONCATENATE(Table1[[#This Row],[J]],Table1[[#This Row],[AT]],Table1[[#This Row],[CD]])</f>
        <v/>
      </c>
      <c r="DA53" s="75">
        <f t="shared" si="132"/>
        <v>0</v>
      </c>
      <c r="DB53" s="75">
        <f t="shared" si="133"/>
        <v>0</v>
      </c>
      <c r="DC53" s="75">
        <f t="shared" si="134"/>
        <v>0</v>
      </c>
      <c r="DD53" s="75" t="str">
        <f t="shared" si="135"/>
        <v xml:space="preserve"> </v>
      </c>
      <c r="DE53" s="75" t="str">
        <f>CONCATENATE(Table1[[#This Row],[T]],Table1[[#This Row],[BD]],Table1[[#This Row],[CN]])</f>
        <v/>
      </c>
      <c r="DF53" s="75">
        <f t="shared" si="136"/>
        <v>0</v>
      </c>
      <c r="DG53" s="75">
        <f t="shared" si="137"/>
        <v>0</v>
      </c>
      <c r="DH53" s="75">
        <f t="shared" si="138"/>
        <v>0</v>
      </c>
      <c r="DI53" s="75">
        <f t="shared" si="139"/>
        <v>0.15</v>
      </c>
      <c r="DJ53" s="75" t="str">
        <f>CONCATENATE(Table1[[#This Row],[BI]],Table1[[#This Row],[Y]],Table1[[#This Row],[CS]])</f>
        <v>1st wk of May</v>
      </c>
      <c r="DK53" s="75">
        <f t="shared" si="140"/>
        <v>0</v>
      </c>
      <c r="DL53" s="75">
        <f t="shared" si="141"/>
        <v>0</v>
      </c>
      <c r="DM53" s="75">
        <f t="shared" si="142"/>
        <v>0</v>
      </c>
      <c r="DN53" s="75" t="str">
        <f t="shared" si="143"/>
        <v xml:space="preserve"> </v>
      </c>
      <c r="DO53" s="75" t="str">
        <f>CONCATENATE(Table1[[#This Row],[AD]],Table1[[#This Row],[BN]],Table1[[#This Row],[CX]])</f>
        <v/>
      </c>
      <c r="DP53" s="75">
        <f t="shared" si="144"/>
        <v>0</v>
      </c>
      <c r="DQ53" s="75">
        <f t="shared" si="145"/>
        <v>0</v>
      </c>
      <c r="DR53" s="75">
        <f t="shared" si="146"/>
        <v>0</v>
      </c>
      <c r="DS53" s="75">
        <f t="shared" si="147"/>
        <v>0.15</v>
      </c>
      <c r="DT53" s="75" t="str">
        <f>CONCATENATE(Table1[[#This Row],[DJ]],Table1[[#This Row],[DO]],Table1[[#This Row],[DY]],Table1[[#This Row],[ED]],Table1[[#This Row],[EI]])</f>
        <v>1st wk of May</v>
      </c>
      <c r="DU53" s="75">
        <f t="shared" si="148"/>
        <v>0</v>
      </c>
      <c r="DV53" s="75">
        <f t="shared" si="149"/>
        <v>0</v>
      </c>
      <c r="DW53" s="75">
        <f t="shared" si="150"/>
        <v>0</v>
      </c>
    </row>
    <row r="54" spans="1:127">
      <c r="A54" s="73" t="s">
        <v>383</v>
      </c>
      <c r="B54" s="74" t="s">
        <v>326</v>
      </c>
      <c r="C54" s="75"/>
      <c r="D54" s="80"/>
      <c r="E54" s="77"/>
      <c r="F54" s="80"/>
      <c r="G54" s="80"/>
      <c r="H54" s="80">
        <f t="shared" si="99"/>
        <v>0</v>
      </c>
      <c r="I54" s="95"/>
      <c r="J54" s="96"/>
      <c r="K54" s="95"/>
      <c r="L54" s="95"/>
      <c r="M54" s="95">
        <f t="shared" si="100"/>
        <v>0</v>
      </c>
      <c r="N54" s="95"/>
      <c r="O54" s="96"/>
      <c r="P54" s="95"/>
      <c r="Q54" s="95"/>
      <c r="R54" s="95">
        <f t="shared" si="101"/>
        <v>0</v>
      </c>
      <c r="S54" s="95">
        <v>0.33</v>
      </c>
      <c r="T54" s="96" t="s">
        <v>345</v>
      </c>
      <c r="U54" s="95"/>
      <c r="V54" s="95"/>
      <c r="W54" s="95">
        <f t="shared" si="102"/>
        <v>0</v>
      </c>
      <c r="X54" s="76"/>
      <c r="Y54" s="78"/>
      <c r="Z54" s="76"/>
      <c r="AA54" s="76"/>
      <c r="AB54" s="76">
        <f t="shared" si="103"/>
        <v>0</v>
      </c>
      <c r="AC54" s="76">
        <f t="shared" si="104"/>
        <v>0.33</v>
      </c>
      <c r="AD54" s="76"/>
      <c r="AE54" s="76">
        <f t="shared" si="105"/>
        <v>0</v>
      </c>
      <c r="AF54" s="76">
        <f t="shared" si="106"/>
        <v>0</v>
      </c>
      <c r="AG54" s="76">
        <f t="shared" si="107"/>
        <v>0</v>
      </c>
      <c r="AH54" s="84"/>
      <c r="AI54" s="95"/>
      <c r="AJ54" s="96"/>
      <c r="AK54" s="95"/>
      <c r="AL54" s="95"/>
      <c r="AM54" s="95">
        <f t="shared" si="108"/>
        <v>0</v>
      </c>
      <c r="AN54" s="95"/>
      <c r="AO54" s="96"/>
      <c r="AP54" s="95"/>
      <c r="AQ54" s="95"/>
      <c r="AR54" s="95">
        <f t="shared" si="109"/>
        <v>0</v>
      </c>
      <c r="AS54" s="95"/>
      <c r="AT54" s="96"/>
      <c r="AU54" s="95"/>
      <c r="AV54" s="95"/>
      <c r="AW54" s="95">
        <f t="shared" si="110"/>
        <v>0</v>
      </c>
      <c r="AX54" s="95"/>
      <c r="AY54" s="96"/>
      <c r="AZ54" s="95"/>
      <c r="BA54" s="95"/>
      <c r="BB54" s="95">
        <f t="shared" si="111"/>
        <v>0</v>
      </c>
      <c r="BC54" s="95"/>
      <c r="BD54" s="96"/>
      <c r="BE54" s="95"/>
      <c r="BF54" s="95"/>
      <c r="BG54" s="95">
        <f t="shared" si="112"/>
        <v>0</v>
      </c>
      <c r="BH54" s="76" t="str">
        <f t="shared" si="113"/>
        <v/>
      </c>
      <c r="BI54" s="76"/>
      <c r="BJ54" s="76">
        <f t="shared" si="114"/>
        <v>0</v>
      </c>
      <c r="BK54" s="76">
        <f t="shared" si="115"/>
        <v>0</v>
      </c>
      <c r="BL54" s="76">
        <f t="shared" si="116"/>
        <v>0</v>
      </c>
      <c r="BM54" s="75"/>
      <c r="BN54" s="95"/>
      <c r="BO54" s="96"/>
      <c r="BP54" s="95"/>
      <c r="BQ54" s="95"/>
      <c r="BR54" s="95">
        <f t="shared" si="117"/>
        <v>0</v>
      </c>
      <c r="BS54" s="95"/>
      <c r="BT54" s="96"/>
      <c r="BU54" s="95"/>
      <c r="BV54" s="95"/>
      <c r="BW54" s="95">
        <f t="shared" si="118"/>
        <v>0</v>
      </c>
      <c r="BX54" s="95"/>
      <c r="BY54" s="96"/>
      <c r="BZ54" s="95"/>
      <c r="CA54" s="95"/>
      <c r="CB54" s="95">
        <f t="shared" si="119"/>
        <v>0</v>
      </c>
      <c r="CC54" s="95"/>
      <c r="CD54" s="96"/>
      <c r="CE54" s="95"/>
      <c r="CF54" s="95"/>
      <c r="CG54" s="95">
        <f t="shared" si="120"/>
        <v>0</v>
      </c>
      <c r="CH54" s="95"/>
      <c r="CI54" s="96"/>
      <c r="CJ54" s="95"/>
      <c r="CK54" s="95"/>
      <c r="CL54" s="95">
        <f t="shared" si="121"/>
        <v>0</v>
      </c>
      <c r="CM54" s="76" t="str">
        <f t="shared" si="122"/>
        <v/>
      </c>
      <c r="CN54" s="76"/>
      <c r="CO54" s="76">
        <f t="shared" si="123"/>
        <v>0</v>
      </c>
      <c r="CP54" s="76">
        <f t="shared" si="124"/>
        <v>0</v>
      </c>
      <c r="CQ54" s="76">
        <f t="shared" si="125"/>
        <v>0</v>
      </c>
      <c r="CR54" s="79"/>
      <c r="CS54" s="75">
        <f t="shared" si="126"/>
        <v>0</v>
      </c>
      <c r="CT54" s="75" t="str">
        <f t="shared" si="127"/>
        <v xml:space="preserve"> </v>
      </c>
      <c r="CU54" s="75" t="str">
        <f>CONCATENATE(Table1[[#This Row],[E]],Table1[[#This Row],[AO]],Table1[[#This Row],[BY]])</f>
        <v/>
      </c>
      <c r="CV54" s="75">
        <f t="shared" si="128"/>
        <v>0</v>
      </c>
      <c r="CW54" s="75">
        <f t="shared" si="129"/>
        <v>0</v>
      </c>
      <c r="CX54" s="75">
        <f t="shared" si="130"/>
        <v>0</v>
      </c>
      <c r="CY54" s="75" t="str">
        <f t="shared" si="131"/>
        <v xml:space="preserve"> </v>
      </c>
      <c r="CZ54" s="75" t="str">
        <f>CONCATENATE(Table1[[#This Row],[J]],Table1[[#This Row],[AT]],Table1[[#This Row],[CD]])</f>
        <v/>
      </c>
      <c r="DA54" s="75">
        <f t="shared" si="132"/>
        <v>0</v>
      </c>
      <c r="DB54" s="75">
        <f t="shared" si="133"/>
        <v>0</v>
      </c>
      <c r="DC54" s="75">
        <f t="shared" si="134"/>
        <v>0</v>
      </c>
      <c r="DD54" s="75" t="str">
        <f t="shared" si="135"/>
        <v xml:space="preserve"> </v>
      </c>
      <c r="DE54" s="75" t="str">
        <f>CONCATENATE(Table1[[#This Row],[T]],Table1[[#This Row],[BD]],Table1[[#This Row],[CN]])</f>
        <v/>
      </c>
      <c r="DF54" s="75">
        <f t="shared" si="136"/>
        <v>0</v>
      </c>
      <c r="DG54" s="75">
        <f t="shared" si="137"/>
        <v>0</v>
      </c>
      <c r="DH54" s="75">
        <f t="shared" si="138"/>
        <v>0</v>
      </c>
      <c r="DI54" s="75">
        <f t="shared" si="139"/>
        <v>0.33</v>
      </c>
      <c r="DJ54" s="75" t="str">
        <f>CONCATENATE(Table1[[#This Row],[BI]],Table1[[#This Row],[Y]],Table1[[#This Row],[CS]])</f>
        <v>2nd wk of May</v>
      </c>
      <c r="DK54" s="75">
        <f t="shared" si="140"/>
        <v>0</v>
      </c>
      <c r="DL54" s="75">
        <f t="shared" si="141"/>
        <v>0</v>
      </c>
      <c r="DM54" s="75">
        <f t="shared" si="142"/>
        <v>0</v>
      </c>
      <c r="DN54" s="75" t="str">
        <f t="shared" si="143"/>
        <v xml:space="preserve"> </v>
      </c>
      <c r="DO54" s="75" t="str">
        <f>CONCATENATE(Table1[[#This Row],[AD]],Table1[[#This Row],[BN]],Table1[[#This Row],[CX]])</f>
        <v/>
      </c>
      <c r="DP54" s="75">
        <f t="shared" si="144"/>
        <v>0</v>
      </c>
      <c r="DQ54" s="75">
        <f t="shared" si="145"/>
        <v>0</v>
      </c>
      <c r="DR54" s="75">
        <f t="shared" si="146"/>
        <v>0</v>
      </c>
      <c r="DS54" s="75">
        <f t="shared" si="147"/>
        <v>0.33</v>
      </c>
      <c r="DT54" s="75" t="str">
        <f>CONCATENATE(Table1[[#This Row],[DJ]],Table1[[#This Row],[DO]],Table1[[#This Row],[DY]],Table1[[#This Row],[ED]],Table1[[#This Row],[EI]])</f>
        <v>2nd wk of May</v>
      </c>
      <c r="DU54" s="75">
        <f t="shared" si="148"/>
        <v>0</v>
      </c>
      <c r="DV54" s="75">
        <f t="shared" si="149"/>
        <v>0</v>
      </c>
      <c r="DW54" s="75">
        <f t="shared" si="150"/>
        <v>0</v>
      </c>
    </row>
    <row r="55" spans="1:127">
      <c r="A55" s="73" t="s">
        <v>383</v>
      </c>
      <c r="B55" s="74" t="s">
        <v>400</v>
      </c>
      <c r="C55" s="75"/>
      <c r="D55" s="80"/>
      <c r="E55" s="77"/>
      <c r="F55" s="80"/>
      <c r="G55" s="80"/>
      <c r="H55" s="80">
        <f t="shared" si="99"/>
        <v>0</v>
      </c>
      <c r="I55" s="95"/>
      <c r="J55" s="96"/>
      <c r="K55" s="95"/>
      <c r="L55" s="95"/>
      <c r="M55" s="95">
        <f t="shared" si="100"/>
        <v>0</v>
      </c>
      <c r="N55" s="95"/>
      <c r="O55" s="96"/>
      <c r="P55" s="95"/>
      <c r="Q55" s="95"/>
      <c r="R55" s="95">
        <f t="shared" si="101"/>
        <v>0</v>
      </c>
      <c r="S55" s="95">
        <v>0.06</v>
      </c>
      <c r="T55" s="96" t="s">
        <v>345</v>
      </c>
      <c r="U55" s="95"/>
      <c r="V55" s="95"/>
      <c r="W55" s="95">
        <f t="shared" si="102"/>
        <v>0</v>
      </c>
      <c r="X55" s="76"/>
      <c r="Y55" s="78"/>
      <c r="Z55" s="76"/>
      <c r="AA55" s="76"/>
      <c r="AB55" s="76">
        <f t="shared" si="103"/>
        <v>0</v>
      </c>
      <c r="AC55" s="76">
        <f t="shared" si="104"/>
        <v>0.06</v>
      </c>
      <c r="AD55" s="76"/>
      <c r="AE55" s="76">
        <f t="shared" si="105"/>
        <v>0</v>
      </c>
      <c r="AF55" s="76">
        <f t="shared" si="106"/>
        <v>0</v>
      </c>
      <c r="AG55" s="76">
        <f t="shared" si="107"/>
        <v>0</v>
      </c>
      <c r="AH55" s="84"/>
      <c r="AI55" s="95"/>
      <c r="AJ55" s="96"/>
      <c r="AK55" s="95"/>
      <c r="AL55" s="95"/>
      <c r="AM55" s="95">
        <f t="shared" si="108"/>
        <v>0</v>
      </c>
      <c r="AN55" s="95"/>
      <c r="AO55" s="96"/>
      <c r="AP55" s="95"/>
      <c r="AQ55" s="95"/>
      <c r="AR55" s="95">
        <f t="shared" si="109"/>
        <v>0</v>
      </c>
      <c r="AS55" s="95"/>
      <c r="AT55" s="96"/>
      <c r="AU55" s="95"/>
      <c r="AV55" s="95"/>
      <c r="AW55" s="95">
        <f t="shared" si="110"/>
        <v>0</v>
      </c>
      <c r="AX55" s="95"/>
      <c r="AY55" s="96"/>
      <c r="AZ55" s="95"/>
      <c r="BA55" s="95"/>
      <c r="BB55" s="95">
        <f t="shared" si="111"/>
        <v>0</v>
      </c>
      <c r="BC55" s="95"/>
      <c r="BD55" s="96"/>
      <c r="BE55" s="95"/>
      <c r="BF55" s="95"/>
      <c r="BG55" s="95">
        <f t="shared" si="112"/>
        <v>0</v>
      </c>
      <c r="BH55" s="76" t="str">
        <f t="shared" si="113"/>
        <v/>
      </c>
      <c r="BI55" s="76"/>
      <c r="BJ55" s="76">
        <f t="shared" si="114"/>
        <v>0</v>
      </c>
      <c r="BK55" s="76">
        <f t="shared" si="115"/>
        <v>0</v>
      </c>
      <c r="BL55" s="76">
        <f t="shared" si="116"/>
        <v>0</v>
      </c>
      <c r="BM55" s="75"/>
      <c r="BN55" s="95"/>
      <c r="BO55" s="96"/>
      <c r="BP55" s="95"/>
      <c r="BQ55" s="95"/>
      <c r="BR55" s="95">
        <f t="shared" si="117"/>
        <v>0</v>
      </c>
      <c r="BS55" s="95"/>
      <c r="BT55" s="96"/>
      <c r="BU55" s="95"/>
      <c r="BV55" s="95"/>
      <c r="BW55" s="95">
        <f t="shared" si="118"/>
        <v>0</v>
      </c>
      <c r="BX55" s="95"/>
      <c r="BY55" s="96"/>
      <c r="BZ55" s="95"/>
      <c r="CA55" s="95"/>
      <c r="CB55" s="95">
        <f t="shared" si="119"/>
        <v>0</v>
      </c>
      <c r="CC55" s="95"/>
      <c r="CD55" s="96"/>
      <c r="CE55" s="95"/>
      <c r="CF55" s="95"/>
      <c r="CG55" s="95">
        <f t="shared" si="120"/>
        <v>0</v>
      </c>
      <c r="CH55" s="95"/>
      <c r="CI55" s="96"/>
      <c r="CJ55" s="95"/>
      <c r="CK55" s="95"/>
      <c r="CL55" s="95">
        <f t="shared" si="121"/>
        <v>0</v>
      </c>
      <c r="CM55" s="76" t="str">
        <f t="shared" si="122"/>
        <v/>
      </c>
      <c r="CN55" s="76"/>
      <c r="CO55" s="76">
        <f t="shared" si="123"/>
        <v>0</v>
      </c>
      <c r="CP55" s="76">
        <f t="shared" si="124"/>
        <v>0</v>
      </c>
      <c r="CQ55" s="76">
        <f t="shared" si="125"/>
        <v>0</v>
      </c>
      <c r="CR55" s="79"/>
      <c r="CS55" s="75">
        <f t="shared" si="126"/>
        <v>0</v>
      </c>
      <c r="CT55" s="75" t="str">
        <f t="shared" si="127"/>
        <v xml:space="preserve"> </v>
      </c>
      <c r="CU55" s="75" t="str">
        <f>CONCATENATE(Table1[[#This Row],[E]],Table1[[#This Row],[AO]],Table1[[#This Row],[BY]])</f>
        <v/>
      </c>
      <c r="CV55" s="75">
        <f t="shared" si="128"/>
        <v>0</v>
      </c>
      <c r="CW55" s="75">
        <f t="shared" si="129"/>
        <v>0</v>
      </c>
      <c r="CX55" s="75">
        <f t="shared" si="130"/>
        <v>0</v>
      </c>
      <c r="CY55" s="75" t="str">
        <f t="shared" si="131"/>
        <v xml:space="preserve"> </v>
      </c>
      <c r="CZ55" s="75" t="str">
        <f>CONCATENATE(Table1[[#This Row],[J]],Table1[[#This Row],[AT]],Table1[[#This Row],[CD]])</f>
        <v/>
      </c>
      <c r="DA55" s="75">
        <f t="shared" si="132"/>
        <v>0</v>
      </c>
      <c r="DB55" s="75">
        <f t="shared" si="133"/>
        <v>0</v>
      </c>
      <c r="DC55" s="75">
        <f t="shared" si="134"/>
        <v>0</v>
      </c>
      <c r="DD55" s="75" t="str">
        <f t="shared" si="135"/>
        <v xml:space="preserve"> </v>
      </c>
      <c r="DE55" s="75" t="str">
        <f>CONCATENATE(Table1[[#This Row],[T]],Table1[[#This Row],[BD]],Table1[[#This Row],[CN]])</f>
        <v/>
      </c>
      <c r="DF55" s="75">
        <f t="shared" si="136"/>
        <v>0</v>
      </c>
      <c r="DG55" s="75">
        <f t="shared" si="137"/>
        <v>0</v>
      </c>
      <c r="DH55" s="75">
        <f t="shared" si="138"/>
        <v>0</v>
      </c>
      <c r="DI55" s="75">
        <f t="shared" si="139"/>
        <v>0.06</v>
      </c>
      <c r="DJ55" s="75" t="str">
        <f>CONCATENATE(Table1[[#This Row],[BI]],Table1[[#This Row],[Y]],Table1[[#This Row],[CS]])</f>
        <v>2nd wk of May</v>
      </c>
      <c r="DK55" s="75">
        <f t="shared" si="140"/>
        <v>0</v>
      </c>
      <c r="DL55" s="75">
        <f t="shared" si="141"/>
        <v>0</v>
      </c>
      <c r="DM55" s="75">
        <f t="shared" si="142"/>
        <v>0</v>
      </c>
      <c r="DN55" s="75" t="str">
        <f t="shared" si="143"/>
        <v xml:space="preserve"> </v>
      </c>
      <c r="DO55" s="75" t="str">
        <f>CONCATENATE(Table1[[#This Row],[AD]],Table1[[#This Row],[BN]],Table1[[#This Row],[CX]])</f>
        <v/>
      </c>
      <c r="DP55" s="75">
        <f t="shared" si="144"/>
        <v>0</v>
      </c>
      <c r="DQ55" s="75">
        <f t="shared" si="145"/>
        <v>0</v>
      </c>
      <c r="DR55" s="75">
        <f t="shared" si="146"/>
        <v>0</v>
      </c>
      <c r="DS55" s="75">
        <f t="shared" si="147"/>
        <v>0.06</v>
      </c>
      <c r="DT55" s="75" t="str">
        <f>CONCATENATE(Table1[[#This Row],[DJ]],Table1[[#This Row],[DO]],Table1[[#This Row],[DY]],Table1[[#This Row],[ED]],Table1[[#This Row],[EI]])</f>
        <v>2nd wk of May</v>
      </c>
      <c r="DU55" s="75">
        <f t="shared" si="148"/>
        <v>0</v>
      </c>
      <c r="DV55" s="75">
        <f t="shared" si="149"/>
        <v>0</v>
      </c>
      <c r="DW55" s="75">
        <f t="shared" si="150"/>
        <v>0</v>
      </c>
    </row>
    <row r="56" spans="1:127">
      <c r="A56" s="73" t="s">
        <v>383</v>
      </c>
      <c r="B56" s="74" t="s">
        <v>327</v>
      </c>
      <c r="C56" s="75"/>
      <c r="D56" s="80"/>
      <c r="E56" s="77"/>
      <c r="F56" s="80"/>
      <c r="G56" s="80"/>
      <c r="H56" s="80">
        <f t="shared" si="99"/>
        <v>0</v>
      </c>
      <c r="I56" s="95"/>
      <c r="J56" s="96"/>
      <c r="K56" s="95"/>
      <c r="L56" s="95"/>
      <c r="M56" s="95">
        <f t="shared" si="100"/>
        <v>0</v>
      </c>
      <c r="N56" s="95"/>
      <c r="O56" s="96"/>
      <c r="P56" s="95"/>
      <c r="Q56" s="95"/>
      <c r="R56" s="95">
        <f t="shared" si="101"/>
        <v>0</v>
      </c>
      <c r="S56" s="95">
        <v>0.06</v>
      </c>
      <c r="T56" s="96" t="s">
        <v>344</v>
      </c>
      <c r="U56" s="95"/>
      <c r="V56" s="95"/>
      <c r="W56" s="95">
        <f t="shared" si="102"/>
        <v>0</v>
      </c>
      <c r="X56" s="76"/>
      <c r="Y56" s="78"/>
      <c r="Z56" s="76"/>
      <c r="AA56" s="76"/>
      <c r="AB56" s="76">
        <f t="shared" si="103"/>
        <v>0</v>
      </c>
      <c r="AC56" s="76">
        <f t="shared" si="104"/>
        <v>0.06</v>
      </c>
      <c r="AD56" s="76"/>
      <c r="AE56" s="76">
        <f t="shared" si="105"/>
        <v>0</v>
      </c>
      <c r="AF56" s="76">
        <f t="shared" si="106"/>
        <v>0</v>
      </c>
      <c r="AG56" s="76">
        <f t="shared" si="107"/>
        <v>0</v>
      </c>
      <c r="AH56" s="84"/>
      <c r="AI56" s="95"/>
      <c r="AJ56" s="96"/>
      <c r="AK56" s="95"/>
      <c r="AL56" s="95"/>
      <c r="AM56" s="95">
        <f t="shared" si="108"/>
        <v>0</v>
      </c>
      <c r="AN56" s="95"/>
      <c r="AO56" s="96"/>
      <c r="AP56" s="95"/>
      <c r="AQ56" s="95"/>
      <c r="AR56" s="95">
        <f t="shared" si="109"/>
        <v>0</v>
      </c>
      <c r="AS56" s="95"/>
      <c r="AT56" s="96"/>
      <c r="AU56" s="95"/>
      <c r="AV56" s="95"/>
      <c r="AW56" s="95">
        <f t="shared" si="110"/>
        <v>0</v>
      </c>
      <c r="AX56" s="95"/>
      <c r="AY56" s="96"/>
      <c r="AZ56" s="95"/>
      <c r="BA56" s="95"/>
      <c r="BB56" s="95">
        <f t="shared" si="111"/>
        <v>0</v>
      </c>
      <c r="BC56" s="95"/>
      <c r="BD56" s="96"/>
      <c r="BE56" s="95"/>
      <c r="BF56" s="95"/>
      <c r="BG56" s="95">
        <f t="shared" si="112"/>
        <v>0</v>
      </c>
      <c r="BH56" s="76" t="str">
        <f t="shared" si="113"/>
        <v/>
      </c>
      <c r="BI56" s="76"/>
      <c r="BJ56" s="76">
        <f t="shared" si="114"/>
        <v>0</v>
      </c>
      <c r="BK56" s="76">
        <f t="shared" si="115"/>
        <v>0</v>
      </c>
      <c r="BL56" s="76">
        <f t="shared" si="116"/>
        <v>0</v>
      </c>
      <c r="BM56" s="75"/>
      <c r="BN56" s="95"/>
      <c r="BO56" s="96"/>
      <c r="BP56" s="95"/>
      <c r="BQ56" s="95"/>
      <c r="BR56" s="95">
        <f t="shared" si="117"/>
        <v>0</v>
      </c>
      <c r="BS56" s="95"/>
      <c r="BT56" s="96"/>
      <c r="BU56" s="95"/>
      <c r="BV56" s="95"/>
      <c r="BW56" s="95">
        <f t="shared" si="118"/>
        <v>0</v>
      </c>
      <c r="BX56" s="95"/>
      <c r="BY56" s="96"/>
      <c r="BZ56" s="95"/>
      <c r="CA56" s="95"/>
      <c r="CB56" s="95">
        <f t="shared" si="119"/>
        <v>0</v>
      </c>
      <c r="CC56" s="95"/>
      <c r="CD56" s="96"/>
      <c r="CE56" s="95"/>
      <c r="CF56" s="95"/>
      <c r="CG56" s="95">
        <f t="shared" si="120"/>
        <v>0</v>
      </c>
      <c r="CH56" s="95"/>
      <c r="CI56" s="96"/>
      <c r="CJ56" s="95"/>
      <c r="CK56" s="95"/>
      <c r="CL56" s="95">
        <f t="shared" si="121"/>
        <v>0</v>
      </c>
      <c r="CM56" s="76" t="str">
        <f t="shared" si="122"/>
        <v/>
      </c>
      <c r="CN56" s="76"/>
      <c r="CO56" s="76">
        <f t="shared" si="123"/>
        <v>0</v>
      </c>
      <c r="CP56" s="76">
        <f t="shared" si="124"/>
        <v>0</v>
      </c>
      <c r="CQ56" s="76">
        <f t="shared" si="125"/>
        <v>0</v>
      </c>
      <c r="CR56" s="79"/>
      <c r="CS56" s="75">
        <f t="shared" si="126"/>
        <v>0</v>
      </c>
      <c r="CT56" s="75" t="str">
        <f t="shared" si="127"/>
        <v xml:space="preserve"> </v>
      </c>
      <c r="CU56" s="75" t="str">
        <f>CONCATENATE(Table1[[#This Row],[E]],Table1[[#This Row],[AO]],Table1[[#This Row],[BY]])</f>
        <v/>
      </c>
      <c r="CV56" s="75">
        <f t="shared" si="128"/>
        <v>0</v>
      </c>
      <c r="CW56" s="75">
        <f t="shared" si="129"/>
        <v>0</v>
      </c>
      <c r="CX56" s="75">
        <f t="shared" si="130"/>
        <v>0</v>
      </c>
      <c r="CY56" s="75" t="str">
        <f t="shared" si="131"/>
        <v xml:space="preserve"> </v>
      </c>
      <c r="CZ56" s="75" t="str">
        <f>CONCATENATE(Table1[[#This Row],[J]],Table1[[#This Row],[AT]],Table1[[#This Row],[CD]])</f>
        <v/>
      </c>
      <c r="DA56" s="75">
        <f t="shared" si="132"/>
        <v>0</v>
      </c>
      <c r="DB56" s="75">
        <f t="shared" si="133"/>
        <v>0</v>
      </c>
      <c r="DC56" s="75">
        <f t="shared" si="134"/>
        <v>0</v>
      </c>
      <c r="DD56" s="75" t="str">
        <f t="shared" si="135"/>
        <v xml:space="preserve"> </v>
      </c>
      <c r="DE56" s="75" t="str">
        <f>CONCATENATE(Table1[[#This Row],[T]],Table1[[#This Row],[BD]],Table1[[#This Row],[CN]])</f>
        <v/>
      </c>
      <c r="DF56" s="75">
        <f t="shared" si="136"/>
        <v>0</v>
      </c>
      <c r="DG56" s="75">
        <f t="shared" si="137"/>
        <v>0</v>
      </c>
      <c r="DH56" s="75">
        <f t="shared" si="138"/>
        <v>0</v>
      </c>
      <c r="DI56" s="75">
        <f t="shared" si="139"/>
        <v>0.06</v>
      </c>
      <c r="DJ56" s="75" t="str">
        <f>CONCATENATE(Table1[[#This Row],[BI]],Table1[[#This Row],[Y]],Table1[[#This Row],[CS]])</f>
        <v>1st wk of May</v>
      </c>
      <c r="DK56" s="75">
        <f t="shared" si="140"/>
        <v>0</v>
      </c>
      <c r="DL56" s="75">
        <f t="shared" si="141"/>
        <v>0</v>
      </c>
      <c r="DM56" s="75">
        <f t="shared" si="142"/>
        <v>0</v>
      </c>
      <c r="DN56" s="75" t="str">
        <f t="shared" si="143"/>
        <v xml:space="preserve"> </v>
      </c>
      <c r="DO56" s="75" t="str">
        <f>CONCATENATE(Table1[[#This Row],[AD]],Table1[[#This Row],[BN]],Table1[[#This Row],[CX]])</f>
        <v/>
      </c>
      <c r="DP56" s="75">
        <f t="shared" si="144"/>
        <v>0</v>
      </c>
      <c r="DQ56" s="75">
        <f t="shared" si="145"/>
        <v>0</v>
      </c>
      <c r="DR56" s="75">
        <f t="shared" si="146"/>
        <v>0</v>
      </c>
      <c r="DS56" s="75">
        <f t="shared" si="147"/>
        <v>0.06</v>
      </c>
      <c r="DT56" s="75" t="str">
        <f>CONCATENATE(Table1[[#This Row],[DJ]],Table1[[#This Row],[DO]],Table1[[#This Row],[DY]],Table1[[#This Row],[ED]],Table1[[#This Row],[EI]])</f>
        <v>1st wk of May</v>
      </c>
      <c r="DU56" s="75">
        <f t="shared" si="148"/>
        <v>0</v>
      </c>
      <c r="DV56" s="75">
        <f t="shared" si="149"/>
        <v>0</v>
      </c>
      <c r="DW56" s="75">
        <f t="shared" si="150"/>
        <v>0</v>
      </c>
    </row>
    <row r="57" spans="1:127">
      <c r="A57" s="73" t="s">
        <v>383</v>
      </c>
      <c r="B57" s="74" t="s">
        <v>328</v>
      </c>
      <c r="C57" s="75"/>
      <c r="D57" s="80">
        <v>0.27</v>
      </c>
      <c r="E57" s="77" t="s">
        <v>346</v>
      </c>
      <c r="F57" s="80"/>
      <c r="G57" s="80"/>
      <c r="H57" s="80">
        <f t="shared" si="99"/>
        <v>0</v>
      </c>
      <c r="I57" s="95"/>
      <c r="J57" s="96"/>
      <c r="K57" s="95"/>
      <c r="L57" s="95"/>
      <c r="M57" s="95">
        <f t="shared" si="100"/>
        <v>0</v>
      </c>
      <c r="N57" s="95"/>
      <c r="O57" s="96"/>
      <c r="P57" s="95"/>
      <c r="Q57" s="95"/>
      <c r="R57" s="95">
        <f t="shared" si="101"/>
        <v>0</v>
      </c>
      <c r="S57" s="95"/>
      <c r="T57" s="96"/>
      <c r="U57" s="95"/>
      <c r="V57" s="95"/>
      <c r="W57" s="95">
        <f t="shared" si="102"/>
        <v>0</v>
      </c>
      <c r="X57" s="76"/>
      <c r="Y57" s="78"/>
      <c r="Z57" s="76"/>
      <c r="AA57" s="76"/>
      <c r="AB57" s="76">
        <f t="shared" si="103"/>
        <v>0</v>
      </c>
      <c r="AC57" s="76">
        <f t="shared" si="104"/>
        <v>0.27</v>
      </c>
      <c r="AD57" s="76"/>
      <c r="AE57" s="76">
        <f t="shared" si="105"/>
        <v>0</v>
      </c>
      <c r="AF57" s="76">
        <f t="shared" si="106"/>
        <v>0</v>
      </c>
      <c r="AG57" s="76">
        <f t="shared" si="107"/>
        <v>0</v>
      </c>
      <c r="AH57" s="84"/>
      <c r="AI57" s="95"/>
      <c r="AJ57" s="96"/>
      <c r="AK57" s="95"/>
      <c r="AL57" s="95"/>
      <c r="AM57" s="95">
        <f t="shared" si="108"/>
        <v>0</v>
      </c>
      <c r="AN57" s="95"/>
      <c r="AO57" s="96"/>
      <c r="AP57" s="95"/>
      <c r="AQ57" s="95"/>
      <c r="AR57" s="95">
        <f t="shared" si="109"/>
        <v>0</v>
      </c>
      <c r="AS57" s="95"/>
      <c r="AT57" s="96"/>
      <c r="AU57" s="95"/>
      <c r="AV57" s="95"/>
      <c r="AW57" s="95">
        <f t="shared" si="110"/>
        <v>0</v>
      </c>
      <c r="AX57" s="95"/>
      <c r="AY57" s="96"/>
      <c r="AZ57" s="95"/>
      <c r="BA57" s="95"/>
      <c r="BB57" s="95">
        <f t="shared" si="111"/>
        <v>0</v>
      </c>
      <c r="BC57" s="95"/>
      <c r="BD57" s="96"/>
      <c r="BE57" s="95"/>
      <c r="BF57" s="95"/>
      <c r="BG57" s="95">
        <f t="shared" si="112"/>
        <v>0</v>
      </c>
      <c r="BH57" s="76" t="str">
        <f t="shared" si="113"/>
        <v/>
      </c>
      <c r="BI57" s="76"/>
      <c r="BJ57" s="76">
        <f t="shared" si="114"/>
        <v>0</v>
      </c>
      <c r="BK57" s="76">
        <f t="shared" si="115"/>
        <v>0</v>
      </c>
      <c r="BL57" s="76">
        <f t="shared" si="116"/>
        <v>0</v>
      </c>
      <c r="BM57" s="75"/>
      <c r="BN57" s="95"/>
      <c r="BO57" s="96"/>
      <c r="BP57" s="95"/>
      <c r="BQ57" s="95"/>
      <c r="BR57" s="95">
        <f t="shared" si="117"/>
        <v>0</v>
      </c>
      <c r="BS57" s="95"/>
      <c r="BT57" s="96"/>
      <c r="BU57" s="95"/>
      <c r="BV57" s="95"/>
      <c r="BW57" s="95">
        <f t="shared" si="118"/>
        <v>0</v>
      </c>
      <c r="BX57" s="95"/>
      <c r="BY57" s="96"/>
      <c r="BZ57" s="95"/>
      <c r="CA57" s="95"/>
      <c r="CB57" s="95">
        <f t="shared" si="119"/>
        <v>0</v>
      </c>
      <c r="CC57" s="95"/>
      <c r="CD57" s="96"/>
      <c r="CE57" s="95"/>
      <c r="CF57" s="95"/>
      <c r="CG57" s="95">
        <f t="shared" si="120"/>
        <v>0</v>
      </c>
      <c r="CH57" s="95"/>
      <c r="CI57" s="96"/>
      <c r="CJ57" s="95"/>
      <c r="CK57" s="95"/>
      <c r="CL57" s="95">
        <f t="shared" si="121"/>
        <v>0</v>
      </c>
      <c r="CM57" s="76" t="str">
        <f t="shared" si="122"/>
        <v/>
      </c>
      <c r="CN57" s="76"/>
      <c r="CO57" s="76">
        <f t="shared" si="123"/>
        <v>0</v>
      </c>
      <c r="CP57" s="76">
        <f t="shared" si="124"/>
        <v>0</v>
      </c>
      <c r="CQ57" s="76">
        <f t="shared" si="125"/>
        <v>0</v>
      </c>
      <c r="CR57" s="79"/>
      <c r="CS57" s="75">
        <f t="shared" si="126"/>
        <v>0</v>
      </c>
      <c r="CT57" s="75">
        <f t="shared" si="127"/>
        <v>0.27</v>
      </c>
      <c r="CU57" s="75" t="str">
        <f>CONCATENATE(Table1[[#This Row],[E]],Table1[[#This Row],[AO]],Table1[[#This Row],[BY]])</f>
        <v>3rd wk of May</v>
      </c>
      <c r="CV57" s="75">
        <f t="shared" si="128"/>
        <v>0</v>
      </c>
      <c r="CW57" s="75">
        <f t="shared" si="129"/>
        <v>0</v>
      </c>
      <c r="CX57" s="75">
        <f t="shared" si="130"/>
        <v>0</v>
      </c>
      <c r="CY57" s="75" t="str">
        <f t="shared" si="131"/>
        <v xml:space="preserve"> </v>
      </c>
      <c r="CZ57" s="75" t="str">
        <f>CONCATENATE(Table1[[#This Row],[J]],Table1[[#This Row],[AT]],Table1[[#This Row],[CD]])</f>
        <v/>
      </c>
      <c r="DA57" s="75">
        <f t="shared" si="132"/>
        <v>0</v>
      </c>
      <c r="DB57" s="75">
        <f t="shared" si="133"/>
        <v>0</v>
      </c>
      <c r="DC57" s="75">
        <f t="shared" si="134"/>
        <v>0</v>
      </c>
      <c r="DD57" s="75" t="str">
        <f t="shared" si="135"/>
        <v xml:space="preserve"> </v>
      </c>
      <c r="DE57" s="75" t="str">
        <f>CONCATENATE(Table1[[#This Row],[T]],Table1[[#This Row],[BD]],Table1[[#This Row],[CN]])</f>
        <v/>
      </c>
      <c r="DF57" s="75">
        <f t="shared" si="136"/>
        <v>0</v>
      </c>
      <c r="DG57" s="75">
        <f t="shared" si="137"/>
        <v>0</v>
      </c>
      <c r="DH57" s="75">
        <f t="shared" si="138"/>
        <v>0</v>
      </c>
      <c r="DI57" s="75" t="str">
        <f t="shared" si="139"/>
        <v xml:space="preserve"> </v>
      </c>
      <c r="DJ57" s="75" t="str">
        <f>CONCATENATE(Table1[[#This Row],[BI]],Table1[[#This Row],[Y]],Table1[[#This Row],[CS]])</f>
        <v/>
      </c>
      <c r="DK57" s="75">
        <f t="shared" si="140"/>
        <v>0</v>
      </c>
      <c r="DL57" s="75">
        <f t="shared" si="141"/>
        <v>0</v>
      </c>
      <c r="DM57" s="75">
        <f t="shared" si="142"/>
        <v>0</v>
      </c>
      <c r="DN57" s="75" t="str">
        <f t="shared" si="143"/>
        <v xml:space="preserve"> </v>
      </c>
      <c r="DO57" s="75" t="str">
        <f>CONCATENATE(Table1[[#This Row],[AD]],Table1[[#This Row],[BN]],Table1[[#This Row],[CX]])</f>
        <v/>
      </c>
      <c r="DP57" s="75">
        <f t="shared" si="144"/>
        <v>0</v>
      </c>
      <c r="DQ57" s="75">
        <f t="shared" si="145"/>
        <v>0</v>
      </c>
      <c r="DR57" s="75">
        <f t="shared" si="146"/>
        <v>0</v>
      </c>
      <c r="DS57" s="75">
        <f t="shared" si="147"/>
        <v>0.27</v>
      </c>
      <c r="DT57" s="75" t="str">
        <f>CONCATENATE(Table1[[#This Row],[DJ]],Table1[[#This Row],[DO]],Table1[[#This Row],[DY]],Table1[[#This Row],[ED]],Table1[[#This Row],[EI]])</f>
        <v>3rd wk of May</v>
      </c>
      <c r="DU57" s="75">
        <f t="shared" si="148"/>
        <v>0</v>
      </c>
      <c r="DV57" s="75">
        <f t="shared" si="149"/>
        <v>0</v>
      </c>
      <c r="DW57" s="75">
        <f t="shared" si="150"/>
        <v>0</v>
      </c>
    </row>
    <row r="58" spans="1:127">
      <c r="A58" s="73" t="s">
        <v>383</v>
      </c>
      <c r="B58" s="74" t="s">
        <v>329</v>
      </c>
      <c r="C58" s="75"/>
      <c r="D58" s="80">
        <v>0.42</v>
      </c>
      <c r="E58" s="77" t="s">
        <v>344</v>
      </c>
      <c r="F58" s="80"/>
      <c r="G58" s="80"/>
      <c r="H58" s="80">
        <f t="shared" si="99"/>
        <v>0</v>
      </c>
      <c r="I58" s="95"/>
      <c r="J58" s="96"/>
      <c r="K58" s="95"/>
      <c r="L58" s="95"/>
      <c r="M58" s="95">
        <f t="shared" si="100"/>
        <v>0</v>
      </c>
      <c r="N58" s="95"/>
      <c r="O58" s="96"/>
      <c r="P58" s="95"/>
      <c r="Q58" s="95"/>
      <c r="R58" s="95">
        <f t="shared" si="101"/>
        <v>0</v>
      </c>
      <c r="S58" s="95"/>
      <c r="T58" s="96"/>
      <c r="U58" s="95"/>
      <c r="V58" s="95"/>
      <c r="W58" s="95">
        <f t="shared" si="102"/>
        <v>0</v>
      </c>
      <c r="X58" s="76"/>
      <c r="Y58" s="78"/>
      <c r="Z58" s="76"/>
      <c r="AA58" s="76"/>
      <c r="AB58" s="76">
        <f t="shared" si="103"/>
        <v>0</v>
      </c>
      <c r="AC58" s="76">
        <f t="shared" si="104"/>
        <v>0.42</v>
      </c>
      <c r="AD58" s="76"/>
      <c r="AE58" s="76">
        <f t="shared" si="105"/>
        <v>0</v>
      </c>
      <c r="AF58" s="76">
        <f t="shared" si="106"/>
        <v>0</v>
      </c>
      <c r="AG58" s="76">
        <f t="shared" si="107"/>
        <v>0</v>
      </c>
      <c r="AH58" s="84"/>
      <c r="AI58" s="95"/>
      <c r="AJ58" s="96"/>
      <c r="AK58" s="95"/>
      <c r="AL58" s="95"/>
      <c r="AM58" s="95">
        <f t="shared" si="108"/>
        <v>0</v>
      </c>
      <c r="AN58" s="95"/>
      <c r="AO58" s="96"/>
      <c r="AP58" s="95"/>
      <c r="AQ58" s="95"/>
      <c r="AR58" s="95">
        <f t="shared" si="109"/>
        <v>0</v>
      </c>
      <c r="AS58" s="95"/>
      <c r="AT58" s="96"/>
      <c r="AU58" s="95"/>
      <c r="AV58" s="95"/>
      <c r="AW58" s="95">
        <f t="shared" si="110"/>
        <v>0</v>
      </c>
      <c r="AX58" s="95"/>
      <c r="AY58" s="96"/>
      <c r="AZ58" s="95"/>
      <c r="BA58" s="95"/>
      <c r="BB58" s="95">
        <f t="shared" si="111"/>
        <v>0</v>
      </c>
      <c r="BC58" s="95"/>
      <c r="BD58" s="96"/>
      <c r="BE58" s="95"/>
      <c r="BF58" s="95"/>
      <c r="BG58" s="95">
        <f t="shared" si="112"/>
        <v>0</v>
      </c>
      <c r="BH58" s="76" t="str">
        <f t="shared" si="113"/>
        <v/>
      </c>
      <c r="BI58" s="76"/>
      <c r="BJ58" s="76">
        <f t="shared" si="114"/>
        <v>0</v>
      </c>
      <c r="BK58" s="76">
        <f t="shared" si="115"/>
        <v>0</v>
      </c>
      <c r="BL58" s="76">
        <f t="shared" si="116"/>
        <v>0</v>
      </c>
      <c r="BM58" s="75"/>
      <c r="BN58" s="95"/>
      <c r="BO58" s="96"/>
      <c r="BP58" s="95"/>
      <c r="BQ58" s="95"/>
      <c r="BR58" s="95">
        <f t="shared" si="117"/>
        <v>0</v>
      </c>
      <c r="BS58" s="95"/>
      <c r="BT58" s="96"/>
      <c r="BU58" s="95"/>
      <c r="BV58" s="95"/>
      <c r="BW58" s="95">
        <f t="shared" si="118"/>
        <v>0</v>
      </c>
      <c r="BX58" s="95"/>
      <c r="BY58" s="96"/>
      <c r="BZ58" s="95"/>
      <c r="CA58" s="95"/>
      <c r="CB58" s="95">
        <f t="shared" si="119"/>
        <v>0</v>
      </c>
      <c r="CC58" s="95"/>
      <c r="CD58" s="96"/>
      <c r="CE58" s="95"/>
      <c r="CF58" s="95"/>
      <c r="CG58" s="95">
        <f t="shared" si="120"/>
        <v>0</v>
      </c>
      <c r="CH58" s="95"/>
      <c r="CI58" s="96"/>
      <c r="CJ58" s="95"/>
      <c r="CK58" s="95"/>
      <c r="CL58" s="95">
        <f t="shared" si="121"/>
        <v>0</v>
      </c>
      <c r="CM58" s="76" t="str">
        <f t="shared" si="122"/>
        <v/>
      </c>
      <c r="CN58" s="76"/>
      <c r="CO58" s="76">
        <f t="shared" si="123"/>
        <v>0</v>
      </c>
      <c r="CP58" s="76">
        <f t="shared" si="124"/>
        <v>0</v>
      </c>
      <c r="CQ58" s="76">
        <f t="shared" si="125"/>
        <v>0</v>
      </c>
      <c r="CR58" s="79"/>
      <c r="CS58" s="75">
        <f t="shared" si="126"/>
        <v>0</v>
      </c>
      <c r="CT58" s="75">
        <f t="shared" si="127"/>
        <v>0.42</v>
      </c>
      <c r="CU58" s="75" t="str">
        <f>CONCATENATE(Table1[[#This Row],[E]],Table1[[#This Row],[AO]],Table1[[#This Row],[BY]])</f>
        <v>1st wk of May</v>
      </c>
      <c r="CV58" s="75">
        <f t="shared" si="128"/>
        <v>0</v>
      </c>
      <c r="CW58" s="75">
        <f t="shared" si="129"/>
        <v>0</v>
      </c>
      <c r="CX58" s="75">
        <f t="shared" si="130"/>
        <v>0</v>
      </c>
      <c r="CY58" s="75" t="str">
        <f t="shared" si="131"/>
        <v xml:space="preserve"> </v>
      </c>
      <c r="CZ58" s="75" t="str">
        <f>CONCATENATE(Table1[[#This Row],[J]],Table1[[#This Row],[AT]],Table1[[#This Row],[CD]])</f>
        <v/>
      </c>
      <c r="DA58" s="75">
        <f t="shared" si="132"/>
        <v>0</v>
      </c>
      <c r="DB58" s="75">
        <f t="shared" si="133"/>
        <v>0</v>
      </c>
      <c r="DC58" s="75">
        <f t="shared" si="134"/>
        <v>0</v>
      </c>
      <c r="DD58" s="75" t="str">
        <f t="shared" si="135"/>
        <v xml:space="preserve"> </v>
      </c>
      <c r="DE58" s="75" t="str">
        <f>CONCATENATE(Table1[[#This Row],[T]],Table1[[#This Row],[BD]],Table1[[#This Row],[CN]])</f>
        <v/>
      </c>
      <c r="DF58" s="75">
        <f t="shared" si="136"/>
        <v>0</v>
      </c>
      <c r="DG58" s="75">
        <f t="shared" si="137"/>
        <v>0</v>
      </c>
      <c r="DH58" s="75">
        <f t="shared" si="138"/>
        <v>0</v>
      </c>
      <c r="DI58" s="75" t="str">
        <f t="shared" si="139"/>
        <v xml:space="preserve"> </v>
      </c>
      <c r="DJ58" s="75" t="str">
        <f>CONCATENATE(Table1[[#This Row],[BI]],Table1[[#This Row],[Y]],Table1[[#This Row],[CS]])</f>
        <v/>
      </c>
      <c r="DK58" s="75">
        <f t="shared" si="140"/>
        <v>0</v>
      </c>
      <c r="DL58" s="75">
        <f t="shared" si="141"/>
        <v>0</v>
      </c>
      <c r="DM58" s="75">
        <f t="shared" si="142"/>
        <v>0</v>
      </c>
      <c r="DN58" s="75" t="str">
        <f t="shared" si="143"/>
        <v xml:space="preserve"> </v>
      </c>
      <c r="DO58" s="75" t="str">
        <f>CONCATENATE(Table1[[#This Row],[AD]],Table1[[#This Row],[BN]],Table1[[#This Row],[CX]])</f>
        <v/>
      </c>
      <c r="DP58" s="75">
        <f t="shared" si="144"/>
        <v>0</v>
      </c>
      <c r="DQ58" s="75">
        <f t="shared" si="145"/>
        <v>0</v>
      </c>
      <c r="DR58" s="75">
        <f t="shared" si="146"/>
        <v>0</v>
      </c>
      <c r="DS58" s="75">
        <f t="shared" si="147"/>
        <v>0.42</v>
      </c>
      <c r="DT58" s="75" t="str">
        <f>CONCATENATE(Table1[[#This Row],[DJ]],Table1[[#This Row],[DO]],Table1[[#This Row],[DY]],Table1[[#This Row],[ED]],Table1[[#This Row],[EI]])</f>
        <v>1st wk of May</v>
      </c>
      <c r="DU58" s="75">
        <f t="shared" si="148"/>
        <v>0</v>
      </c>
      <c r="DV58" s="75">
        <f t="shared" si="149"/>
        <v>0</v>
      </c>
      <c r="DW58" s="75">
        <f t="shared" si="150"/>
        <v>0</v>
      </c>
    </row>
    <row r="59" spans="1:127">
      <c r="A59" s="73" t="s">
        <v>383</v>
      </c>
      <c r="B59" s="74" t="s">
        <v>401</v>
      </c>
      <c r="C59" s="75"/>
      <c r="D59" s="80"/>
      <c r="E59" s="77"/>
      <c r="F59" s="80"/>
      <c r="G59" s="80"/>
      <c r="H59" s="80">
        <f t="shared" si="99"/>
        <v>0</v>
      </c>
      <c r="I59" s="95"/>
      <c r="J59" s="96"/>
      <c r="K59" s="95"/>
      <c r="L59" s="95"/>
      <c r="M59" s="95">
        <f t="shared" si="100"/>
        <v>0</v>
      </c>
      <c r="N59" s="95"/>
      <c r="O59" s="96"/>
      <c r="P59" s="95"/>
      <c r="Q59" s="95"/>
      <c r="R59" s="95">
        <f t="shared" si="101"/>
        <v>0</v>
      </c>
      <c r="S59" s="95">
        <v>0.3</v>
      </c>
      <c r="T59" s="96" t="s">
        <v>346</v>
      </c>
      <c r="U59" s="95"/>
      <c r="V59" s="95"/>
      <c r="W59" s="95">
        <f t="shared" si="102"/>
        <v>0</v>
      </c>
      <c r="X59" s="76"/>
      <c r="Y59" s="78"/>
      <c r="Z59" s="76"/>
      <c r="AA59" s="76"/>
      <c r="AB59" s="76">
        <f t="shared" si="103"/>
        <v>0</v>
      </c>
      <c r="AC59" s="76">
        <f t="shared" si="104"/>
        <v>0.3</v>
      </c>
      <c r="AD59" s="76"/>
      <c r="AE59" s="76">
        <f t="shared" si="105"/>
        <v>0</v>
      </c>
      <c r="AF59" s="76">
        <f t="shared" si="106"/>
        <v>0</v>
      </c>
      <c r="AG59" s="76">
        <f t="shared" si="107"/>
        <v>0</v>
      </c>
      <c r="AH59" s="84"/>
      <c r="AI59" s="95"/>
      <c r="AJ59" s="96"/>
      <c r="AK59" s="95"/>
      <c r="AL59" s="95"/>
      <c r="AM59" s="95">
        <f t="shared" si="108"/>
        <v>0</v>
      </c>
      <c r="AN59" s="95"/>
      <c r="AO59" s="96"/>
      <c r="AP59" s="95"/>
      <c r="AQ59" s="95"/>
      <c r="AR59" s="95">
        <f t="shared" si="109"/>
        <v>0</v>
      </c>
      <c r="AS59" s="95"/>
      <c r="AT59" s="96"/>
      <c r="AU59" s="95"/>
      <c r="AV59" s="95"/>
      <c r="AW59" s="95">
        <f t="shared" si="110"/>
        <v>0</v>
      </c>
      <c r="AX59" s="95"/>
      <c r="AY59" s="96"/>
      <c r="AZ59" s="95"/>
      <c r="BA59" s="95"/>
      <c r="BB59" s="95">
        <f t="shared" si="111"/>
        <v>0</v>
      </c>
      <c r="BC59" s="95"/>
      <c r="BD59" s="96"/>
      <c r="BE59" s="95"/>
      <c r="BF59" s="95"/>
      <c r="BG59" s="95">
        <f t="shared" si="112"/>
        <v>0</v>
      </c>
      <c r="BH59" s="76" t="str">
        <f t="shared" si="113"/>
        <v/>
      </c>
      <c r="BI59" s="76"/>
      <c r="BJ59" s="76">
        <f t="shared" si="114"/>
        <v>0</v>
      </c>
      <c r="BK59" s="76">
        <f t="shared" si="115"/>
        <v>0</v>
      </c>
      <c r="BL59" s="76">
        <f t="shared" si="116"/>
        <v>0</v>
      </c>
      <c r="BM59" s="75"/>
      <c r="BN59" s="95"/>
      <c r="BO59" s="96"/>
      <c r="BP59" s="95"/>
      <c r="BQ59" s="95"/>
      <c r="BR59" s="95">
        <f t="shared" si="117"/>
        <v>0</v>
      </c>
      <c r="BS59" s="95"/>
      <c r="BT59" s="96"/>
      <c r="BU59" s="95"/>
      <c r="BV59" s="95"/>
      <c r="BW59" s="95">
        <f t="shared" si="118"/>
        <v>0</v>
      </c>
      <c r="BX59" s="95"/>
      <c r="BY59" s="96"/>
      <c r="BZ59" s="95"/>
      <c r="CA59" s="95"/>
      <c r="CB59" s="95">
        <f t="shared" si="119"/>
        <v>0</v>
      </c>
      <c r="CC59" s="95"/>
      <c r="CD59" s="96"/>
      <c r="CE59" s="95"/>
      <c r="CF59" s="95"/>
      <c r="CG59" s="95">
        <f t="shared" si="120"/>
        <v>0</v>
      </c>
      <c r="CH59" s="95"/>
      <c r="CI59" s="96"/>
      <c r="CJ59" s="95"/>
      <c r="CK59" s="95"/>
      <c r="CL59" s="95">
        <f t="shared" si="121"/>
        <v>0</v>
      </c>
      <c r="CM59" s="76" t="str">
        <f t="shared" si="122"/>
        <v/>
      </c>
      <c r="CN59" s="76"/>
      <c r="CO59" s="76">
        <f t="shared" si="123"/>
        <v>0</v>
      </c>
      <c r="CP59" s="76">
        <f t="shared" si="124"/>
        <v>0</v>
      </c>
      <c r="CQ59" s="76">
        <f t="shared" si="125"/>
        <v>0</v>
      </c>
      <c r="CR59" s="79"/>
      <c r="CS59" s="75">
        <f t="shared" si="126"/>
        <v>0</v>
      </c>
      <c r="CT59" s="75" t="str">
        <f t="shared" si="127"/>
        <v xml:space="preserve"> </v>
      </c>
      <c r="CU59" s="75" t="str">
        <f>CONCATENATE(Table1[[#This Row],[E]],Table1[[#This Row],[AO]],Table1[[#This Row],[BY]])</f>
        <v/>
      </c>
      <c r="CV59" s="75">
        <f t="shared" si="128"/>
        <v>0</v>
      </c>
      <c r="CW59" s="75">
        <f t="shared" si="129"/>
        <v>0</v>
      </c>
      <c r="CX59" s="75">
        <f t="shared" si="130"/>
        <v>0</v>
      </c>
      <c r="CY59" s="75" t="str">
        <f t="shared" si="131"/>
        <v xml:space="preserve"> </v>
      </c>
      <c r="CZ59" s="75" t="str">
        <f>CONCATENATE(Table1[[#This Row],[J]],Table1[[#This Row],[AT]],Table1[[#This Row],[CD]])</f>
        <v/>
      </c>
      <c r="DA59" s="75">
        <f t="shared" si="132"/>
        <v>0</v>
      </c>
      <c r="DB59" s="75">
        <f t="shared" si="133"/>
        <v>0</v>
      </c>
      <c r="DC59" s="75">
        <f t="shared" si="134"/>
        <v>0</v>
      </c>
      <c r="DD59" s="75" t="str">
        <f t="shared" si="135"/>
        <v xml:space="preserve"> </v>
      </c>
      <c r="DE59" s="75" t="str">
        <f>CONCATENATE(Table1[[#This Row],[T]],Table1[[#This Row],[BD]],Table1[[#This Row],[CN]])</f>
        <v/>
      </c>
      <c r="DF59" s="75">
        <f t="shared" si="136"/>
        <v>0</v>
      </c>
      <c r="DG59" s="75">
        <f t="shared" si="137"/>
        <v>0</v>
      </c>
      <c r="DH59" s="75">
        <f t="shared" si="138"/>
        <v>0</v>
      </c>
      <c r="DI59" s="75">
        <f t="shared" si="139"/>
        <v>0.3</v>
      </c>
      <c r="DJ59" s="75" t="str">
        <f>CONCATENATE(Table1[[#This Row],[BI]],Table1[[#This Row],[Y]],Table1[[#This Row],[CS]])</f>
        <v>3rd wk of May</v>
      </c>
      <c r="DK59" s="75">
        <f t="shared" si="140"/>
        <v>0</v>
      </c>
      <c r="DL59" s="75">
        <f t="shared" si="141"/>
        <v>0</v>
      </c>
      <c r="DM59" s="75">
        <f t="shared" si="142"/>
        <v>0</v>
      </c>
      <c r="DN59" s="75" t="str">
        <f t="shared" si="143"/>
        <v xml:space="preserve"> </v>
      </c>
      <c r="DO59" s="75" t="str">
        <f>CONCATENATE(Table1[[#This Row],[AD]],Table1[[#This Row],[BN]],Table1[[#This Row],[CX]])</f>
        <v/>
      </c>
      <c r="DP59" s="75">
        <f t="shared" si="144"/>
        <v>0</v>
      </c>
      <c r="DQ59" s="75">
        <f t="shared" si="145"/>
        <v>0</v>
      </c>
      <c r="DR59" s="75">
        <f t="shared" si="146"/>
        <v>0</v>
      </c>
      <c r="DS59" s="75">
        <f t="shared" si="147"/>
        <v>0.3</v>
      </c>
      <c r="DT59" s="75" t="str">
        <f>CONCATENATE(Table1[[#This Row],[DJ]],Table1[[#This Row],[DO]],Table1[[#This Row],[DY]],Table1[[#This Row],[ED]],Table1[[#This Row],[EI]])</f>
        <v>3rd wk of May</v>
      </c>
      <c r="DU59" s="75">
        <f t="shared" si="148"/>
        <v>0</v>
      </c>
      <c r="DV59" s="75">
        <f t="shared" si="149"/>
        <v>0</v>
      </c>
      <c r="DW59" s="75">
        <f t="shared" si="150"/>
        <v>0</v>
      </c>
    </row>
    <row r="60" spans="1:127">
      <c r="A60" s="73" t="s">
        <v>383</v>
      </c>
      <c r="B60" s="74" t="s">
        <v>402</v>
      </c>
      <c r="C60" s="75"/>
      <c r="D60" s="80"/>
      <c r="E60" s="77"/>
      <c r="F60" s="80"/>
      <c r="G60" s="80"/>
      <c r="H60" s="80">
        <f t="shared" si="99"/>
        <v>0</v>
      </c>
      <c r="I60" s="95"/>
      <c r="J60" s="96"/>
      <c r="K60" s="95"/>
      <c r="L60" s="95"/>
      <c r="M60" s="95">
        <f t="shared" si="100"/>
        <v>0</v>
      </c>
      <c r="N60" s="95"/>
      <c r="O60" s="96"/>
      <c r="P60" s="95"/>
      <c r="Q60" s="95"/>
      <c r="R60" s="95">
        <f t="shared" si="101"/>
        <v>0</v>
      </c>
      <c r="S60" s="95">
        <v>1.63</v>
      </c>
      <c r="T60" s="96" t="s">
        <v>345</v>
      </c>
      <c r="U60" s="95"/>
      <c r="V60" s="95"/>
      <c r="W60" s="95">
        <f t="shared" si="102"/>
        <v>0</v>
      </c>
      <c r="X60" s="76"/>
      <c r="Y60" s="78"/>
      <c r="Z60" s="76"/>
      <c r="AA60" s="76"/>
      <c r="AB60" s="76">
        <f t="shared" si="103"/>
        <v>0</v>
      </c>
      <c r="AC60" s="76">
        <f t="shared" si="104"/>
        <v>1.63</v>
      </c>
      <c r="AD60" s="76"/>
      <c r="AE60" s="76">
        <f t="shared" si="105"/>
        <v>0</v>
      </c>
      <c r="AF60" s="76">
        <f t="shared" si="106"/>
        <v>0</v>
      </c>
      <c r="AG60" s="76">
        <f t="shared" si="107"/>
        <v>0</v>
      </c>
      <c r="AH60" s="84"/>
      <c r="AI60" s="95"/>
      <c r="AJ60" s="96"/>
      <c r="AK60" s="95"/>
      <c r="AL60" s="95"/>
      <c r="AM60" s="95">
        <f t="shared" si="108"/>
        <v>0</v>
      </c>
      <c r="AN60" s="95"/>
      <c r="AO60" s="96"/>
      <c r="AP60" s="95"/>
      <c r="AQ60" s="95"/>
      <c r="AR60" s="95">
        <f t="shared" si="109"/>
        <v>0</v>
      </c>
      <c r="AS60" s="95"/>
      <c r="AT60" s="96"/>
      <c r="AU60" s="95"/>
      <c r="AV60" s="95"/>
      <c r="AW60" s="95">
        <f t="shared" si="110"/>
        <v>0</v>
      </c>
      <c r="AX60" s="95"/>
      <c r="AY60" s="96"/>
      <c r="AZ60" s="95"/>
      <c r="BA60" s="95"/>
      <c r="BB60" s="95">
        <f t="shared" si="111"/>
        <v>0</v>
      </c>
      <c r="BC60" s="95"/>
      <c r="BD60" s="96"/>
      <c r="BE60" s="95"/>
      <c r="BF60" s="95"/>
      <c r="BG60" s="95">
        <f t="shared" si="112"/>
        <v>0</v>
      </c>
      <c r="BH60" s="76" t="str">
        <f t="shared" si="113"/>
        <v/>
      </c>
      <c r="BI60" s="76"/>
      <c r="BJ60" s="76">
        <f t="shared" si="114"/>
        <v>0</v>
      </c>
      <c r="BK60" s="76">
        <f t="shared" si="115"/>
        <v>0</v>
      </c>
      <c r="BL60" s="76">
        <f t="shared" si="116"/>
        <v>0</v>
      </c>
      <c r="BM60" s="75"/>
      <c r="BN60" s="95"/>
      <c r="BO60" s="96"/>
      <c r="BP60" s="95"/>
      <c r="BQ60" s="95"/>
      <c r="BR60" s="95">
        <f t="shared" si="117"/>
        <v>0</v>
      </c>
      <c r="BS60" s="95"/>
      <c r="BT60" s="96"/>
      <c r="BU60" s="95"/>
      <c r="BV60" s="95"/>
      <c r="BW60" s="95">
        <f t="shared" si="118"/>
        <v>0</v>
      </c>
      <c r="BX60" s="95"/>
      <c r="BY60" s="96"/>
      <c r="BZ60" s="95"/>
      <c r="CA60" s="95"/>
      <c r="CB60" s="95">
        <f t="shared" si="119"/>
        <v>0</v>
      </c>
      <c r="CC60" s="95"/>
      <c r="CD60" s="96"/>
      <c r="CE60" s="95"/>
      <c r="CF60" s="95"/>
      <c r="CG60" s="95">
        <f t="shared" si="120"/>
        <v>0</v>
      </c>
      <c r="CH60" s="95"/>
      <c r="CI60" s="96"/>
      <c r="CJ60" s="95"/>
      <c r="CK60" s="95"/>
      <c r="CL60" s="95">
        <f t="shared" si="121"/>
        <v>0</v>
      </c>
      <c r="CM60" s="76" t="str">
        <f t="shared" si="122"/>
        <v/>
      </c>
      <c r="CN60" s="76"/>
      <c r="CO60" s="76">
        <f t="shared" si="123"/>
        <v>0</v>
      </c>
      <c r="CP60" s="76">
        <f t="shared" si="124"/>
        <v>0</v>
      </c>
      <c r="CQ60" s="76">
        <f t="shared" si="125"/>
        <v>0</v>
      </c>
      <c r="CR60" s="79"/>
      <c r="CS60" s="75">
        <f t="shared" si="126"/>
        <v>0</v>
      </c>
      <c r="CT60" s="75" t="str">
        <f t="shared" si="127"/>
        <v xml:space="preserve"> </v>
      </c>
      <c r="CU60" s="75" t="str">
        <f>CONCATENATE(Table1[[#This Row],[E]],Table1[[#This Row],[AO]],Table1[[#This Row],[BY]])</f>
        <v/>
      </c>
      <c r="CV60" s="75">
        <f t="shared" si="128"/>
        <v>0</v>
      </c>
      <c r="CW60" s="75">
        <f t="shared" si="129"/>
        <v>0</v>
      </c>
      <c r="CX60" s="75">
        <f t="shared" si="130"/>
        <v>0</v>
      </c>
      <c r="CY60" s="75" t="str">
        <f t="shared" si="131"/>
        <v xml:space="preserve"> </v>
      </c>
      <c r="CZ60" s="75" t="str">
        <f>CONCATENATE(Table1[[#This Row],[J]],Table1[[#This Row],[AT]],Table1[[#This Row],[CD]])</f>
        <v/>
      </c>
      <c r="DA60" s="75">
        <f t="shared" si="132"/>
        <v>0</v>
      </c>
      <c r="DB60" s="75">
        <f t="shared" si="133"/>
        <v>0</v>
      </c>
      <c r="DC60" s="75">
        <f t="shared" si="134"/>
        <v>0</v>
      </c>
      <c r="DD60" s="75" t="str">
        <f t="shared" si="135"/>
        <v xml:space="preserve"> </v>
      </c>
      <c r="DE60" s="75" t="str">
        <f>CONCATENATE(Table1[[#This Row],[T]],Table1[[#This Row],[BD]],Table1[[#This Row],[CN]])</f>
        <v/>
      </c>
      <c r="DF60" s="75">
        <f t="shared" si="136"/>
        <v>0</v>
      </c>
      <c r="DG60" s="75">
        <f t="shared" si="137"/>
        <v>0</v>
      </c>
      <c r="DH60" s="75">
        <f t="shared" si="138"/>
        <v>0</v>
      </c>
      <c r="DI60" s="75">
        <f t="shared" si="139"/>
        <v>1.63</v>
      </c>
      <c r="DJ60" s="75" t="str">
        <f>CONCATENATE(Table1[[#This Row],[BI]],Table1[[#This Row],[Y]],Table1[[#This Row],[CS]])</f>
        <v>2nd wk of May</v>
      </c>
      <c r="DK60" s="75">
        <f t="shared" si="140"/>
        <v>0</v>
      </c>
      <c r="DL60" s="75">
        <f t="shared" si="141"/>
        <v>0</v>
      </c>
      <c r="DM60" s="75">
        <f t="shared" si="142"/>
        <v>0</v>
      </c>
      <c r="DN60" s="75" t="str">
        <f t="shared" si="143"/>
        <v xml:space="preserve"> </v>
      </c>
      <c r="DO60" s="75" t="str">
        <f>CONCATENATE(Table1[[#This Row],[AD]],Table1[[#This Row],[BN]],Table1[[#This Row],[CX]])</f>
        <v/>
      </c>
      <c r="DP60" s="75">
        <f t="shared" si="144"/>
        <v>0</v>
      </c>
      <c r="DQ60" s="75">
        <f t="shared" si="145"/>
        <v>0</v>
      </c>
      <c r="DR60" s="75">
        <f t="shared" si="146"/>
        <v>0</v>
      </c>
      <c r="DS60" s="75">
        <f t="shared" si="147"/>
        <v>1.63</v>
      </c>
      <c r="DT60" s="75" t="str">
        <f>CONCATENATE(Table1[[#This Row],[DJ]],Table1[[#This Row],[DO]],Table1[[#This Row],[DY]],Table1[[#This Row],[ED]],Table1[[#This Row],[EI]])</f>
        <v>2nd wk of May</v>
      </c>
      <c r="DU60" s="75">
        <f t="shared" si="148"/>
        <v>0</v>
      </c>
      <c r="DV60" s="75">
        <f t="shared" si="149"/>
        <v>0</v>
      </c>
      <c r="DW60" s="75">
        <f t="shared" si="150"/>
        <v>0</v>
      </c>
    </row>
    <row r="61" spans="1:127">
      <c r="A61" s="73" t="s">
        <v>383</v>
      </c>
      <c r="B61" s="74" t="s">
        <v>403</v>
      </c>
      <c r="C61" s="75"/>
      <c r="D61" s="80"/>
      <c r="E61" s="77"/>
      <c r="F61" s="80"/>
      <c r="G61" s="80"/>
      <c r="H61" s="80">
        <f t="shared" si="99"/>
        <v>0</v>
      </c>
      <c r="I61" s="95"/>
      <c r="J61" s="96"/>
      <c r="K61" s="95"/>
      <c r="L61" s="95"/>
      <c r="M61" s="95">
        <f t="shared" si="100"/>
        <v>0</v>
      </c>
      <c r="N61" s="95"/>
      <c r="O61" s="96"/>
      <c r="P61" s="95"/>
      <c r="Q61" s="95"/>
      <c r="R61" s="95">
        <f t="shared" si="101"/>
        <v>0</v>
      </c>
      <c r="S61" s="95">
        <v>0.28699999999999998</v>
      </c>
      <c r="T61" s="96" t="s">
        <v>346</v>
      </c>
      <c r="U61" s="95"/>
      <c r="V61" s="95"/>
      <c r="W61" s="95">
        <f t="shared" si="102"/>
        <v>0</v>
      </c>
      <c r="X61" s="76"/>
      <c r="Y61" s="78"/>
      <c r="Z61" s="76"/>
      <c r="AA61" s="76"/>
      <c r="AB61" s="76">
        <f t="shared" si="103"/>
        <v>0</v>
      </c>
      <c r="AC61" s="76">
        <f t="shared" si="104"/>
        <v>0.28699999999999998</v>
      </c>
      <c r="AD61" s="76"/>
      <c r="AE61" s="76">
        <f t="shared" si="105"/>
        <v>0</v>
      </c>
      <c r="AF61" s="76">
        <f t="shared" si="106"/>
        <v>0</v>
      </c>
      <c r="AG61" s="76">
        <f t="shared" si="107"/>
        <v>0</v>
      </c>
      <c r="AH61" s="84"/>
      <c r="AI61" s="95"/>
      <c r="AJ61" s="96"/>
      <c r="AK61" s="95"/>
      <c r="AL61" s="95"/>
      <c r="AM61" s="95">
        <f t="shared" si="108"/>
        <v>0</v>
      </c>
      <c r="AN61" s="95"/>
      <c r="AO61" s="96"/>
      <c r="AP61" s="95"/>
      <c r="AQ61" s="95"/>
      <c r="AR61" s="95">
        <f t="shared" si="109"/>
        <v>0</v>
      </c>
      <c r="AS61" s="95"/>
      <c r="AT61" s="96"/>
      <c r="AU61" s="95"/>
      <c r="AV61" s="95"/>
      <c r="AW61" s="95">
        <f t="shared" si="110"/>
        <v>0</v>
      </c>
      <c r="AX61" s="95"/>
      <c r="AY61" s="96"/>
      <c r="AZ61" s="95"/>
      <c r="BA61" s="95"/>
      <c r="BB61" s="95">
        <f t="shared" si="111"/>
        <v>0</v>
      </c>
      <c r="BC61" s="95"/>
      <c r="BD61" s="96"/>
      <c r="BE61" s="95"/>
      <c r="BF61" s="95"/>
      <c r="BG61" s="95">
        <f t="shared" si="112"/>
        <v>0</v>
      </c>
      <c r="BH61" s="76" t="str">
        <f t="shared" si="113"/>
        <v/>
      </c>
      <c r="BI61" s="76"/>
      <c r="BJ61" s="76">
        <f t="shared" si="114"/>
        <v>0</v>
      </c>
      <c r="BK61" s="76">
        <f t="shared" si="115"/>
        <v>0</v>
      </c>
      <c r="BL61" s="76">
        <f t="shared" si="116"/>
        <v>0</v>
      </c>
      <c r="BM61" s="75"/>
      <c r="BN61" s="95"/>
      <c r="BO61" s="96"/>
      <c r="BP61" s="95"/>
      <c r="BQ61" s="95"/>
      <c r="BR61" s="95">
        <f t="shared" si="117"/>
        <v>0</v>
      </c>
      <c r="BS61" s="95"/>
      <c r="BT61" s="96"/>
      <c r="BU61" s="95"/>
      <c r="BV61" s="95"/>
      <c r="BW61" s="95">
        <f t="shared" si="118"/>
        <v>0</v>
      </c>
      <c r="BX61" s="95"/>
      <c r="BY61" s="96"/>
      <c r="BZ61" s="95"/>
      <c r="CA61" s="95"/>
      <c r="CB61" s="95">
        <f t="shared" si="119"/>
        <v>0</v>
      </c>
      <c r="CC61" s="95"/>
      <c r="CD61" s="96"/>
      <c r="CE61" s="95"/>
      <c r="CF61" s="95"/>
      <c r="CG61" s="95">
        <f t="shared" si="120"/>
        <v>0</v>
      </c>
      <c r="CH61" s="95"/>
      <c r="CI61" s="96"/>
      <c r="CJ61" s="95"/>
      <c r="CK61" s="95"/>
      <c r="CL61" s="95">
        <f t="shared" si="121"/>
        <v>0</v>
      </c>
      <c r="CM61" s="76" t="str">
        <f t="shared" si="122"/>
        <v/>
      </c>
      <c r="CN61" s="76"/>
      <c r="CO61" s="76">
        <f t="shared" si="123"/>
        <v>0</v>
      </c>
      <c r="CP61" s="76">
        <f t="shared" si="124"/>
        <v>0</v>
      </c>
      <c r="CQ61" s="76">
        <f t="shared" si="125"/>
        <v>0</v>
      </c>
      <c r="CR61" s="79"/>
      <c r="CS61" s="75">
        <f t="shared" si="126"/>
        <v>0</v>
      </c>
      <c r="CT61" s="75" t="str">
        <f t="shared" si="127"/>
        <v xml:space="preserve"> </v>
      </c>
      <c r="CU61" s="75" t="str">
        <f>CONCATENATE(Table1[[#This Row],[E]],Table1[[#This Row],[AO]],Table1[[#This Row],[BY]])</f>
        <v/>
      </c>
      <c r="CV61" s="75">
        <f t="shared" si="128"/>
        <v>0</v>
      </c>
      <c r="CW61" s="75">
        <f t="shared" si="129"/>
        <v>0</v>
      </c>
      <c r="CX61" s="75">
        <f t="shared" si="130"/>
        <v>0</v>
      </c>
      <c r="CY61" s="75" t="str">
        <f t="shared" si="131"/>
        <v xml:space="preserve"> </v>
      </c>
      <c r="CZ61" s="75" t="str">
        <f>CONCATENATE(Table1[[#This Row],[J]],Table1[[#This Row],[AT]],Table1[[#This Row],[CD]])</f>
        <v/>
      </c>
      <c r="DA61" s="75">
        <f t="shared" si="132"/>
        <v>0</v>
      </c>
      <c r="DB61" s="75">
        <f t="shared" si="133"/>
        <v>0</v>
      </c>
      <c r="DC61" s="75">
        <f t="shared" si="134"/>
        <v>0</v>
      </c>
      <c r="DD61" s="75" t="str">
        <f t="shared" si="135"/>
        <v xml:space="preserve"> </v>
      </c>
      <c r="DE61" s="75" t="str">
        <f>CONCATENATE(Table1[[#This Row],[T]],Table1[[#This Row],[BD]],Table1[[#This Row],[CN]])</f>
        <v/>
      </c>
      <c r="DF61" s="75">
        <f t="shared" si="136"/>
        <v>0</v>
      </c>
      <c r="DG61" s="75">
        <f t="shared" si="137"/>
        <v>0</v>
      </c>
      <c r="DH61" s="75">
        <f t="shared" si="138"/>
        <v>0</v>
      </c>
      <c r="DI61" s="75">
        <f t="shared" si="139"/>
        <v>0.28699999999999998</v>
      </c>
      <c r="DJ61" s="75" t="str">
        <f>CONCATENATE(Table1[[#This Row],[BI]],Table1[[#This Row],[Y]],Table1[[#This Row],[CS]])</f>
        <v>3rd wk of May</v>
      </c>
      <c r="DK61" s="75">
        <f t="shared" si="140"/>
        <v>0</v>
      </c>
      <c r="DL61" s="75">
        <f t="shared" si="141"/>
        <v>0</v>
      </c>
      <c r="DM61" s="75">
        <f t="shared" si="142"/>
        <v>0</v>
      </c>
      <c r="DN61" s="75" t="str">
        <f t="shared" si="143"/>
        <v xml:space="preserve"> </v>
      </c>
      <c r="DO61" s="75" t="str">
        <f>CONCATENATE(Table1[[#This Row],[AD]],Table1[[#This Row],[BN]],Table1[[#This Row],[CX]])</f>
        <v/>
      </c>
      <c r="DP61" s="75">
        <f t="shared" si="144"/>
        <v>0</v>
      </c>
      <c r="DQ61" s="75">
        <f t="shared" si="145"/>
        <v>0</v>
      </c>
      <c r="DR61" s="75">
        <f t="shared" si="146"/>
        <v>0</v>
      </c>
      <c r="DS61" s="75">
        <f t="shared" si="147"/>
        <v>0.28699999999999998</v>
      </c>
      <c r="DT61" s="75" t="str">
        <f>CONCATENATE(Table1[[#This Row],[DJ]],Table1[[#This Row],[DO]],Table1[[#This Row],[DY]],Table1[[#This Row],[ED]],Table1[[#This Row],[EI]])</f>
        <v>3rd wk of May</v>
      </c>
      <c r="DU61" s="75">
        <f t="shared" si="148"/>
        <v>0</v>
      </c>
      <c r="DV61" s="75">
        <f t="shared" si="149"/>
        <v>0</v>
      </c>
      <c r="DW61" s="75">
        <f t="shared" si="150"/>
        <v>0</v>
      </c>
    </row>
    <row r="62" spans="1:127">
      <c r="A62" s="73" t="s">
        <v>383</v>
      </c>
      <c r="B62" s="74" t="s">
        <v>332</v>
      </c>
      <c r="C62" s="75"/>
      <c r="D62" s="80">
        <v>0.13</v>
      </c>
      <c r="E62" s="77" t="s">
        <v>345</v>
      </c>
      <c r="F62" s="80"/>
      <c r="G62" s="80"/>
      <c r="H62" s="80">
        <f t="shared" si="99"/>
        <v>0</v>
      </c>
      <c r="I62" s="95"/>
      <c r="J62" s="96"/>
      <c r="K62" s="95"/>
      <c r="L62" s="95"/>
      <c r="M62" s="95">
        <f t="shared" si="100"/>
        <v>0</v>
      </c>
      <c r="N62" s="95"/>
      <c r="O62" s="96"/>
      <c r="P62" s="95"/>
      <c r="Q62" s="95"/>
      <c r="R62" s="95">
        <f t="shared" si="101"/>
        <v>0</v>
      </c>
      <c r="S62" s="95"/>
      <c r="T62" s="96"/>
      <c r="U62" s="95"/>
      <c r="V62" s="95"/>
      <c r="W62" s="95">
        <f t="shared" si="102"/>
        <v>0</v>
      </c>
      <c r="X62" s="76"/>
      <c r="Y62" s="78"/>
      <c r="Z62" s="76"/>
      <c r="AA62" s="76"/>
      <c r="AB62" s="76">
        <f t="shared" si="103"/>
        <v>0</v>
      </c>
      <c r="AC62" s="76">
        <f t="shared" si="104"/>
        <v>0.13</v>
      </c>
      <c r="AD62" s="76"/>
      <c r="AE62" s="76">
        <f t="shared" si="105"/>
        <v>0</v>
      </c>
      <c r="AF62" s="76">
        <f t="shared" si="106"/>
        <v>0</v>
      </c>
      <c r="AG62" s="76">
        <f t="shared" si="107"/>
        <v>0</v>
      </c>
      <c r="AH62" s="84"/>
      <c r="AI62" s="95"/>
      <c r="AJ62" s="96"/>
      <c r="AK62" s="95"/>
      <c r="AL62" s="95"/>
      <c r="AM62" s="95">
        <f t="shared" si="108"/>
        <v>0</v>
      </c>
      <c r="AN62" s="95"/>
      <c r="AO62" s="96"/>
      <c r="AP62" s="95"/>
      <c r="AQ62" s="95"/>
      <c r="AR62" s="95">
        <f t="shared" si="109"/>
        <v>0</v>
      </c>
      <c r="AS62" s="95"/>
      <c r="AT62" s="96"/>
      <c r="AU62" s="95"/>
      <c r="AV62" s="95"/>
      <c r="AW62" s="95">
        <f t="shared" si="110"/>
        <v>0</v>
      </c>
      <c r="AX62" s="95"/>
      <c r="AY62" s="96"/>
      <c r="AZ62" s="95"/>
      <c r="BA62" s="95"/>
      <c r="BB62" s="95">
        <f t="shared" si="111"/>
        <v>0</v>
      </c>
      <c r="BC62" s="95"/>
      <c r="BD62" s="96"/>
      <c r="BE62" s="95"/>
      <c r="BF62" s="95"/>
      <c r="BG62" s="95">
        <f t="shared" si="112"/>
        <v>0</v>
      </c>
      <c r="BH62" s="76" t="str">
        <f t="shared" si="113"/>
        <v/>
      </c>
      <c r="BI62" s="76"/>
      <c r="BJ62" s="76">
        <f t="shared" si="114"/>
        <v>0</v>
      </c>
      <c r="BK62" s="76">
        <f t="shared" si="115"/>
        <v>0</v>
      </c>
      <c r="BL62" s="76">
        <f t="shared" si="116"/>
        <v>0</v>
      </c>
      <c r="BM62" s="75"/>
      <c r="BN62" s="95"/>
      <c r="BO62" s="96"/>
      <c r="BP62" s="95"/>
      <c r="BQ62" s="95"/>
      <c r="BR62" s="95">
        <f t="shared" si="117"/>
        <v>0</v>
      </c>
      <c r="BS62" s="95"/>
      <c r="BT62" s="96"/>
      <c r="BU62" s="95"/>
      <c r="BV62" s="95"/>
      <c r="BW62" s="95">
        <f t="shared" si="118"/>
        <v>0</v>
      </c>
      <c r="BX62" s="95"/>
      <c r="BY62" s="96"/>
      <c r="BZ62" s="95"/>
      <c r="CA62" s="95"/>
      <c r="CB62" s="95">
        <f t="shared" si="119"/>
        <v>0</v>
      </c>
      <c r="CC62" s="95"/>
      <c r="CD62" s="96"/>
      <c r="CE62" s="95"/>
      <c r="CF62" s="95"/>
      <c r="CG62" s="95">
        <f t="shared" si="120"/>
        <v>0</v>
      </c>
      <c r="CH62" s="95"/>
      <c r="CI62" s="96"/>
      <c r="CJ62" s="95"/>
      <c r="CK62" s="95"/>
      <c r="CL62" s="95">
        <f t="shared" si="121"/>
        <v>0</v>
      </c>
      <c r="CM62" s="76" t="str">
        <f t="shared" si="122"/>
        <v/>
      </c>
      <c r="CN62" s="76"/>
      <c r="CO62" s="76">
        <f t="shared" si="123"/>
        <v>0</v>
      </c>
      <c r="CP62" s="76">
        <f t="shared" si="124"/>
        <v>0</v>
      </c>
      <c r="CQ62" s="76">
        <f t="shared" si="125"/>
        <v>0</v>
      </c>
      <c r="CR62" s="79"/>
      <c r="CS62" s="75">
        <f t="shared" si="126"/>
        <v>0</v>
      </c>
      <c r="CT62" s="75">
        <f t="shared" si="127"/>
        <v>0.13</v>
      </c>
      <c r="CU62" s="75" t="str">
        <f>CONCATENATE(Table1[[#This Row],[E]],Table1[[#This Row],[AO]],Table1[[#This Row],[BY]])</f>
        <v>2nd wk of May</v>
      </c>
      <c r="CV62" s="75">
        <f t="shared" si="128"/>
        <v>0</v>
      </c>
      <c r="CW62" s="75">
        <f t="shared" si="129"/>
        <v>0</v>
      </c>
      <c r="CX62" s="75">
        <f t="shared" si="130"/>
        <v>0</v>
      </c>
      <c r="CY62" s="75" t="str">
        <f t="shared" si="131"/>
        <v xml:space="preserve"> </v>
      </c>
      <c r="CZ62" s="75" t="str">
        <f>CONCATENATE(Table1[[#This Row],[J]],Table1[[#This Row],[AT]],Table1[[#This Row],[CD]])</f>
        <v/>
      </c>
      <c r="DA62" s="75">
        <f t="shared" si="132"/>
        <v>0</v>
      </c>
      <c r="DB62" s="75">
        <f t="shared" si="133"/>
        <v>0</v>
      </c>
      <c r="DC62" s="75">
        <f t="shared" si="134"/>
        <v>0</v>
      </c>
      <c r="DD62" s="75" t="str">
        <f t="shared" si="135"/>
        <v xml:space="preserve"> </v>
      </c>
      <c r="DE62" s="75" t="str">
        <f>CONCATENATE(Table1[[#This Row],[T]],Table1[[#This Row],[BD]],Table1[[#This Row],[CN]])</f>
        <v/>
      </c>
      <c r="DF62" s="75">
        <f t="shared" si="136"/>
        <v>0</v>
      </c>
      <c r="DG62" s="75">
        <f t="shared" si="137"/>
        <v>0</v>
      </c>
      <c r="DH62" s="75">
        <f t="shared" si="138"/>
        <v>0</v>
      </c>
      <c r="DI62" s="75" t="str">
        <f t="shared" si="139"/>
        <v xml:space="preserve"> </v>
      </c>
      <c r="DJ62" s="75" t="str">
        <f>CONCATENATE(Table1[[#This Row],[BI]],Table1[[#This Row],[Y]],Table1[[#This Row],[CS]])</f>
        <v/>
      </c>
      <c r="DK62" s="75">
        <f t="shared" si="140"/>
        <v>0</v>
      </c>
      <c r="DL62" s="75">
        <f t="shared" si="141"/>
        <v>0</v>
      </c>
      <c r="DM62" s="75">
        <f t="shared" si="142"/>
        <v>0</v>
      </c>
      <c r="DN62" s="75" t="str">
        <f t="shared" si="143"/>
        <v xml:space="preserve"> </v>
      </c>
      <c r="DO62" s="75" t="str">
        <f>CONCATENATE(Table1[[#This Row],[AD]],Table1[[#This Row],[BN]],Table1[[#This Row],[CX]])</f>
        <v/>
      </c>
      <c r="DP62" s="75">
        <f t="shared" si="144"/>
        <v>0</v>
      </c>
      <c r="DQ62" s="75">
        <f t="shared" si="145"/>
        <v>0</v>
      </c>
      <c r="DR62" s="75">
        <f t="shared" si="146"/>
        <v>0</v>
      </c>
      <c r="DS62" s="75">
        <f t="shared" si="147"/>
        <v>0.13</v>
      </c>
      <c r="DT62" s="75" t="str">
        <f>CONCATENATE(Table1[[#This Row],[DJ]],Table1[[#This Row],[DO]],Table1[[#This Row],[DY]],Table1[[#This Row],[ED]],Table1[[#This Row],[EI]])</f>
        <v>2nd wk of May</v>
      </c>
      <c r="DU62" s="75">
        <f t="shared" si="148"/>
        <v>0</v>
      </c>
      <c r="DV62" s="75">
        <f t="shared" si="149"/>
        <v>0</v>
      </c>
      <c r="DW62" s="75">
        <f t="shared" si="150"/>
        <v>0</v>
      </c>
    </row>
    <row r="63" spans="1:127">
      <c r="A63" s="73" t="s">
        <v>383</v>
      </c>
      <c r="B63" s="74" t="s">
        <v>330</v>
      </c>
      <c r="C63" s="75"/>
      <c r="D63" s="80"/>
      <c r="E63" s="77"/>
      <c r="F63" s="80"/>
      <c r="G63" s="80"/>
      <c r="H63" s="80">
        <f t="shared" si="99"/>
        <v>0</v>
      </c>
      <c r="I63" s="95"/>
      <c r="J63" s="96"/>
      <c r="K63" s="95"/>
      <c r="L63" s="95"/>
      <c r="M63" s="95">
        <f t="shared" si="100"/>
        <v>0</v>
      </c>
      <c r="N63" s="95"/>
      <c r="O63" s="96"/>
      <c r="P63" s="95"/>
      <c r="Q63" s="95"/>
      <c r="R63" s="95">
        <f t="shared" si="101"/>
        <v>0</v>
      </c>
      <c r="S63" s="95">
        <v>0.14000000000000001</v>
      </c>
      <c r="T63" s="96" t="s">
        <v>344</v>
      </c>
      <c r="U63" s="95"/>
      <c r="V63" s="95"/>
      <c r="W63" s="95">
        <f t="shared" si="102"/>
        <v>0</v>
      </c>
      <c r="X63" s="76"/>
      <c r="Y63" s="78"/>
      <c r="Z63" s="76"/>
      <c r="AA63" s="76"/>
      <c r="AB63" s="76">
        <f t="shared" si="103"/>
        <v>0</v>
      </c>
      <c r="AC63" s="76">
        <f t="shared" si="104"/>
        <v>0.14000000000000001</v>
      </c>
      <c r="AD63" s="76"/>
      <c r="AE63" s="76">
        <f t="shared" si="105"/>
        <v>0</v>
      </c>
      <c r="AF63" s="76">
        <f t="shared" si="106"/>
        <v>0</v>
      </c>
      <c r="AG63" s="76">
        <f t="shared" si="107"/>
        <v>0</v>
      </c>
      <c r="AH63" s="84"/>
      <c r="AI63" s="95"/>
      <c r="AJ63" s="96"/>
      <c r="AK63" s="95"/>
      <c r="AL63" s="95"/>
      <c r="AM63" s="95">
        <f t="shared" si="108"/>
        <v>0</v>
      </c>
      <c r="AN63" s="95"/>
      <c r="AO63" s="96"/>
      <c r="AP63" s="95"/>
      <c r="AQ63" s="95"/>
      <c r="AR63" s="95">
        <f t="shared" si="109"/>
        <v>0</v>
      </c>
      <c r="AS63" s="95"/>
      <c r="AT63" s="96"/>
      <c r="AU63" s="95"/>
      <c r="AV63" s="95"/>
      <c r="AW63" s="95">
        <f t="shared" si="110"/>
        <v>0</v>
      </c>
      <c r="AX63" s="95"/>
      <c r="AY63" s="96"/>
      <c r="AZ63" s="95"/>
      <c r="BA63" s="95"/>
      <c r="BB63" s="95">
        <f t="shared" si="111"/>
        <v>0</v>
      </c>
      <c r="BC63" s="95"/>
      <c r="BD63" s="96"/>
      <c r="BE63" s="95"/>
      <c r="BF63" s="95"/>
      <c r="BG63" s="95">
        <f t="shared" si="112"/>
        <v>0</v>
      </c>
      <c r="BH63" s="76" t="str">
        <f t="shared" si="113"/>
        <v/>
      </c>
      <c r="BI63" s="76"/>
      <c r="BJ63" s="76">
        <f t="shared" si="114"/>
        <v>0</v>
      </c>
      <c r="BK63" s="76">
        <f t="shared" si="115"/>
        <v>0</v>
      </c>
      <c r="BL63" s="76">
        <f t="shared" si="116"/>
        <v>0</v>
      </c>
      <c r="BM63" s="75"/>
      <c r="BN63" s="95"/>
      <c r="BO63" s="96"/>
      <c r="BP63" s="95"/>
      <c r="BQ63" s="95"/>
      <c r="BR63" s="95">
        <f t="shared" si="117"/>
        <v>0</v>
      </c>
      <c r="BS63" s="95"/>
      <c r="BT63" s="96"/>
      <c r="BU63" s="95"/>
      <c r="BV63" s="95"/>
      <c r="BW63" s="95">
        <f t="shared" si="118"/>
        <v>0</v>
      </c>
      <c r="BX63" s="95"/>
      <c r="BY63" s="96"/>
      <c r="BZ63" s="95"/>
      <c r="CA63" s="95"/>
      <c r="CB63" s="95">
        <f t="shared" si="119"/>
        <v>0</v>
      </c>
      <c r="CC63" s="95"/>
      <c r="CD63" s="96"/>
      <c r="CE63" s="95"/>
      <c r="CF63" s="95"/>
      <c r="CG63" s="95">
        <f t="shared" si="120"/>
        <v>0</v>
      </c>
      <c r="CH63" s="95"/>
      <c r="CI63" s="96"/>
      <c r="CJ63" s="95"/>
      <c r="CK63" s="95"/>
      <c r="CL63" s="95">
        <f t="shared" si="121"/>
        <v>0</v>
      </c>
      <c r="CM63" s="76" t="str">
        <f t="shared" si="122"/>
        <v/>
      </c>
      <c r="CN63" s="76"/>
      <c r="CO63" s="76">
        <f t="shared" si="123"/>
        <v>0</v>
      </c>
      <c r="CP63" s="76">
        <f t="shared" si="124"/>
        <v>0</v>
      </c>
      <c r="CQ63" s="76">
        <f t="shared" si="125"/>
        <v>0</v>
      </c>
      <c r="CR63" s="79"/>
      <c r="CS63" s="75">
        <f t="shared" si="126"/>
        <v>0</v>
      </c>
      <c r="CT63" s="75" t="str">
        <f t="shared" si="127"/>
        <v xml:space="preserve"> </v>
      </c>
      <c r="CU63" s="75" t="str">
        <f>CONCATENATE(Table1[[#This Row],[E]],Table1[[#This Row],[AO]],Table1[[#This Row],[BY]])</f>
        <v/>
      </c>
      <c r="CV63" s="75">
        <f t="shared" si="128"/>
        <v>0</v>
      </c>
      <c r="CW63" s="75">
        <f t="shared" si="129"/>
        <v>0</v>
      </c>
      <c r="CX63" s="75">
        <f t="shared" si="130"/>
        <v>0</v>
      </c>
      <c r="CY63" s="75" t="str">
        <f t="shared" si="131"/>
        <v xml:space="preserve"> </v>
      </c>
      <c r="CZ63" s="75" t="str">
        <f>CONCATENATE(Table1[[#This Row],[J]],Table1[[#This Row],[AT]],Table1[[#This Row],[CD]])</f>
        <v/>
      </c>
      <c r="DA63" s="75">
        <f t="shared" si="132"/>
        <v>0</v>
      </c>
      <c r="DB63" s="75">
        <f t="shared" si="133"/>
        <v>0</v>
      </c>
      <c r="DC63" s="75">
        <f t="shared" si="134"/>
        <v>0</v>
      </c>
      <c r="DD63" s="75" t="str">
        <f t="shared" si="135"/>
        <v xml:space="preserve"> </v>
      </c>
      <c r="DE63" s="75" t="str">
        <f>CONCATENATE(Table1[[#This Row],[T]],Table1[[#This Row],[BD]],Table1[[#This Row],[CN]])</f>
        <v/>
      </c>
      <c r="DF63" s="75">
        <f t="shared" si="136"/>
        <v>0</v>
      </c>
      <c r="DG63" s="75">
        <f t="shared" si="137"/>
        <v>0</v>
      </c>
      <c r="DH63" s="75">
        <f t="shared" si="138"/>
        <v>0</v>
      </c>
      <c r="DI63" s="75">
        <f t="shared" si="139"/>
        <v>0.14000000000000001</v>
      </c>
      <c r="DJ63" s="75" t="str">
        <f>CONCATENATE(Table1[[#This Row],[BI]],Table1[[#This Row],[Y]],Table1[[#This Row],[CS]])</f>
        <v>1st wk of May</v>
      </c>
      <c r="DK63" s="75">
        <f t="shared" si="140"/>
        <v>0</v>
      </c>
      <c r="DL63" s="75">
        <f t="shared" si="141"/>
        <v>0</v>
      </c>
      <c r="DM63" s="75">
        <f t="shared" si="142"/>
        <v>0</v>
      </c>
      <c r="DN63" s="75" t="str">
        <f t="shared" si="143"/>
        <v xml:space="preserve"> </v>
      </c>
      <c r="DO63" s="75" t="str">
        <f>CONCATENATE(Table1[[#This Row],[AD]],Table1[[#This Row],[BN]],Table1[[#This Row],[CX]])</f>
        <v/>
      </c>
      <c r="DP63" s="75">
        <f t="shared" si="144"/>
        <v>0</v>
      </c>
      <c r="DQ63" s="75">
        <f t="shared" si="145"/>
        <v>0</v>
      </c>
      <c r="DR63" s="75">
        <f t="shared" si="146"/>
        <v>0</v>
      </c>
      <c r="DS63" s="75">
        <f t="shared" si="147"/>
        <v>0.14000000000000001</v>
      </c>
      <c r="DT63" s="75" t="str">
        <f>CONCATENATE(Table1[[#This Row],[DJ]],Table1[[#This Row],[DO]],Table1[[#This Row],[DY]],Table1[[#This Row],[ED]],Table1[[#This Row],[EI]])</f>
        <v>1st wk of May</v>
      </c>
      <c r="DU63" s="75">
        <f t="shared" si="148"/>
        <v>0</v>
      </c>
      <c r="DV63" s="75">
        <f t="shared" si="149"/>
        <v>0</v>
      </c>
      <c r="DW63" s="75">
        <f t="shared" si="150"/>
        <v>0</v>
      </c>
    </row>
    <row r="64" spans="1:127">
      <c r="A64" s="73" t="s">
        <v>383</v>
      </c>
      <c r="B64" s="74" t="s">
        <v>331</v>
      </c>
      <c r="C64" s="75"/>
      <c r="D64" s="80"/>
      <c r="E64" s="77"/>
      <c r="F64" s="80"/>
      <c r="G64" s="80"/>
      <c r="H64" s="80">
        <f t="shared" si="99"/>
        <v>0</v>
      </c>
      <c r="I64" s="95"/>
      <c r="J64" s="96"/>
      <c r="K64" s="95"/>
      <c r="L64" s="95"/>
      <c r="M64" s="95">
        <f t="shared" si="100"/>
        <v>0</v>
      </c>
      <c r="N64" s="95"/>
      <c r="O64" s="96"/>
      <c r="P64" s="95"/>
      <c r="Q64" s="95"/>
      <c r="R64" s="95">
        <f t="shared" si="101"/>
        <v>0</v>
      </c>
      <c r="S64" s="95">
        <v>0.19</v>
      </c>
      <c r="T64" s="96" t="s">
        <v>346</v>
      </c>
      <c r="U64" s="95"/>
      <c r="V64" s="95"/>
      <c r="W64" s="95">
        <f t="shared" si="102"/>
        <v>0</v>
      </c>
      <c r="X64" s="76"/>
      <c r="Y64" s="78"/>
      <c r="Z64" s="76"/>
      <c r="AA64" s="76"/>
      <c r="AB64" s="76">
        <f t="shared" si="103"/>
        <v>0</v>
      </c>
      <c r="AC64" s="76">
        <f t="shared" si="104"/>
        <v>0.19</v>
      </c>
      <c r="AD64" s="76"/>
      <c r="AE64" s="76">
        <f t="shared" si="105"/>
        <v>0</v>
      </c>
      <c r="AF64" s="76">
        <f t="shared" si="106"/>
        <v>0</v>
      </c>
      <c r="AG64" s="76">
        <f t="shared" si="107"/>
        <v>0</v>
      </c>
      <c r="AH64" s="84"/>
      <c r="AI64" s="95"/>
      <c r="AJ64" s="96"/>
      <c r="AK64" s="95"/>
      <c r="AL64" s="95"/>
      <c r="AM64" s="95">
        <f t="shared" si="108"/>
        <v>0</v>
      </c>
      <c r="AN64" s="95"/>
      <c r="AO64" s="96"/>
      <c r="AP64" s="95"/>
      <c r="AQ64" s="95"/>
      <c r="AR64" s="95">
        <f t="shared" si="109"/>
        <v>0</v>
      </c>
      <c r="AS64" s="95"/>
      <c r="AT64" s="96"/>
      <c r="AU64" s="95"/>
      <c r="AV64" s="95"/>
      <c r="AW64" s="95">
        <f t="shared" si="110"/>
        <v>0</v>
      </c>
      <c r="AX64" s="95"/>
      <c r="AY64" s="96"/>
      <c r="AZ64" s="95"/>
      <c r="BA64" s="95"/>
      <c r="BB64" s="95">
        <f t="shared" si="111"/>
        <v>0</v>
      </c>
      <c r="BC64" s="95"/>
      <c r="BD64" s="96"/>
      <c r="BE64" s="95"/>
      <c r="BF64" s="95"/>
      <c r="BG64" s="95">
        <f t="shared" si="112"/>
        <v>0</v>
      </c>
      <c r="BH64" s="76" t="str">
        <f t="shared" si="113"/>
        <v/>
      </c>
      <c r="BI64" s="76"/>
      <c r="BJ64" s="76">
        <f t="shared" si="114"/>
        <v>0</v>
      </c>
      <c r="BK64" s="76">
        <f t="shared" si="115"/>
        <v>0</v>
      </c>
      <c r="BL64" s="76">
        <f t="shared" si="116"/>
        <v>0</v>
      </c>
      <c r="BM64" s="75"/>
      <c r="BN64" s="95"/>
      <c r="BO64" s="96"/>
      <c r="BP64" s="95"/>
      <c r="BQ64" s="95"/>
      <c r="BR64" s="95">
        <f t="shared" si="117"/>
        <v>0</v>
      </c>
      <c r="BS64" s="95"/>
      <c r="BT64" s="96"/>
      <c r="BU64" s="95"/>
      <c r="BV64" s="95"/>
      <c r="BW64" s="95">
        <f t="shared" si="118"/>
        <v>0</v>
      </c>
      <c r="BX64" s="95"/>
      <c r="BY64" s="96"/>
      <c r="BZ64" s="95"/>
      <c r="CA64" s="95"/>
      <c r="CB64" s="95">
        <f t="shared" si="119"/>
        <v>0</v>
      </c>
      <c r="CC64" s="95"/>
      <c r="CD64" s="96"/>
      <c r="CE64" s="95"/>
      <c r="CF64" s="95"/>
      <c r="CG64" s="95">
        <f t="shared" si="120"/>
        <v>0</v>
      </c>
      <c r="CH64" s="95"/>
      <c r="CI64" s="96"/>
      <c r="CJ64" s="95"/>
      <c r="CK64" s="95"/>
      <c r="CL64" s="95">
        <f t="shared" si="121"/>
        <v>0</v>
      </c>
      <c r="CM64" s="76" t="str">
        <f t="shared" si="122"/>
        <v/>
      </c>
      <c r="CN64" s="76"/>
      <c r="CO64" s="76">
        <f t="shared" si="123"/>
        <v>0</v>
      </c>
      <c r="CP64" s="76">
        <f t="shared" si="124"/>
        <v>0</v>
      </c>
      <c r="CQ64" s="76">
        <f t="shared" si="125"/>
        <v>0</v>
      </c>
      <c r="CR64" s="79"/>
      <c r="CS64" s="75">
        <f t="shared" si="126"/>
        <v>0</v>
      </c>
      <c r="CT64" s="75" t="str">
        <f t="shared" si="127"/>
        <v xml:space="preserve"> </v>
      </c>
      <c r="CU64" s="75" t="str">
        <f>CONCATENATE(Table1[[#This Row],[E]],Table1[[#This Row],[AO]],Table1[[#This Row],[BY]])</f>
        <v/>
      </c>
      <c r="CV64" s="75">
        <f t="shared" si="128"/>
        <v>0</v>
      </c>
      <c r="CW64" s="75">
        <f t="shared" si="129"/>
        <v>0</v>
      </c>
      <c r="CX64" s="75">
        <f t="shared" si="130"/>
        <v>0</v>
      </c>
      <c r="CY64" s="75" t="str">
        <f t="shared" si="131"/>
        <v xml:space="preserve"> </v>
      </c>
      <c r="CZ64" s="75" t="str">
        <f>CONCATENATE(Table1[[#This Row],[J]],Table1[[#This Row],[AT]],Table1[[#This Row],[CD]])</f>
        <v/>
      </c>
      <c r="DA64" s="75">
        <f t="shared" si="132"/>
        <v>0</v>
      </c>
      <c r="DB64" s="75">
        <f t="shared" si="133"/>
        <v>0</v>
      </c>
      <c r="DC64" s="75">
        <f t="shared" si="134"/>
        <v>0</v>
      </c>
      <c r="DD64" s="75" t="str">
        <f t="shared" si="135"/>
        <v xml:space="preserve"> </v>
      </c>
      <c r="DE64" s="75" t="str">
        <f>CONCATENATE(Table1[[#This Row],[T]],Table1[[#This Row],[BD]],Table1[[#This Row],[CN]])</f>
        <v/>
      </c>
      <c r="DF64" s="75">
        <f t="shared" si="136"/>
        <v>0</v>
      </c>
      <c r="DG64" s="75">
        <f t="shared" si="137"/>
        <v>0</v>
      </c>
      <c r="DH64" s="75">
        <f t="shared" si="138"/>
        <v>0</v>
      </c>
      <c r="DI64" s="75">
        <f t="shared" si="139"/>
        <v>0.19</v>
      </c>
      <c r="DJ64" s="75" t="str">
        <f>CONCATENATE(Table1[[#This Row],[BI]],Table1[[#This Row],[Y]],Table1[[#This Row],[CS]])</f>
        <v>3rd wk of May</v>
      </c>
      <c r="DK64" s="75">
        <f t="shared" si="140"/>
        <v>0</v>
      </c>
      <c r="DL64" s="75">
        <f t="shared" si="141"/>
        <v>0</v>
      </c>
      <c r="DM64" s="75">
        <f t="shared" si="142"/>
        <v>0</v>
      </c>
      <c r="DN64" s="75" t="str">
        <f t="shared" si="143"/>
        <v xml:space="preserve"> </v>
      </c>
      <c r="DO64" s="75" t="str">
        <f>CONCATENATE(Table1[[#This Row],[AD]],Table1[[#This Row],[BN]],Table1[[#This Row],[CX]])</f>
        <v/>
      </c>
      <c r="DP64" s="75">
        <f t="shared" si="144"/>
        <v>0</v>
      </c>
      <c r="DQ64" s="75">
        <f t="shared" si="145"/>
        <v>0</v>
      </c>
      <c r="DR64" s="75">
        <f t="shared" si="146"/>
        <v>0</v>
      </c>
      <c r="DS64" s="75">
        <f t="shared" si="147"/>
        <v>0.19</v>
      </c>
      <c r="DT64" s="75" t="str">
        <f>CONCATENATE(Table1[[#This Row],[DJ]],Table1[[#This Row],[DO]],Table1[[#This Row],[DY]],Table1[[#This Row],[ED]],Table1[[#This Row],[EI]])</f>
        <v>3rd wk of May</v>
      </c>
      <c r="DU64" s="75">
        <f t="shared" si="148"/>
        <v>0</v>
      </c>
      <c r="DV64" s="75">
        <f t="shared" si="149"/>
        <v>0</v>
      </c>
      <c r="DW64" s="75">
        <f t="shared" si="150"/>
        <v>0</v>
      </c>
    </row>
    <row r="65" spans="1:127">
      <c r="A65" s="73" t="s">
        <v>383</v>
      </c>
      <c r="B65" s="74" t="s">
        <v>334</v>
      </c>
      <c r="C65" s="75"/>
      <c r="D65" s="80"/>
      <c r="E65" s="77"/>
      <c r="F65" s="80"/>
      <c r="G65" s="80"/>
      <c r="H65" s="80">
        <f t="shared" si="99"/>
        <v>0</v>
      </c>
      <c r="I65" s="95"/>
      <c r="J65" s="96"/>
      <c r="K65" s="95"/>
      <c r="L65" s="95"/>
      <c r="M65" s="95">
        <f t="shared" si="100"/>
        <v>0</v>
      </c>
      <c r="N65" s="95"/>
      <c r="O65" s="96"/>
      <c r="P65" s="95"/>
      <c r="Q65" s="95"/>
      <c r="R65" s="95">
        <f t="shared" si="101"/>
        <v>0</v>
      </c>
      <c r="S65" s="95">
        <v>0.23</v>
      </c>
      <c r="T65" s="96" t="s">
        <v>344</v>
      </c>
      <c r="U65" s="95"/>
      <c r="V65" s="95"/>
      <c r="W65" s="95">
        <f t="shared" si="102"/>
        <v>0</v>
      </c>
      <c r="X65" s="76"/>
      <c r="Y65" s="78"/>
      <c r="Z65" s="76"/>
      <c r="AA65" s="76"/>
      <c r="AB65" s="76">
        <f t="shared" si="103"/>
        <v>0</v>
      </c>
      <c r="AC65" s="76">
        <f t="shared" si="104"/>
        <v>0.23</v>
      </c>
      <c r="AD65" s="76"/>
      <c r="AE65" s="76">
        <f t="shared" si="105"/>
        <v>0</v>
      </c>
      <c r="AF65" s="76">
        <f t="shared" si="106"/>
        <v>0</v>
      </c>
      <c r="AG65" s="76">
        <f t="shared" si="107"/>
        <v>0</v>
      </c>
      <c r="AH65" s="84"/>
      <c r="AI65" s="95"/>
      <c r="AJ65" s="96"/>
      <c r="AK65" s="95"/>
      <c r="AL65" s="95"/>
      <c r="AM65" s="95">
        <f t="shared" si="108"/>
        <v>0</v>
      </c>
      <c r="AN65" s="95"/>
      <c r="AO65" s="96"/>
      <c r="AP65" s="95"/>
      <c r="AQ65" s="95"/>
      <c r="AR65" s="95">
        <f t="shared" si="109"/>
        <v>0</v>
      </c>
      <c r="AS65" s="95"/>
      <c r="AT65" s="96"/>
      <c r="AU65" s="95"/>
      <c r="AV65" s="95"/>
      <c r="AW65" s="95">
        <f t="shared" si="110"/>
        <v>0</v>
      </c>
      <c r="AX65" s="95"/>
      <c r="AY65" s="96"/>
      <c r="AZ65" s="95"/>
      <c r="BA65" s="95"/>
      <c r="BB65" s="95">
        <f t="shared" si="111"/>
        <v>0</v>
      </c>
      <c r="BC65" s="95"/>
      <c r="BD65" s="96"/>
      <c r="BE65" s="95"/>
      <c r="BF65" s="95"/>
      <c r="BG65" s="95">
        <f t="shared" si="112"/>
        <v>0</v>
      </c>
      <c r="BH65" s="76" t="str">
        <f t="shared" si="113"/>
        <v/>
      </c>
      <c r="BI65" s="76"/>
      <c r="BJ65" s="76">
        <f t="shared" si="114"/>
        <v>0</v>
      </c>
      <c r="BK65" s="76">
        <f t="shared" si="115"/>
        <v>0</v>
      </c>
      <c r="BL65" s="76">
        <f t="shared" si="116"/>
        <v>0</v>
      </c>
      <c r="BM65" s="75"/>
      <c r="BN65" s="95"/>
      <c r="BO65" s="96"/>
      <c r="BP65" s="95"/>
      <c r="BQ65" s="95"/>
      <c r="BR65" s="95">
        <f t="shared" si="117"/>
        <v>0</v>
      </c>
      <c r="BS65" s="95"/>
      <c r="BT65" s="96"/>
      <c r="BU65" s="95"/>
      <c r="BV65" s="95"/>
      <c r="BW65" s="95">
        <f t="shared" si="118"/>
        <v>0</v>
      </c>
      <c r="BX65" s="95"/>
      <c r="BY65" s="96"/>
      <c r="BZ65" s="95"/>
      <c r="CA65" s="95"/>
      <c r="CB65" s="95">
        <f t="shared" si="119"/>
        <v>0</v>
      </c>
      <c r="CC65" s="95"/>
      <c r="CD65" s="96"/>
      <c r="CE65" s="95"/>
      <c r="CF65" s="95"/>
      <c r="CG65" s="95">
        <f t="shared" si="120"/>
        <v>0</v>
      </c>
      <c r="CH65" s="95"/>
      <c r="CI65" s="96"/>
      <c r="CJ65" s="95"/>
      <c r="CK65" s="95"/>
      <c r="CL65" s="95">
        <f t="shared" si="121"/>
        <v>0</v>
      </c>
      <c r="CM65" s="76" t="str">
        <f t="shared" si="122"/>
        <v/>
      </c>
      <c r="CN65" s="76"/>
      <c r="CO65" s="76">
        <f t="shared" si="123"/>
        <v>0</v>
      </c>
      <c r="CP65" s="76">
        <f t="shared" si="124"/>
        <v>0</v>
      </c>
      <c r="CQ65" s="76">
        <f t="shared" si="125"/>
        <v>0</v>
      </c>
      <c r="CR65" s="79"/>
      <c r="CS65" s="75">
        <f t="shared" si="126"/>
        <v>0</v>
      </c>
      <c r="CT65" s="75" t="str">
        <f t="shared" si="127"/>
        <v xml:space="preserve"> </v>
      </c>
      <c r="CU65" s="75" t="str">
        <f>CONCATENATE(Table1[[#This Row],[E]],Table1[[#This Row],[AO]],Table1[[#This Row],[BY]])</f>
        <v/>
      </c>
      <c r="CV65" s="75">
        <f t="shared" si="128"/>
        <v>0</v>
      </c>
      <c r="CW65" s="75">
        <f t="shared" si="129"/>
        <v>0</v>
      </c>
      <c r="CX65" s="75">
        <f t="shared" si="130"/>
        <v>0</v>
      </c>
      <c r="CY65" s="75" t="str">
        <f t="shared" si="131"/>
        <v xml:space="preserve"> </v>
      </c>
      <c r="CZ65" s="75" t="str">
        <f>CONCATENATE(Table1[[#This Row],[J]],Table1[[#This Row],[AT]],Table1[[#This Row],[CD]])</f>
        <v/>
      </c>
      <c r="DA65" s="75">
        <f t="shared" si="132"/>
        <v>0</v>
      </c>
      <c r="DB65" s="75">
        <f t="shared" si="133"/>
        <v>0</v>
      </c>
      <c r="DC65" s="75">
        <f t="shared" si="134"/>
        <v>0</v>
      </c>
      <c r="DD65" s="75" t="str">
        <f t="shared" si="135"/>
        <v xml:space="preserve"> </v>
      </c>
      <c r="DE65" s="75" t="str">
        <f>CONCATENATE(Table1[[#This Row],[T]],Table1[[#This Row],[BD]],Table1[[#This Row],[CN]])</f>
        <v/>
      </c>
      <c r="DF65" s="75">
        <f t="shared" si="136"/>
        <v>0</v>
      </c>
      <c r="DG65" s="75">
        <f t="shared" si="137"/>
        <v>0</v>
      </c>
      <c r="DH65" s="75">
        <f t="shared" si="138"/>
        <v>0</v>
      </c>
      <c r="DI65" s="75">
        <f t="shared" si="139"/>
        <v>0.23</v>
      </c>
      <c r="DJ65" s="75" t="str">
        <f>CONCATENATE(Table1[[#This Row],[BI]],Table1[[#This Row],[Y]],Table1[[#This Row],[CS]])</f>
        <v>1st wk of May</v>
      </c>
      <c r="DK65" s="75">
        <f t="shared" si="140"/>
        <v>0</v>
      </c>
      <c r="DL65" s="75">
        <f t="shared" si="141"/>
        <v>0</v>
      </c>
      <c r="DM65" s="75">
        <f t="shared" si="142"/>
        <v>0</v>
      </c>
      <c r="DN65" s="75" t="str">
        <f t="shared" si="143"/>
        <v xml:space="preserve"> </v>
      </c>
      <c r="DO65" s="75" t="str">
        <f>CONCATENATE(Table1[[#This Row],[AD]],Table1[[#This Row],[BN]],Table1[[#This Row],[CX]])</f>
        <v/>
      </c>
      <c r="DP65" s="75">
        <f t="shared" si="144"/>
        <v>0</v>
      </c>
      <c r="DQ65" s="75">
        <f t="shared" si="145"/>
        <v>0</v>
      </c>
      <c r="DR65" s="75">
        <f t="shared" si="146"/>
        <v>0</v>
      </c>
      <c r="DS65" s="75">
        <f t="shared" si="147"/>
        <v>0.23</v>
      </c>
      <c r="DT65" s="75" t="str">
        <f>CONCATENATE(Table1[[#This Row],[DJ]],Table1[[#This Row],[DO]],Table1[[#This Row],[DY]],Table1[[#This Row],[ED]],Table1[[#This Row],[EI]])</f>
        <v>1st wk of May</v>
      </c>
      <c r="DU65" s="75">
        <f t="shared" si="148"/>
        <v>0</v>
      </c>
      <c r="DV65" s="75">
        <f t="shared" si="149"/>
        <v>0</v>
      </c>
      <c r="DW65" s="75">
        <f t="shared" si="150"/>
        <v>0</v>
      </c>
    </row>
    <row r="66" spans="1:127">
      <c r="A66" s="73" t="s">
        <v>383</v>
      </c>
      <c r="B66" s="74" t="s">
        <v>335</v>
      </c>
      <c r="C66" s="75"/>
      <c r="D66" s="80"/>
      <c r="E66" s="77"/>
      <c r="F66" s="80"/>
      <c r="G66" s="80"/>
      <c r="H66" s="80">
        <f t="shared" si="99"/>
        <v>0</v>
      </c>
      <c r="I66" s="95"/>
      <c r="J66" s="96"/>
      <c r="K66" s="95"/>
      <c r="L66" s="95"/>
      <c r="M66" s="95">
        <f t="shared" si="100"/>
        <v>0</v>
      </c>
      <c r="N66" s="95"/>
      <c r="O66" s="96"/>
      <c r="P66" s="95"/>
      <c r="Q66" s="95"/>
      <c r="R66" s="95">
        <f t="shared" si="101"/>
        <v>0</v>
      </c>
      <c r="S66" s="95">
        <v>7.0000000000000007E-2</v>
      </c>
      <c r="T66" s="96" t="s">
        <v>344</v>
      </c>
      <c r="U66" s="95"/>
      <c r="V66" s="95"/>
      <c r="W66" s="95">
        <f t="shared" si="102"/>
        <v>0</v>
      </c>
      <c r="X66" s="76"/>
      <c r="Y66" s="78"/>
      <c r="Z66" s="76"/>
      <c r="AA66" s="76"/>
      <c r="AB66" s="76">
        <f t="shared" si="103"/>
        <v>0</v>
      </c>
      <c r="AC66" s="76">
        <f t="shared" si="104"/>
        <v>7.0000000000000007E-2</v>
      </c>
      <c r="AD66" s="76"/>
      <c r="AE66" s="76">
        <f t="shared" si="105"/>
        <v>0</v>
      </c>
      <c r="AF66" s="76">
        <f t="shared" si="106"/>
        <v>0</v>
      </c>
      <c r="AG66" s="76">
        <f t="shared" si="107"/>
        <v>0</v>
      </c>
      <c r="AH66" s="84"/>
      <c r="AI66" s="95"/>
      <c r="AJ66" s="96"/>
      <c r="AK66" s="95"/>
      <c r="AL66" s="95"/>
      <c r="AM66" s="95">
        <f t="shared" si="108"/>
        <v>0</v>
      </c>
      <c r="AN66" s="95"/>
      <c r="AO66" s="96"/>
      <c r="AP66" s="95"/>
      <c r="AQ66" s="95"/>
      <c r="AR66" s="95">
        <f t="shared" si="109"/>
        <v>0</v>
      </c>
      <c r="AS66" s="95"/>
      <c r="AT66" s="96"/>
      <c r="AU66" s="95"/>
      <c r="AV66" s="95"/>
      <c r="AW66" s="95">
        <f t="shared" si="110"/>
        <v>0</v>
      </c>
      <c r="AX66" s="95"/>
      <c r="AY66" s="96"/>
      <c r="AZ66" s="95"/>
      <c r="BA66" s="95"/>
      <c r="BB66" s="95">
        <f t="shared" si="111"/>
        <v>0</v>
      </c>
      <c r="BC66" s="95"/>
      <c r="BD66" s="96"/>
      <c r="BE66" s="95"/>
      <c r="BF66" s="95"/>
      <c r="BG66" s="95">
        <f t="shared" si="112"/>
        <v>0</v>
      </c>
      <c r="BH66" s="76" t="str">
        <f t="shared" si="113"/>
        <v/>
      </c>
      <c r="BI66" s="76"/>
      <c r="BJ66" s="76">
        <f t="shared" si="114"/>
        <v>0</v>
      </c>
      <c r="BK66" s="76">
        <f t="shared" si="115"/>
        <v>0</v>
      </c>
      <c r="BL66" s="76">
        <f t="shared" si="116"/>
        <v>0</v>
      </c>
      <c r="BM66" s="75"/>
      <c r="BN66" s="95"/>
      <c r="BO66" s="96"/>
      <c r="BP66" s="95"/>
      <c r="BQ66" s="95"/>
      <c r="BR66" s="95">
        <f t="shared" si="117"/>
        <v>0</v>
      </c>
      <c r="BS66" s="95"/>
      <c r="BT66" s="96"/>
      <c r="BU66" s="95"/>
      <c r="BV66" s="95"/>
      <c r="BW66" s="95">
        <f t="shared" si="118"/>
        <v>0</v>
      </c>
      <c r="BX66" s="95"/>
      <c r="BY66" s="96"/>
      <c r="BZ66" s="95"/>
      <c r="CA66" s="95"/>
      <c r="CB66" s="95">
        <f t="shared" si="119"/>
        <v>0</v>
      </c>
      <c r="CC66" s="95"/>
      <c r="CD66" s="96"/>
      <c r="CE66" s="95"/>
      <c r="CF66" s="95"/>
      <c r="CG66" s="95">
        <f t="shared" si="120"/>
        <v>0</v>
      </c>
      <c r="CH66" s="95"/>
      <c r="CI66" s="96"/>
      <c r="CJ66" s="95"/>
      <c r="CK66" s="95"/>
      <c r="CL66" s="95">
        <f t="shared" si="121"/>
        <v>0</v>
      </c>
      <c r="CM66" s="76" t="str">
        <f t="shared" si="122"/>
        <v/>
      </c>
      <c r="CN66" s="76"/>
      <c r="CO66" s="76">
        <f t="shared" si="123"/>
        <v>0</v>
      </c>
      <c r="CP66" s="76">
        <f t="shared" si="124"/>
        <v>0</v>
      </c>
      <c r="CQ66" s="76">
        <f t="shared" si="125"/>
        <v>0</v>
      </c>
      <c r="CR66" s="79"/>
      <c r="CS66" s="75">
        <f t="shared" si="126"/>
        <v>0</v>
      </c>
      <c r="CT66" s="75" t="str">
        <f t="shared" si="127"/>
        <v xml:space="preserve"> </v>
      </c>
      <c r="CU66" s="75" t="str">
        <f>CONCATENATE(Table1[[#This Row],[E]],Table1[[#This Row],[AO]],Table1[[#This Row],[BY]])</f>
        <v/>
      </c>
      <c r="CV66" s="75">
        <f t="shared" si="128"/>
        <v>0</v>
      </c>
      <c r="CW66" s="75">
        <f t="shared" si="129"/>
        <v>0</v>
      </c>
      <c r="CX66" s="75">
        <f t="shared" si="130"/>
        <v>0</v>
      </c>
      <c r="CY66" s="75" t="str">
        <f t="shared" si="131"/>
        <v xml:space="preserve"> </v>
      </c>
      <c r="CZ66" s="75" t="str">
        <f>CONCATENATE(Table1[[#This Row],[J]],Table1[[#This Row],[AT]],Table1[[#This Row],[CD]])</f>
        <v/>
      </c>
      <c r="DA66" s="75">
        <f t="shared" si="132"/>
        <v>0</v>
      </c>
      <c r="DB66" s="75">
        <f t="shared" si="133"/>
        <v>0</v>
      </c>
      <c r="DC66" s="75">
        <f t="shared" si="134"/>
        <v>0</v>
      </c>
      <c r="DD66" s="75" t="str">
        <f t="shared" si="135"/>
        <v xml:space="preserve"> </v>
      </c>
      <c r="DE66" s="75" t="str">
        <f>CONCATENATE(Table1[[#This Row],[T]],Table1[[#This Row],[BD]],Table1[[#This Row],[CN]])</f>
        <v/>
      </c>
      <c r="DF66" s="75">
        <f t="shared" si="136"/>
        <v>0</v>
      </c>
      <c r="DG66" s="75">
        <f t="shared" si="137"/>
        <v>0</v>
      </c>
      <c r="DH66" s="75">
        <f t="shared" si="138"/>
        <v>0</v>
      </c>
      <c r="DI66" s="75">
        <f t="shared" si="139"/>
        <v>7.0000000000000007E-2</v>
      </c>
      <c r="DJ66" s="75" t="str">
        <f>CONCATENATE(Table1[[#This Row],[BI]],Table1[[#This Row],[Y]],Table1[[#This Row],[CS]])</f>
        <v>1st wk of May</v>
      </c>
      <c r="DK66" s="75">
        <f t="shared" si="140"/>
        <v>0</v>
      </c>
      <c r="DL66" s="75">
        <f t="shared" si="141"/>
        <v>0</v>
      </c>
      <c r="DM66" s="75">
        <f t="shared" si="142"/>
        <v>0</v>
      </c>
      <c r="DN66" s="75" t="str">
        <f t="shared" si="143"/>
        <v xml:space="preserve"> </v>
      </c>
      <c r="DO66" s="75" t="str">
        <f>CONCATENATE(Table1[[#This Row],[AD]],Table1[[#This Row],[BN]],Table1[[#This Row],[CX]])</f>
        <v/>
      </c>
      <c r="DP66" s="75">
        <f t="shared" si="144"/>
        <v>0</v>
      </c>
      <c r="DQ66" s="75">
        <f t="shared" si="145"/>
        <v>0</v>
      </c>
      <c r="DR66" s="75">
        <f t="shared" si="146"/>
        <v>0</v>
      </c>
      <c r="DS66" s="75">
        <f t="shared" si="147"/>
        <v>7.0000000000000007E-2</v>
      </c>
      <c r="DT66" s="75" t="str">
        <f>CONCATENATE(Table1[[#This Row],[DJ]],Table1[[#This Row],[DO]],Table1[[#This Row],[DY]],Table1[[#This Row],[ED]],Table1[[#This Row],[EI]])</f>
        <v>1st wk of May</v>
      </c>
      <c r="DU66" s="75">
        <f t="shared" si="148"/>
        <v>0</v>
      </c>
      <c r="DV66" s="75">
        <f t="shared" si="149"/>
        <v>0</v>
      </c>
      <c r="DW66" s="75">
        <f t="shared" si="150"/>
        <v>0</v>
      </c>
    </row>
    <row r="67" spans="1:127">
      <c r="A67" s="73" t="s">
        <v>383</v>
      </c>
      <c r="B67" s="74" t="s">
        <v>333</v>
      </c>
      <c r="C67" s="75"/>
      <c r="D67" s="80"/>
      <c r="E67" s="77"/>
      <c r="F67" s="80"/>
      <c r="G67" s="80"/>
      <c r="H67" s="80">
        <f t="shared" si="99"/>
        <v>0</v>
      </c>
      <c r="I67" s="95"/>
      <c r="J67" s="96"/>
      <c r="K67" s="95"/>
      <c r="L67" s="95"/>
      <c r="M67" s="95">
        <f t="shared" si="100"/>
        <v>0</v>
      </c>
      <c r="N67" s="95"/>
      <c r="O67" s="96"/>
      <c r="P67" s="95"/>
      <c r="Q67" s="95"/>
      <c r="R67" s="95">
        <f t="shared" si="101"/>
        <v>0</v>
      </c>
      <c r="S67" s="95">
        <v>0.06</v>
      </c>
      <c r="T67" s="96" t="s">
        <v>345</v>
      </c>
      <c r="U67" s="95"/>
      <c r="V67" s="95"/>
      <c r="W67" s="95">
        <f t="shared" si="102"/>
        <v>0</v>
      </c>
      <c r="X67" s="76"/>
      <c r="Y67" s="78"/>
      <c r="Z67" s="76"/>
      <c r="AA67" s="76"/>
      <c r="AB67" s="76">
        <f t="shared" si="103"/>
        <v>0</v>
      </c>
      <c r="AC67" s="76">
        <f t="shared" si="104"/>
        <v>0.06</v>
      </c>
      <c r="AD67" s="76"/>
      <c r="AE67" s="76">
        <f t="shared" si="105"/>
        <v>0</v>
      </c>
      <c r="AF67" s="76">
        <f t="shared" si="106"/>
        <v>0</v>
      </c>
      <c r="AG67" s="76">
        <f t="shared" si="107"/>
        <v>0</v>
      </c>
      <c r="AH67" s="84"/>
      <c r="AI67" s="95"/>
      <c r="AJ67" s="96"/>
      <c r="AK67" s="95"/>
      <c r="AL67" s="95"/>
      <c r="AM67" s="95">
        <f t="shared" si="108"/>
        <v>0</v>
      </c>
      <c r="AN67" s="95"/>
      <c r="AO67" s="96"/>
      <c r="AP67" s="95"/>
      <c r="AQ67" s="95"/>
      <c r="AR67" s="95">
        <f t="shared" si="109"/>
        <v>0</v>
      </c>
      <c r="AS67" s="95"/>
      <c r="AT67" s="96"/>
      <c r="AU67" s="95"/>
      <c r="AV67" s="95"/>
      <c r="AW67" s="95">
        <f t="shared" si="110"/>
        <v>0</v>
      </c>
      <c r="AX67" s="95"/>
      <c r="AY67" s="96"/>
      <c r="AZ67" s="95"/>
      <c r="BA67" s="95"/>
      <c r="BB67" s="95">
        <f t="shared" si="111"/>
        <v>0</v>
      </c>
      <c r="BC67" s="95"/>
      <c r="BD67" s="96"/>
      <c r="BE67" s="95"/>
      <c r="BF67" s="95"/>
      <c r="BG67" s="95">
        <f t="shared" si="112"/>
        <v>0</v>
      </c>
      <c r="BH67" s="76" t="str">
        <f t="shared" si="113"/>
        <v/>
      </c>
      <c r="BI67" s="76"/>
      <c r="BJ67" s="76">
        <f t="shared" si="114"/>
        <v>0</v>
      </c>
      <c r="BK67" s="76">
        <f t="shared" si="115"/>
        <v>0</v>
      </c>
      <c r="BL67" s="76">
        <f t="shared" si="116"/>
        <v>0</v>
      </c>
      <c r="BM67" s="75"/>
      <c r="BN67" s="95"/>
      <c r="BO67" s="96"/>
      <c r="BP67" s="95"/>
      <c r="BQ67" s="95"/>
      <c r="BR67" s="95">
        <f t="shared" si="117"/>
        <v>0</v>
      </c>
      <c r="BS67" s="95"/>
      <c r="BT67" s="96"/>
      <c r="BU67" s="95"/>
      <c r="BV67" s="95"/>
      <c r="BW67" s="95">
        <f t="shared" si="118"/>
        <v>0</v>
      </c>
      <c r="BX67" s="95"/>
      <c r="BY67" s="96"/>
      <c r="BZ67" s="95"/>
      <c r="CA67" s="95"/>
      <c r="CB67" s="95">
        <f t="shared" si="119"/>
        <v>0</v>
      </c>
      <c r="CC67" s="95"/>
      <c r="CD67" s="96"/>
      <c r="CE67" s="95"/>
      <c r="CF67" s="95"/>
      <c r="CG67" s="95">
        <f t="shared" si="120"/>
        <v>0</v>
      </c>
      <c r="CH67" s="95"/>
      <c r="CI67" s="96"/>
      <c r="CJ67" s="95"/>
      <c r="CK67" s="95"/>
      <c r="CL67" s="95">
        <f t="shared" si="121"/>
        <v>0</v>
      </c>
      <c r="CM67" s="76" t="str">
        <f t="shared" si="122"/>
        <v/>
      </c>
      <c r="CN67" s="76"/>
      <c r="CO67" s="76">
        <f t="shared" si="123"/>
        <v>0</v>
      </c>
      <c r="CP67" s="76">
        <f t="shared" si="124"/>
        <v>0</v>
      </c>
      <c r="CQ67" s="76">
        <f t="shared" si="125"/>
        <v>0</v>
      </c>
      <c r="CR67" s="79"/>
      <c r="CS67" s="75">
        <f t="shared" si="126"/>
        <v>0</v>
      </c>
      <c r="CT67" s="75" t="str">
        <f t="shared" si="127"/>
        <v xml:space="preserve"> </v>
      </c>
      <c r="CU67" s="75" t="str">
        <f>CONCATENATE(Table1[[#This Row],[E]],Table1[[#This Row],[AO]],Table1[[#This Row],[BY]])</f>
        <v/>
      </c>
      <c r="CV67" s="75">
        <f t="shared" si="128"/>
        <v>0</v>
      </c>
      <c r="CW67" s="75">
        <f t="shared" si="129"/>
        <v>0</v>
      </c>
      <c r="CX67" s="75">
        <f t="shared" si="130"/>
        <v>0</v>
      </c>
      <c r="CY67" s="75" t="str">
        <f t="shared" si="131"/>
        <v xml:space="preserve"> </v>
      </c>
      <c r="CZ67" s="75" t="str">
        <f>CONCATENATE(Table1[[#This Row],[J]],Table1[[#This Row],[AT]],Table1[[#This Row],[CD]])</f>
        <v/>
      </c>
      <c r="DA67" s="75">
        <f t="shared" si="132"/>
        <v>0</v>
      </c>
      <c r="DB67" s="75">
        <f t="shared" si="133"/>
        <v>0</v>
      </c>
      <c r="DC67" s="75">
        <f t="shared" si="134"/>
        <v>0</v>
      </c>
      <c r="DD67" s="75" t="str">
        <f t="shared" si="135"/>
        <v xml:space="preserve"> </v>
      </c>
      <c r="DE67" s="75" t="str">
        <f>CONCATENATE(Table1[[#This Row],[T]],Table1[[#This Row],[BD]],Table1[[#This Row],[CN]])</f>
        <v/>
      </c>
      <c r="DF67" s="75">
        <f t="shared" si="136"/>
        <v>0</v>
      </c>
      <c r="DG67" s="75">
        <f t="shared" si="137"/>
        <v>0</v>
      </c>
      <c r="DH67" s="75">
        <f t="shared" si="138"/>
        <v>0</v>
      </c>
      <c r="DI67" s="75">
        <f t="shared" si="139"/>
        <v>0.06</v>
      </c>
      <c r="DJ67" s="75" t="str">
        <f>CONCATENATE(Table1[[#This Row],[BI]],Table1[[#This Row],[Y]],Table1[[#This Row],[CS]])</f>
        <v>2nd wk of May</v>
      </c>
      <c r="DK67" s="75">
        <f t="shared" si="140"/>
        <v>0</v>
      </c>
      <c r="DL67" s="75">
        <f t="shared" si="141"/>
        <v>0</v>
      </c>
      <c r="DM67" s="75">
        <f t="shared" si="142"/>
        <v>0</v>
      </c>
      <c r="DN67" s="75" t="str">
        <f t="shared" si="143"/>
        <v xml:space="preserve"> </v>
      </c>
      <c r="DO67" s="75" t="str">
        <f>CONCATENATE(Table1[[#This Row],[AD]],Table1[[#This Row],[BN]],Table1[[#This Row],[CX]])</f>
        <v/>
      </c>
      <c r="DP67" s="75">
        <f t="shared" si="144"/>
        <v>0</v>
      </c>
      <c r="DQ67" s="75">
        <f t="shared" si="145"/>
        <v>0</v>
      </c>
      <c r="DR67" s="75">
        <f t="shared" si="146"/>
        <v>0</v>
      </c>
      <c r="DS67" s="75">
        <f t="shared" si="147"/>
        <v>0.06</v>
      </c>
      <c r="DT67" s="75" t="str">
        <f>CONCATENATE(Table1[[#This Row],[DJ]],Table1[[#This Row],[DO]],Table1[[#This Row],[DY]],Table1[[#This Row],[ED]],Table1[[#This Row],[EI]])</f>
        <v>2nd wk of May</v>
      </c>
      <c r="DU67" s="75">
        <f t="shared" si="148"/>
        <v>0</v>
      </c>
      <c r="DV67" s="75">
        <f t="shared" si="149"/>
        <v>0</v>
      </c>
      <c r="DW67" s="75">
        <f t="shared" si="150"/>
        <v>0</v>
      </c>
    </row>
    <row r="68" spans="1:127">
      <c r="A68" s="73" t="s">
        <v>383</v>
      </c>
      <c r="B68" s="74" t="s">
        <v>336</v>
      </c>
      <c r="C68" s="75"/>
      <c r="D68" s="80"/>
      <c r="E68" s="77"/>
      <c r="F68" s="80"/>
      <c r="G68" s="80"/>
      <c r="H68" s="80">
        <f t="shared" si="99"/>
        <v>0</v>
      </c>
      <c r="I68" s="95"/>
      <c r="J68" s="96"/>
      <c r="K68" s="95"/>
      <c r="L68" s="95"/>
      <c r="M68" s="95">
        <f t="shared" si="100"/>
        <v>0</v>
      </c>
      <c r="N68" s="95"/>
      <c r="O68" s="96"/>
      <c r="P68" s="95"/>
      <c r="Q68" s="95"/>
      <c r="R68" s="95">
        <f t="shared" si="101"/>
        <v>0</v>
      </c>
      <c r="S68" s="95">
        <v>0.02</v>
      </c>
      <c r="T68" s="96" t="s">
        <v>345</v>
      </c>
      <c r="U68" s="95"/>
      <c r="V68" s="95"/>
      <c r="W68" s="95">
        <f t="shared" si="102"/>
        <v>0</v>
      </c>
      <c r="X68" s="76"/>
      <c r="Y68" s="78"/>
      <c r="Z68" s="76"/>
      <c r="AA68" s="76"/>
      <c r="AB68" s="76">
        <f t="shared" si="103"/>
        <v>0</v>
      </c>
      <c r="AC68" s="76">
        <f t="shared" si="104"/>
        <v>0.02</v>
      </c>
      <c r="AD68" s="76"/>
      <c r="AE68" s="76">
        <f t="shared" si="105"/>
        <v>0</v>
      </c>
      <c r="AF68" s="76">
        <f t="shared" si="106"/>
        <v>0</v>
      </c>
      <c r="AG68" s="76">
        <f t="shared" si="107"/>
        <v>0</v>
      </c>
      <c r="AH68" s="84"/>
      <c r="AI68" s="95"/>
      <c r="AJ68" s="96"/>
      <c r="AK68" s="95"/>
      <c r="AL68" s="95"/>
      <c r="AM68" s="95">
        <f t="shared" si="108"/>
        <v>0</v>
      </c>
      <c r="AN68" s="95"/>
      <c r="AO68" s="96"/>
      <c r="AP68" s="95"/>
      <c r="AQ68" s="95"/>
      <c r="AR68" s="95">
        <f t="shared" si="109"/>
        <v>0</v>
      </c>
      <c r="AS68" s="95"/>
      <c r="AT68" s="96"/>
      <c r="AU68" s="95"/>
      <c r="AV68" s="95"/>
      <c r="AW68" s="95">
        <f t="shared" si="110"/>
        <v>0</v>
      </c>
      <c r="AX68" s="95"/>
      <c r="AY68" s="96"/>
      <c r="AZ68" s="95"/>
      <c r="BA68" s="95"/>
      <c r="BB68" s="95">
        <f t="shared" si="111"/>
        <v>0</v>
      </c>
      <c r="BC68" s="95"/>
      <c r="BD68" s="96"/>
      <c r="BE68" s="95"/>
      <c r="BF68" s="95"/>
      <c r="BG68" s="95">
        <f t="shared" si="112"/>
        <v>0</v>
      </c>
      <c r="BH68" s="76" t="str">
        <f t="shared" si="113"/>
        <v/>
      </c>
      <c r="BI68" s="76"/>
      <c r="BJ68" s="76">
        <f t="shared" si="114"/>
        <v>0</v>
      </c>
      <c r="BK68" s="76">
        <f t="shared" si="115"/>
        <v>0</v>
      </c>
      <c r="BL68" s="76">
        <f t="shared" si="116"/>
        <v>0</v>
      </c>
      <c r="BM68" s="75"/>
      <c r="BN68" s="95"/>
      <c r="BO68" s="96"/>
      <c r="BP68" s="95"/>
      <c r="BQ68" s="95"/>
      <c r="BR68" s="95">
        <f t="shared" si="117"/>
        <v>0</v>
      </c>
      <c r="BS68" s="95"/>
      <c r="BT68" s="96"/>
      <c r="BU68" s="95"/>
      <c r="BV68" s="95"/>
      <c r="BW68" s="95">
        <f t="shared" si="118"/>
        <v>0</v>
      </c>
      <c r="BX68" s="95"/>
      <c r="BY68" s="96"/>
      <c r="BZ68" s="95"/>
      <c r="CA68" s="95"/>
      <c r="CB68" s="95">
        <f t="shared" si="119"/>
        <v>0</v>
      </c>
      <c r="CC68" s="95"/>
      <c r="CD68" s="96"/>
      <c r="CE68" s="95"/>
      <c r="CF68" s="95"/>
      <c r="CG68" s="95">
        <f t="shared" si="120"/>
        <v>0</v>
      </c>
      <c r="CH68" s="95"/>
      <c r="CI68" s="96"/>
      <c r="CJ68" s="95"/>
      <c r="CK68" s="95"/>
      <c r="CL68" s="95">
        <f t="shared" si="121"/>
        <v>0</v>
      </c>
      <c r="CM68" s="76" t="str">
        <f t="shared" si="122"/>
        <v/>
      </c>
      <c r="CN68" s="76"/>
      <c r="CO68" s="76">
        <f t="shared" si="123"/>
        <v>0</v>
      </c>
      <c r="CP68" s="76">
        <f t="shared" si="124"/>
        <v>0</v>
      </c>
      <c r="CQ68" s="76">
        <f t="shared" si="125"/>
        <v>0</v>
      </c>
      <c r="CR68" s="79"/>
      <c r="CS68" s="75">
        <f t="shared" si="126"/>
        <v>0</v>
      </c>
      <c r="CT68" s="75" t="str">
        <f t="shared" si="127"/>
        <v xml:space="preserve"> </v>
      </c>
      <c r="CU68" s="75" t="str">
        <f>CONCATENATE(Table1[[#This Row],[E]],Table1[[#This Row],[AO]],Table1[[#This Row],[BY]])</f>
        <v/>
      </c>
      <c r="CV68" s="75">
        <f t="shared" si="128"/>
        <v>0</v>
      </c>
      <c r="CW68" s="75">
        <f t="shared" si="129"/>
        <v>0</v>
      </c>
      <c r="CX68" s="75">
        <f t="shared" si="130"/>
        <v>0</v>
      </c>
      <c r="CY68" s="75" t="str">
        <f t="shared" si="131"/>
        <v xml:space="preserve"> </v>
      </c>
      <c r="CZ68" s="75" t="str">
        <f>CONCATENATE(Table1[[#This Row],[J]],Table1[[#This Row],[AT]],Table1[[#This Row],[CD]])</f>
        <v/>
      </c>
      <c r="DA68" s="75">
        <f t="shared" si="132"/>
        <v>0</v>
      </c>
      <c r="DB68" s="75">
        <f t="shared" si="133"/>
        <v>0</v>
      </c>
      <c r="DC68" s="75">
        <f t="shared" si="134"/>
        <v>0</v>
      </c>
      <c r="DD68" s="75" t="str">
        <f t="shared" si="135"/>
        <v xml:space="preserve"> </v>
      </c>
      <c r="DE68" s="75" t="str">
        <f>CONCATENATE(Table1[[#This Row],[T]],Table1[[#This Row],[BD]],Table1[[#This Row],[CN]])</f>
        <v/>
      </c>
      <c r="DF68" s="75">
        <f t="shared" si="136"/>
        <v>0</v>
      </c>
      <c r="DG68" s="75">
        <f t="shared" si="137"/>
        <v>0</v>
      </c>
      <c r="DH68" s="75">
        <f t="shared" si="138"/>
        <v>0</v>
      </c>
      <c r="DI68" s="75">
        <f t="shared" si="139"/>
        <v>0.02</v>
      </c>
      <c r="DJ68" s="75" t="str">
        <f>CONCATENATE(Table1[[#This Row],[BI]],Table1[[#This Row],[Y]],Table1[[#This Row],[CS]])</f>
        <v>2nd wk of May</v>
      </c>
      <c r="DK68" s="75">
        <f t="shared" si="140"/>
        <v>0</v>
      </c>
      <c r="DL68" s="75">
        <f t="shared" si="141"/>
        <v>0</v>
      </c>
      <c r="DM68" s="75">
        <f t="shared" si="142"/>
        <v>0</v>
      </c>
      <c r="DN68" s="75" t="str">
        <f t="shared" si="143"/>
        <v xml:space="preserve"> </v>
      </c>
      <c r="DO68" s="75" t="str">
        <f>CONCATENATE(Table1[[#This Row],[AD]],Table1[[#This Row],[BN]],Table1[[#This Row],[CX]])</f>
        <v/>
      </c>
      <c r="DP68" s="75">
        <f t="shared" si="144"/>
        <v>0</v>
      </c>
      <c r="DQ68" s="75">
        <f t="shared" si="145"/>
        <v>0</v>
      </c>
      <c r="DR68" s="75">
        <f t="shared" si="146"/>
        <v>0</v>
      </c>
      <c r="DS68" s="75">
        <f t="shared" si="147"/>
        <v>0.02</v>
      </c>
      <c r="DT68" s="75" t="str">
        <f>CONCATENATE(Table1[[#This Row],[DJ]],Table1[[#This Row],[DO]],Table1[[#This Row],[DY]],Table1[[#This Row],[ED]],Table1[[#This Row],[EI]])</f>
        <v>2nd wk of May</v>
      </c>
      <c r="DU68" s="75">
        <f t="shared" si="148"/>
        <v>0</v>
      </c>
      <c r="DV68" s="75">
        <f t="shared" si="149"/>
        <v>0</v>
      </c>
      <c r="DW68" s="75">
        <f t="shared" si="150"/>
        <v>0</v>
      </c>
    </row>
    <row r="69" spans="1:127">
      <c r="A69" s="73" t="s">
        <v>383</v>
      </c>
      <c r="B69" s="74" t="s">
        <v>356</v>
      </c>
      <c r="C69" s="75"/>
      <c r="D69" s="80"/>
      <c r="E69" s="77"/>
      <c r="F69" s="80"/>
      <c r="G69" s="80"/>
      <c r="H69" s="80">
        <f t="shared" si="99"/>
        <v>0</v>
      </c>
      <c r="I69" s="95"/>
      <c r="J69" s="96"/>
      <c r="K69" s="95"/>
      <c r="L69" s="95"/>
      <c r="M69" s="95">
        <f t="shared" si="100"/>
        <v>0</v>
      </c>
      <c r="N69" s="95"/>
      <c r="O69" s="96"/>
      <c r="P69" s="95"/>
      <c r="Q69" s="95"/>
      <c r="R69" s="95">
        <f t="shared" si="101"/>
        <v>0</v>
      </c>
      <c r="S69" s="95">
        <v>0.21</v>
      </c>
      <c r="T69" s="96" t="s">
        <v>346</v>
      </c>
      <c r="U69" s="95"/>
      <c r="V69" s="95"/>
      <c r="W69" s="95">
        <f t="shared" si="102"/>
        <v>0</v>
      </c>
      <c r="X69" s="76"/>
      <c r="Y69" s="78"/>
      <c r="Z69" s="76"/>
      <c r="AA69" s="76"/>
      <c r="AB69" s="76">
        <f t="shared" si="103"/>
        <v>0</v>
      </c>
      <c r="AC69" s="76">
        <f t="shared" si="104"/>
        <v>0.21</v>
      </c>
      <c r="AD69" s="76"/>
      <c r="AE69" s="76">
        <f t="shared" si="105"/>
        <v>0</v>
      </c>
      <c r="AF69" s="76">
        <f t="shared" si="106"/>
        <v>0</v>
      </c>
      <c r="AG69" s="76">
        <f t="shared" si="107"/>
        <v>0</v>
      </c>
      <c r="AH69" s="84"/>
      <c r="AI69" s="95"/>
      <c r="AJ69" s="96"/>
      <c r="AK69" s="95"/>
      <c r="AL69" s="95"/>
      <c r="AM69" s="95">
        <f t="shared" si="108"/>
        <v>0</v>
      </c>
      <c r="AN69" s="95"/>
      <c r="AO69" s="96"/>
      <c r="AP69" s="95"/>
      <c r="AQ69" s="95"/>
      <c r="AR69" s="95">
        <f t="shared" si="109"/>
        <v>0</v>
      </c>
      <c r="AS69" s="95"/>
      <c r="AT69" s="96"/>
      <c r="AU69" s="95"/>
      <c r="AV69" s="95"/>
      <c r="AW69" s="95">
        <f t="shared" si="110"/>
        <v>0</v>
      </c>
      <c r="AX69" s="95"/>
      <c r="AY69" s="96"/>
      <c r="AZ69" s="95"/>
      <c r="BA69" s="95"/>
      <c r="BB69" s="95">
        <f t="shared" si="111"/>
        <v>0</v>
      </c>
      <c r="BC69" s="95"/>
      <c r="BD69" s="96"/>
      <c r="BE69" s="95"/>
      <c r="BF69" s="95"/>
      <c r="BG69" s="95">
        <f t="shared" si="112"/>
        <v>0</v>
      </c>
      <c r="BH69" s="76" t="str">
        <f t="shared" si="113"/>
        <v/>
      </c>
      <c r="BI69" s="76"/>
      <c r="BJ69" s="76">
        <f t="shared" si="114"/>
        <v>0</v>
      </c>
      <c r="BK69" s="76">
        <f t="shared" si="115"/>
        <v>0</v>
      </c>
      <c r="BL69" s="76">
        <f t="shared" si="116"/>
        <v>0</v>
      </c>
      <c r="BM69" s="75"/>
      <c r="BN69" s="95"/>
      <c r="BO69" s="96"/>
      <c r="BP69" s="95"/>
      <c r="BQ69" s="95"/>
      <c r="BR69" s="95">
        <f t="shared" si="117"/>
        <v>0</v>
      </c>
      <c r="BS69" s="95"/>
      <c r="BT69" s="96"/>
      <c r="BU69" s="95"/>
      <c r="BV69" s="95"/>
      <c r="BW69" s="95">
        <f t="shared" si="118"/>
        <v>0</v>
      </c>
      <c r="BX69" s="95"/>
      <c r="BY69" s="96"/>
      <c r="BZ69" s="95"/>
      <c r="CA69" s="95"/>
      <c r="CB69" s="95">
        <f t="shared" si="119"/>
        <v>0</v>
      </c>
      <c r="CC69" s="95"/>
      <c r="CD69" s="96"/>
      <c r="CE69" s="95"/>
      <c r="CF69" s="95"/>
      <c r="CG69" s="95">
        <f t="shared" si="120"/>
        <v>0</v>
      </c>
      <c r="CH69" s="95"/>
      <c r="CI69" s="96"/>
      <c r="CJ69" s="95"/>
      <c r="CK69" s="95"/>
      <c r="CL69" s="95">
        <f t="shared" si="121"/>
        <v>0</v>
      </c>
      <c r="CM69" s="76" t="str">
        <f t="shared" si="122"/>
        <v/>
      </c>
      <c r="CN69" s="76"/>
      <c r="CO69" s="76">
        <f t="shared" si="123"/>
        <v>0</v>
      </c>
      <c r="CP69" s="76">
        <f t="shared" si="124"/>
        <v>0</v>
      </c>
      <c r="CQ69" s="76">
        <f t="shared" si="125"/>
        <v>0</v>
      </c>
      <c r="CR69" s="79"/>
      <c r="CS69" s="75">
        <f t="shared" si="126"/>
        <v>0</v>
      </c>
      <c r="CT69" s="75" t="str">
        <f t="shared" si="127"/>
        <v xml:space="preserve"> </v>
      </c>
      <c r="CU69" s="75" t="str">
        <f>CONCATENATE(Table1[[#This Row],[E]],Table1[[#This Row],[AO]],Table1[[#This Row],[BY]])</f>
        <v/>
      </c>
      <c r="CV69" s="75">
        <f t="shared" si="128"/>
        <v>0</v>
      </c>
      <c r="CW69" s="75">
        <f t="shared" si="129"/>
        <v>0</v>
      </c>
      <c r="CX69" s="75">
        <f t="shared" si="130"/>
        <v>0</v>
      </c>
      <c r="CY69" s="75" t="str">
        <f t="shared" si="131"/>
        <v xml:space="preserve"> </v>
      </c>
      <c r="CZ69" s="75" t="str">
        <f>CONCATENATE(Table1[[#This Row],[J]],Table1[[#This Row],[AT]],Table1[[#This Row],[CD]])</f>
        <v/>
      </c>
      <c r="DA69" s="75">
        <f t="shared" si="132"/>
        <v>0</v>
      </c>
      <c r="DB69" s="75">
        <f t="shared" si="133"/>
        <v>0</v>
      </c>
      <c r="DC69" s="75">
        <f t="shared" si="134"/>
        <v>0</v>
      </c>
      <c r="DD69" s="75" t="str">
        <f t="shared" si="135"/>
        <v xml:space="preserve"> </v>
      </c>
      <c r="DE69" s="75" t="str">
        <f>CONCATENATE(Table1[[#This Row],[T]],Table1[[#This Row],[BD]],Table1[[#This Row],[CN]])</f>
        <v/>
      </c>
      <c r="DF69" s="75">
        <f t="shared" si="136"/>
        <v>0</v>
      </c>
      <c r="DG69" s="75">
        <f t="shared" si="137"/>
        <v>0</v>
      </c>
      <c r="DH69" s="75">
        <f t="shared" si="138"/>
        <v>0</v>
      </c>
      <c r="DI69" s="75">
        <f t="shared" si="139"/>
        <v>0.21</v>
      </c>
      <c r="DJ69" s="75" t="str">
        <f>CONCATENATE(Table1[[#This Row],[BI]],Table1[[#This Row],[Y]],Table1[[#This Row],[CS]])</f>
        <v>3rd wk of May</v>
      </c>
      <c r="DK69" s="75">
        <f t="shared" si="140"/>
        <v>0</v>
      </c>
      <c r="DL69" s="75">
        <f t="shared" si="141"/>
        <v>0</v>
      </c>
      <c r="DM69" s="75">
        <f t="shared" si="142"/>
        <v>0</v>
      </c>
      <c r="DN69" s="75" t="str">
        <f t="shared" si="143"/>
        <v xml:space="preserve"> </v>
      </c>
      <c r="DO69" s="75" t="str">
        <f>CONCATENATE(Table1[[#This Row],[AD]],Table1[[#This Row],[BN]],Table1[[#This Row],[CX]])</f>
        <v/>
      </c>
      <c r="DP69" s="75">
        <f t="shared" si="144"/>
        <v>0</v>
      </c>
      <c r="DQ69" s="75">
        <f t="shared" si="145"/>
        <v>0</v>
      </c>
      <c r="DR69" s="75">
        <f t="shared" si="146"/>
        <v>0</v>
      </c>
      <c r="DS69" s="75">
        <f t="shared" si="147"/>
        <v>0.21</v>
      </c>
      <c r="DT69" s="75" t="str">
        <f>CONCATENATE(Table1[[#This Row],[DJ]],Table1[[#This Row],[DO]],Table1[[#This Row],[DY]],Table1[[#This Row],[ED]],Table1[[#This Row],[EI]])</f>
        <v>3rd wk of May</v>
      </c>
      <c r="DU69" s="75">
        <f t="shared" si="148"/>
        <v>0</v>
      </c>
      <c r="DV69" s="75">
        <f t="shared" si="149"/>
        <v>0</v>
      </c>
      <c r="DW69" s="75">
        <f t="shared" si="150"/>
        <v>0</v>
      </c>
    </row>
    <row r="70" spans="1:127">
      <c r="A70" s="73" t="s">
        <v>383</v>
      </c>
      <c r="B70" s="74" t="s">
        <v>357</v>
      </c>
      <c r="C70" s="75"/>
      <c r="D70" s="80"/>
      <c r="E70" s="77"/>
      <c r="F70" s="80"/>
      <c r="G70" s="80"/>
      <c r="H70" s="80">
        <f t="shared" si="99"/>
        <v>0</v>
      </c>
      <c r="I70" s="95"/>
      <c r="J70" s="96"/>
      <c r="K70" s="95"/>
      <c r="L70" s="95"/>
      <c r="M70" s="95">
        <f t="shared" si="100"/>
        <v>0</v>
      </c>
      <c r="N70" s="95"/>
      <c r="O70" s="96"/>
      <c r="P70" s="95"/>
      <c r="Q70" s="95"/>
      <c r="R70" s="95">
        <f t="shared" si="101"/>
        <v>0</v>
      </c>
      <c r="S70" s="95">
        <v>0.34</v>
      </c>
      <c r="T70" s="96" t="s">
        <v>344</v>
      </c>
      <c r="U70" s="95"/>
      <c r="V70" s="95"/>
      <c r="W70" s="95">
        <f t="shared" si="102"/>
        <v>0</v>
      </c>
      <c r="X70" s="76"/>
      <c r="Y70" s="78"/>
      <c r="Z70" s="76"/>
      <c r="AA70" s="76"/>
      <c r="AB70" s="76">
        <f t="shared" si="103"/>
        <v>0</v>
      </c>
      <c r="AC70" s="76">
        <f t="shared" si="104"/>
        <v>0.34</v>
      </c>
      <c r="AD70" s="76"/>
      <c r="AE70" s="76">
        <f t="shared" si="105"/>
        <v>0</v>
      </c>
      <c r="AF70" s="76">
        <f t="shared" si="106"/>
        <v>0</v>
      </c>
      <c r="AG70" s="76">
        <f t="shared" si="107"/>
        <v>0</v>
      </c>
      <c r="AH70" s="84"/>
      <c r="AI70" s="95"/>
      <c r="AJ70" s="96"/>
      <c r="AK70" s="95"/>
      <c r="AL70" s="95"/>
      <c r="AM70" s="95">
        <f t="shared" si="108"/>
        <v>0</v>
      </c>
      <c r="AN70" s="95"/>
      <c r="AO70" s="96"/>
      <c r="AP70" s="95"/>
      <c r="AQ70" s="95"/>
      <c r="AR70" s="95">
        <f t="shared" si="109"/>
        <v>0</v>
      </c>
      <c r="AS70" s="95"/>
      <c r="AT70" s="96"/>
      <c r="AU70" s="95"/>
      <c r="AV70" s="95"/>
      <c r="AW70" s="95">
        <f t="shared" si="110"/>
        <v>0</v>
      </c>
      <c r="AX70" s="95"/>
      <c r="AY70" s="96"/>
      <c r="AZ70" s="95"/>
      <c r="BA70" s="95"/>
      <c r="BB70" s="95">
        <f t="shared" si="111"/>
        <v>0</v>
      </c>
      <c r="BC70" s="95"/>
      <c r="BD70" s="96"/>
      <c r="BE70" s="95"/>
      <c r="BF70" s="95"/>
      <c r="BG70" s="95">
        <f t="shared" si="112"/>
        <v>0</v>
      </c>
      <c r="BH70" s="76" t="str">
        <f t="shared" si="113"/>
        <v/>
      </c>
      <c r="BI70" s="76"/>
      <c r="BJ70" s="76">
        <f t="shared" si="114"/>
        <v>0</v>
      </c>
      <c r="BK70" s="76">
        <f t="shared" si="115"/>
        <v>0</v>
      </c>
      <c r="BL70" s="76">
        <f t="shared" si="116"/>
        <v>0</v>
      </c>
      <c r="BM70" s="75"/>
      <c r="BN70" s="95"/>
      <c r="BO70" s="96"/>
      <c r="BP70" s="95"/>
      <c r="BQ70" s="95"/>
      <c r="BR70" s="95">
        <f t="shared" si="117"/>
        <v>0</v>
      </c>
      <c r="BS70" s="95"/>
      <c r="BT70" s="96"/>
      <c r="BU70" s="95"/>
      <c r="BV70" s="95"/>
      <c r="BW70" s="95">
        <f t="shared" si="118"/>
        <v>0</v>
      </c>
      <c r="BX70" s="95"/>
      <c r="BY70" s="96"/>
      <c r="BZ70" s="95"/>
      <c r="CA70" s="95"/>
      <c r="CB70" s="95">
        <f t="shared" si="119"/>
        <v>0</v>
      </c>
      <c r="CC70" s="95"/>
      <c r="CD70" s="96"/>
      <c r="CE70" s="95"/>
      <c r="CF70" s="95"/>
      <c r="CG70" s="95">
        <f t="shared" si="120"/>
        <v>0</v>
      </c>
      <c r="CH70" s="95"/>
      <c r="CI70" s="96"/>
      <c r="CJ70" s="95"/>
      <c r="CK70" s="95"/>
      <c r="CL70" s="95">
        <f t="shared" si="121"/>
        <v>0</v>
      </c>
      <c r="CM70" s="76" t="str">
        <f t="shared" si="122"/>
        <v/>
      </c>
      <c r="CN70" s="76"/>
      <c r="CO70" s="76">
        <f t="shared" si="123"/>
        <v>0</v>
      </c>
      <c r="CP70" s="76">
        <f t="shared" si="124"/>
        <v>0</v>
      </c>
      <c r="CQ70" s="76">
        <f t="shared" si="125"/>
        <v>0</v>
      </c>
      <c r="CR70" s="79"/>
      <c r="CS70" s="75">
        <f t="shared" si="126"/>
        <v>0</v>
      </c>
      <c r="CT70" s="75" t="str">
        <f t="shared" si="127"/>
        <v xml:space="preserve"> </v>
      </c>
      <c r="CU70" s="75" t="str">
        <f>CONCATENATE(Table1[[#This Row],[E]],Table1[[#This Row],[AO]],Table1[[#This Row],[BY]])</f>
        <v/>
      </c>
      <c r="CV70" s="75">
        <f t="shared" si="128"/>
        <v>0</v>
      </c>
      <c r="CW70" s="75">
        <f t="shared" si="129"/>
        <v>0</v>
      </c>
      <c r="CX70" s="75">
        <f t="shared" si="130"/>
        <v>0</v>
      </c>
      <c r="CY70" s="75" t="str">
        <f t="shared" si="131"/>
        <v xml:space="preserve"> </v>
      </c>
      <c r="CZ70" s="75" t="str">
        <f>CONCATENATE(Table1[[#This Row],[J]],Table1[[#This Row],[AT]],Table1[[#This Row],[CD]])</f>
        <v/>
      </c>
      <c r="DA70" s="75">
        <f t="shared" si="132"/>
        <v>0</v>
      </c>
      <c r="DB70" s="75">
        <f t="shared" si="133"/>
        <v>0</v>
      </c>
      <c r="DC70" s="75">
        <f t="shared" si="134"/>
        <v>0</v>
      </c>
      <c r="DD70" s="75" t="str">
        <f t="shared" si="135"/>
        <v xml:space="preserve"> </v>
      </c>
      <c r="DE70" s="75" t="str">
        <f>CONCATENATE(Table1[[#This Row],[T]],Table1[[#This Row],[BD]],Table1[[#This Row],[CN]])</f>
        <v/>
      </c>
      <c r="DF70" s="75">
        <f t="shared" si="136"/>
        <v>0</v>
      </c>
      <c r="DG70" s="75">
        <f t="shared" si="137"/>
        <v>0</v>
      </c>
      <c r="DH70" s="75">
        <f t="shared" si="138"/>
        <v>0</v>
      </c>
      <c r="DI70" s="75">
        <f t="shared" si="139"/>
        <v>0.34</v>
      </c>
      <c r="DJ70" s="75" t="str">
        <f>CONCATENATE(Table1[[#This Row],[BI]],Table1[[#This Row],[Y]],Table1[[#This Row],[CS]])</f>
        <v>1st wk of May</v>
      </c>
      <c r="DK70" s="75">
        <f t="shared" si="140"/>
        <v>0</v>
      </c>
      <c r="DL70" s="75">
        <f t="shared" si="141"/>
        <v>0</v>
      </c>
      <c r="DM70" s="75">
        <f t="shared" si="142"/>
        <v>0</v>
      </c>
      <c r="DN70" s="75" t="str">
        <f t="shared" si="143"/>
        <v xml:space="preserve"> </v>
      </c>
      <c r="DO70" s="75" t="str">
        <f>CONCATENATE(Table1[[#This Row],[AD]],Table1[[#This Row],[BN]],Table1[[#This Row],[CX]])</f>
        <v/>
      </c>
      <c r="DP70" s="75">
        <f t="shared" si="144"/>
        <v>0</v>
      </c>
      <c r="DQ70" s="75">
        <f t="shared" si="145"/>
        <v>0</v>
      </c>
      <c r="DR70" s="75">
        <f t="shared" si="146"/>
        <v>0</v>
      </c>
      <c r="DS70" s="75">
        <f t="shared" si="147"/>
        <v>0.34</v>
      </c>
      <c r="DT70" s="75" t="str">
        <f>CONCATENATE(Table1[[#This Row],[DJ]],Table1[[#This Row],[DO]],Table1[[#This Row],[DY]],Table1[[#This Row],[ED]],Table1[[#This Row],[EI]])</f>
        <v>1st wk of May</v>
      </c>
      <c r="DU70" s="75">
        <f t="shared" si="148"/>
        <v>0</v>
      </c>
      <c r="DV70" s="75">
        <f t="shared" si="149"/>
        <v>0</v>
      </c>
      <c r="DW70" s="75">
        <f t="shared" si="150"/>
        <v>0</v>
      </c>
    </row>
    <row r="71" spans="1:127">
      <c r="A71" s="73" t="s">
        <v>383</v>
      </c>
      <c r="B71" s="74" t="s">
        <v>404</v>
      </c>
      <c r="C71" s="75"/>
      <c r="D71" s="80"/>
      <c r="E71" s="77"/>
      <c r="F71" s="80"/>
      <c r="G71" s="80"/>
      <c r="H71" s="80">
        <f t="shared" si="99"/>
        <v>0</v>
      </c>
      <c r="I71" s="95"/>
      <c r="J71" s="96"/>
      <c r="K71" s="95"/>
      <c r="L71" s="95"/>
      <c r="M71" s="95">
        <f t="shared" si="100"/>
        <v>0</v>
      </c>
      <c r="N71" s="95"/>
      <c r="O71" s="96"/>
      <c r="P71" s="95"/>
      <c r="Q71" s="95"/>
      <c r="R71" s="95">
        <f t="shared" si="101"/>
        <v>0</v>
      </c>
      <c r="S71" s="95">
        <v>0.19</v>
      </c>
      <c r="T71" s="96" t="s">
        <v>344</v>
      </c>
      <c r="U71" s="95"/>
      <c r="V71" s="95"/>
      <c r="W71" s="95">
        <f t="shared" si="102"/>
        <v>0</v>
      </c>
      <c r="X71" s="76"/>
      <c r="Y71" s="78"/>
      <c r="Z71" s="76"/>
      <c r="AA71" s="76"/>
      <c r="AB71" s="76">
        <f t="shared" si="103"/>
        <v>0</v>
      </c>
      <c r="AC71" s="76">
        <f t="shared" si="104"/>
        <v>0.19</v>
      </c>
      <c r="AD71" s="76"/>
      <c r="AE71" s="76">
        <f t="shared" si="105"/>
        <v>0</v>
      </c>
      <c r="AF71" s="76">
        <f t="shared" si="106"/>
        <v>0</v>
      </c>
      <c r="AG71" s="76">
        <f t="shared" si="107"/>
        <v>0</v>
      </c>
      <c r="AH71" s="84"/>
      <c r="AI71" s="95"/>
      <c r="AJ71" s="96"/>
      <c r="AK71" s="95"/>
      <c r="AL71" s="95"/>
      <c r="AM71" s="95">
        <f t="shared" si="108"/>
        <v>0</v>
      </c>
      <c r="AN71" s="95"/>
      <c r="AO71" s="96"/>
      <c r="AP71" s="95"/>
      <c r="AQ71" s="95"/>
      <c r="AR71" s="95">
        <f t="shared" si="109"/>
        <v>0</v>
      </c>
      <c r="AS71" s="95"/>
      <c r="AT71" s="96"/>
      <c r="AU71" s="95"/>
      <c r="AV71" s="95"/>
      <c r="AW71" s="95">
        <f t="shared" si="110"/>
        <v>0</v>
      </c>
      <c r="AX71" s="95"/>
      <c r="AY71" s="96"/>
      <c r="AZ71" s="95"/>
      <c r="BA71" s="95"/>
      <c r="BB71" s="95">
        <f t="shared" si="111"/>
        <v>0</v>
      </c>
      <c r="BC71" s="95"/>
      <c r="BD71" s="96"/>
      <c r="BE71" s="95"/>
      <c r="BF71" s="95"/>
      <c r="BG71" s="95">
        <f t="shared" si="112"/>
        <v>0</v>
      </c>
      <c r="BH71" s="76" t="str">
        <f t="shared" si="113"/>
        <v/>
      </c>
      <c r="BI71" s="76"/>
      <c r="BJ71" s="76">
        <f t="shared" si="114"/>
        <v>0</v>
      </c>
      <c r="BK71" s="76">
        <f t="shared" si="115"/>
        <v>0</v>
      </c>
      <c r="BL71" s="76">
        <f t="shared" si="116"/>
        <v>0</v>
      </c>
      <c r="BM71" s="75"/>
      <c r="BN71" s="95"/>
      <c r="BO71" s="96"/>
      <c r="BP71" s="95"/>
      <c r="BQ71" s="95"/>
      <c r="BR71" s="95">
        <f t="shared" si="117"/>
        <v>0</v>
      </c>
      <c r="BS71" s="95"/>
      <c r="BT71" s="96"/>
      <c r="BU71" s="95"/>
      <c r="BV71" s="95"/>
      <c r="BW71" s="95">
        <f t="shared" si="118"/>
        <v>0</v>
      </c>
      <c r="BX71" s="95"/>
      <c r="BY71" s="96"/>
      <c r="BZ71" s="95"/>
      <c r="CA71" s="95"/>
      <c r="CB71" s="95">
        <f t="shared" si="119"/>
        <v>0</v>
      </c>
      <c r="CC71" s="95"/>
      <c r="CD71" s="96"/>
      <c r="CE71" s="95"/>
      <c r="CF71" s="95"/>
      <c r="CG71" s="95">
        <f t="shared" si="120"/>
        <v>0</v>
      </c>
      <c r="CH71" s="95"/>
      <c r="CI71" s="96"/>
      <c r="CJ71" s="95"/>
      <c r="CK71" s="95"/>
      <c r="CL71" s="95">
        <f t="shared" si="121"/>
        <v>0</v>
      </c>
      <c r="CM71" s="76" t="str">
        <f t="shared" si="122"/>
        <v/>
      </c>
      <c r="CN71" s="76"/>
      <c r="CO71" s="76">
        <f t="shared" si="123"/>
        <v>0</v>
      </c>
      <c r="CP71" s="76">
        <f t="shared" si="124"/>
        <v>0</v>
      </c>
      <c r="CQ71" s="76">
        <f t="shared" si="125"/>
        <v>0</v>
      </c>
      <c r="CR71" s="79"/>
      <c r="CS71" s="75">
        <f t="shared" si="126"/>
        <v>0</v>
      </c>
      <c r="CT71" s="75" t="str">
        <f t="shared" si="127"/>
        <v xml:space="preserve"> </v>
      </c>
      <c r="CU71" s="75" t="str">
        <f>CONCATENATE(Table1[[#This Row],[E]],Table1[[#This Row],[AO]],Table1[[#This Row],[BY]])</f>
        <v/>
      </c>
      <c r="CV71" s="75">
        <f t="shared" si="128"/>
        <v>0</v>
      </c>
      <c r="CW71" s="75">
        <f t="shared" si="129"/>
        <v>0</v>
      </c>
      <c r="CX71" s="75">
        <f t="shared" si="130"/>
        <v>0</v>
      </c>
      <c r="CY71" s="75" t="str">
        <f t="shared" si="131"/>
        <v xml:space="preserve"> </v>
      </c>
      <c r="CZ71" s="75" t="str">
        <f>CONCATENATE(Table1[[#This Row],[J]],Table1[[#This Row],[AT]],Table1[[#This Row],[CD]])</f>
        <v/>
      </c>
      <c r="DA71" s="75">
        <f t="shared" si="132"/>
        <v>0</v>
      </c>
      <c r="DB71" s="75">
        <f t="shared" si="133"/>
        <v>0</v>
      </c>
      <c r="DC71" s="75">
        <f t="shared" si="134"/>
        <v>0</v>
      </c>
      <c r="DD71" s="75" t="str">
        <f t="shared" si="135"/>
        <v xml:space="preserve"> </v>
      </c>
      <c r="DE71" s="75" t="str">
        <f>CONCATENATE(Table1[[#This Row],[T]],Table1[[#This Row],[BD]],Table1[[#This Row],[CN]])</f>
        <v/>
      </c>
      <c r="DF71" s="75">
        <f t="shared" si="136"/>
        <v>0</v>
      </c>
      <c r="DG71" s="75">
        <f t="shared" si="137"/>
        <v>0</v>
      </c>
      <c r="DH71" s="75">
        <f t="shared" si="138"/>
        <v>0</v>
      </c>
      <c r="DI71" s="75">
        <f t="shared" si="139"/>
        <v>0.19</v>
      </c>
      <c r="DJ71" s="75" t="str">
        <f>CONCATENATE(Table1[[#This Row],[BI]],Table1[[#This Row],[Y]],Table1[[#This Row],[CS]])</f>
        <v>1st wk of May</v>
      </c>
      <c r="DK71" s="75">
        <f t="shared" si="140"/>
        <v>0</v>
      </c>
      <c r="DL71" s="75">
        <f t="shared" si="141"/>
        <v>0</v>
      </c>
      <c r="DM71" s="75">
        <f t="shared" si="142"/>
        <v>0</v>
      </c>
      <c r="DN71" s="75" t="str">
        <f t="shared" si="143"/>
        <v xml:space="preserve"> </v>
      </c>
      <c r="DO71" s="75" t="str">
        <f>CONCATENATE(Table1[[#This Row],[AD]],Table1[[#This Row],[BN]],Table1[[#This Row],[CX]])</f>
        <v/>
      </c>
      <c r="DP71" s="75">
        <f t="shared" si="144"/>
        <v>0</v>
      </c>
      <c r="DQ71" s="75">
        <f t="shared" si="145"/>
        <v>0</v>
      </c>
      <c r="DR71" s="75">
        <f t="shared" si="146"/>
        <v>0</v>
      </c>
      <c r="DS71" s="75">
        <f t="shared" si="147"/>
        <v>0.19</v>
      </c>
      <c r="DT71" s="75" t="str">
        <f>CONCATENATE(Table1[[#This Row],[DJ]],Table1[[#This Row],[DO]],Table1[[#This Row],[DY]],Table1[[#This Row],[ED]],Table1[[#This Row],[EI]])</f>
        <v>1st wk of May</v>
      </c>
      <c r="DU71" s="75">
        <f t="shared" si="148"/>
        <v>0</v>
      </c>
      <c r="DV71" s="75">
        <f t="shared" si="149"/>
        <v>0</v>
      </c>
      <c r="DW71" s="75">
        <f t="shared" si="150"/>
        <v>0</v>
      </c>
    </row>
    <row r="72" spans="1:127">
      <c r="A72" s="73" t="s">
        <v>383</v>
      </c>
      <c r="B72" s="74" t="s">
        <v>337</v>
      </c>
      <c r="C72" s="75"/>
      <c r="D72" s="80"/>
      <c r="E72" s="77"/>
      <c r="F72" s="80"/>
      <c r="G72" s="80"/>
      <c r="H72" s="80">
        <f t="shared" si="99"/>
        <v>0</v>
      </c>
      <c r="I72" s="95"/>
      <c r="J72" s="96"/>
      <c r="K72" s="95"/>
      <c r="L72" s="95"/>
      <c r="M72" s="95">
        <f t="shared" si="100"/>
        <v>0</v>
      </c>
      <c r="N72" s="95"/>
      <c r="O72" s="96"/>
      <c r="P72" s="95"/>
      <c r="Q72" s="95"/>
      <c r="R72" s="95">
        <f t="shared" si="101"/>
        <v>0</v>
      </c>
      <c r="S72" s="95">
        <v>0.05</v>
      </c>
      <c r="T72" s="96" t="s">
        <v>346</v>
      </c>
      <c r="U72" s="95"/>
      <c r="V72" s="95"/>
      <c r="W72" s="95">
        <f t="shared" si="102"/>
        <v>0</v>
      </c>
      <c r="X72" s="76"/>
      <c r="Y72" s="78"/>
      <c r="Z72" s="76"/>
      <c r="AA72" s="76"/>
      <c r="AB72" s="76">
        <f t="shared" si="103"/>
        <v>0</v>
      </c>
      <c r="AC72" s="76">
        <f t="shared" si="104"/>
        <v>0.05</v>
      </c>
      <c r="AD72" s="76"/>
      <c r="AE72" s="76">
        <f t="shared" si="105"/>
        <v>0</v>
      </c>
      <c r="AF72" s="76">
        <f t="shared" si="106"/>
        <v>0</v>
      </c>
      <c r="AG72" s="76">
        <f t="shared" si="107"/>
        <v>0</v>
      </c>
      <c r="AH72" s="84"/>
      <c r="AI72" s="95"/>
      <c r="AJ72" s="96"/>
      <c r="AK72" s="95"/>
      <c r="AL72" s="95"/>
      <c r="AM72" s="95">
        <f t="shared" si="108"/>
        <v>0</v>
      </c>
      <c r="AN72" s="95"/>
      <c r="AO72" s="96"/>
      <c r="AP72" s="95"/>
      <c r="AQ72" s="95"/>
      <c r="AR72" s="95">
        <f t="shared" si="109"/>
        <v>0</v>
      </c>
      <c r="AS72" s="95"/>
      <c r="AT72" s="96"/>
      <c r="AU72" s="95"/>
      <c r="AV72" s="95"/>
      <c r="AW72" s="95">
        <f t="shared" si="110"/>
        <v>0</v>
      </c>
      <c r="AX72" s="95"/>
      <c r="AY72" s="96"/>
      <c r="AZ72" s="95"/>
      <c r="BA72" s="95"/>
      <c r="BB72" s="95">
        <f t="shared" si="111"/>
        <v>0</v>
      </c>
      <c r="BC72" s="95"/>
      <c r="BD72" s="96"/>
      <c r="BE72" s="95"/>
      <c r="BF72" s="95"/>
      <c r="BG72" s="95">
        <f t="shared" si="112"/>
        <v>0</v>
      </c>
      <c r="BH72" s="76" t="str">
        <f t="shared" si="113"/>
        <v/>
      </c>
      <c r="BI72" s="76"/>
      <c r="BJ72" s="76">
        <f t="shared" si="114"/>
        <v>0</v>
      </c>
      <c r="BK72" s="76">
        <f t="shared" si="115"/>
        <v>0</v>
      </c>
      <c r="BL72" s="76">
        <f t="shared" si="116"/>
        <v>0</v>
      </c>
      <c r="BM72" s="75"/>
      <c r="BN72" s="95"/>
      <c r="BO72" s="96"/>
      <c r="BP72" s="95"/>
      <c r="BQ72" s="95"/>
      <c r="BR72" s="95">
        <f t="shared" si="117"/>
        <v>0</v>
      </c>
      <c r="BS72" s="95"/>
      <c r="BT72" s="96"/>
      <c r="BU72" s="95"/>
      <c r="BV72" s="95"/>
      <c r="BW72" s="95">
        <f t="shared" si="118"/>
        <v>0</v>
      </c>
      <c r="BX72" s="95"/>
      <c r="BY72" s="96"/>
      <c r="BZ72" s="95"/>
      <c r="CA72" s="95"/>
      <c r="CB72" s="95">
        <f t="shared" si="119"/>
        <v>0</v>
      </c>
      <c r="CC72" s="95"/>
      <c r="CD72" s="96"/>
      <c r="CE72" s="95"/>
      <c r="CF72" s="95"/>
      <c r="CG72" s="95">
        <f t="shared" si="120"/>
        <v>0</v>
      </c>
      <c r="CH72" s="95"/>
      <c r="CI72" s="96"/>
      <c r="CJ72" s="95"/>
      <c r="CK72" s="95"/>
      <c r="CL72" s="95">
        <f t="shared" si="121"/>
        <v>0</v>
      </c>
      <c r="CM72" s="76" t="str">
        <f t="shared" si="122"/>
        <v/>
      </c>
      <c r="CN72" s="76"/>
      <c r="CO72" s="76">
        <f t="shared" si="123"/>
        <v>0</v>
      </c>
      <c r="CP72" s="76">
        <f t="shared" si="124"/>
        <v>0</v>
      </c>
      <c r="CQ72" s="76">
        <f t="shared" si="125"/>
        <v>0</v>
      </c>
      <c r="CR72" s="79"/>
      <c r="CS72" s="75">
        <f t="shared" si="126"/>
        <v>0</v>
      </c>
      <c r="CT72" s="75" t="str">
        <f t="shared" si="127"/>
        <v xml:space="preserve"> </v>
      </c>
      <c r="CU72" s="75" t="str">
        <f>CONCATENATE(Table1[[#This Row],[E]],Table1[[#This Row],[AO]],Table1[[#This Row],[BY]])</f>
        <v/>
      </c>
      <c r="CV72" s="75">
        <f t="shared" si="128"/>
        <v>0</v>
      </c>
      <c r="CW72" s="75">
        <f t="shared" si="129"/>
        <v>0</v>
      </c>
      <c r="CX72" s="75">
        <f t="shared" si="130"/>
        <v>0</v>
      </c>
      <c r="CY72" s="75" t="str">
        <f t="shared" si="131"/>
        <v xml:space="preserve"> </v>
      </c>
      <c r="CZ72" s="75" t="str">
        <f>CONCATENATE(Table1[[#This Row],[J]],Table1[[#This Row],[AT]],Table1[[#This Row],[CD]])</f>
        <v/>
      </c>
      <c r="DA72" s="75">
        <f t="shared" si="132"/>
        <v>0</v>
      </c>
      <c r="DB72" s="75">
        <f t="shared" si="133"/>
        <v>0</v>
      </c>
      <c r="DC72" s="75">
        <f t="shared" si="134"/>
        <v>0</v>
      </c>
      <c r="DD72" s="75" t="str">
        <f t="shared" si="135"/>
        <v xml:space="preserve"> </v>
      </c>
      <c r="DE72" s="75" t="str">
        <f>CONCATENATE(Table1[[#This Row],[T]],Table1[[#This Row],[BD]],Table1[[#This Row],[CN]])</f>
        <v/>
      </c>
      <c r="DF72" s="75">
        <f t="shared" si="136"/>
        <v>0</v>
      </c>
      <c r="DG72" s="75">
        <f t="shared" si="137"/>
        <v>0</v>
      </c>
      <c r="DH72" s="75">
        <f t="shared" si="138"/>
        <v>0</v>
      </c>
      <c r="DI72" s="75">
        <f t="shared" si="139"/>
        <v>0.05</v>
      </c>
      <c r="DJ72" s="75" t="str">
        <f>CONCATENATE(Table1[[#This Row],[BI]],Table1[[#This Row],[Y]],Table1[[#This Row],[CS]])</f>
        <v>3rd wk of May</v>
      </c>
      <c r="DK72" s="75">
        <f t="shared" si="140"/>
        <v>0</v>
      </c>
      <c r="DL72" s="75">
        <f t="shared" si="141"/>
        <v>0</v>
      </c>
      <c r="DM72" s="75">
        <f t="shared" si="142"/>
        <v>0</v>
      </c>
      <c r="DN72" s="75" t="str">
        <f t="shared" si="143"/>
        <v xml:space="preserve"> </v>
      </c>
      <c r="DO72" s="75" t="str">
        <f>CONCATENATE(Table1[[#This Row],[AD]],Table1[[#This Row],[BN]],Table1[[#This Row],[CX]])</f>
        <v/>
      </c>
      <c r="DP72" s="75">
        <f t="shared" si="144"/>
        <v>0</v>
      </c>
      <c r="DQ72" s="75">
        <f t="shared" si="145"/>
        <v>0</v>
      </c>
      <c r="DR72" s="75">
        <f t="shared" si="146"/>
        <v>0</v>
      </c>
      <c r="DS72" s="75">
        <f t="shared" si="147"/>
        <v>0.05</v>
      </c>
      <c r="DT72" s="75" t="str">
        <f>CONCATENATE(Table1[[#This Row],[DJ]],Table1[[#This Row],[DO]],Table1[[#This Row],[DY]],Table1[[#This Row],[ED]],Table1[[#This Row],[EI]])</f>
        <v>3rd wk of May</v>
      </c>
      <c r="DU72" s="75">
        <f t="shared" si="148"/>
        <v>0</v>
      </c>
      <c r="DV72" s="75">
        <f t="shared" si="149"/>
        <v>0</v>
      </c>
      <c r="DW72" s="75">
        <f t="shared" si="150"/>
        <v>0</v>
      </c>
    </row>
    <row r="73" spans="1:127">
      <c r="A73" s="73" t="s">
        <v>383</v>
      </c>
      <c r="B73" s="74" t="s">
        <v>358</v>
      </c>
      <c r="C73" s="75"/>
      <c r="D73" s="80"/>
      <c r="E73" s="77"/>
      <c r="F73" s="80"/>
      <c r="G73" s="80"/>
      <c r="H73" s="80">
        <f t="shared" si="99"/>
        <v>0</v>
      </c>
      <c r="I73" s="95"/>
      <c r="J73" s="96"/>
      <c r="K73" s="95"/>
      <c r="L73" s="95"/>
      <c r="M73" s="95">
        <f t="shared" si="100"/>
        <v>0</v>
      </c>
      <c r="N73" s="95"/>
      <c r="O73" s="96"/>
      <c r="P73" s="95"/>
      <c r="Q73" s="95"/>
      <c r="R73" s="95">
        <f t="shared" si="101"/>
        <v>0</v>
      </c>
      <c r="S73" s="95">
        <v>0.14000000000000001</v>
      </c>
      <c r="T73" s="96" t="s">
        <v>345</v>
      </c>
      <c r="U73" s="95"/>
      <c r="V73" s="95"/>
      <c r="W73" s="95">
        <f t="shared" si="102"/>
        <v>0</v>
      </c>
      <c r="X73" s="76"/>
      <c r="Y73" s="78"/>
      <c r="Z73" s="76"/>
      <c r="AA73" s="76"/>
      <c r="AB73" s="76">
        <f t="shared" si="103"/>
        <v>0</v>
      </c>
      <c r="AC73" s="76">
        <f t="shared" si="104"/>
        <v>0.14000000000000001</v>
      </c>
      <c r="AD73" s="76"/>
      <c r="AE73" s="76">
        <f t="shared" si="105"/>
        <v>0</v>
      </c>
      <c r="AF73" s="76">
        <f t="shared" si="106"/>
        <v>0</v>
      </c>
      <c r="AG73" s="76">
        <f t="shared" si="107"/>
        <v>0</v>
      </c>
      <c r="AH73" s="84"/>
      <c r="AI73" s="95"/>
      <c r="AJ73" s="96"/>
      <c r="AK73" s="95"/>
      <c r="AL73" s="95"/>
      <c r="AM73" s="95">
        <f t="shared" si="108"/>
        <v>0</v>
      </c>
      <c r="AN73" s="95"/>
      <c r="AO73" s="96"/>
      <c r="AP73" s="95"/>
      <c r="AQ73" s="95"/>
      <c r="AR73" s="95">
        <f t="shared" si="109"/>
        <v>0</v>
      </c>
      <c r="AS73" s="95"/>
      <c r="AT73" s="96"/>
      <c r="AU73" s="95"/>
      <c r="AV73" s="95"/>
      <c r="AW73" s="95">
        <f t="shared" si="110"/>
        <v>0</v>
      </c>
      <c r="AX73" s="95"/>
      <c r="AY73" s="96"/>
      <c r="AZ73" s="95"/>
      <c r="BA73" s="95"/>
      <c r="BB73" s="95">
        <f t="shared" si="111"/>
        <v>0</v>
      </c>
      <c r="BC73" s="95"/>
      <c r="BD73" s="96"/>
      <c r="BE73" s="95"/>
      <c r="BF73" s="95"/>
      <c r="BG73" s="95">
        <f t="shared" si="112"/>
        <v>0</v>
      </c>
      <c r="BH73" s="76" t="str">
        <f t="shared" si="113"/>
        <v/>
      </c>
      <c r="BI73" s="76"/>
      <c r="BJ73" s="76">
        <f t="shared" si="114"/>
        <v>0</v>
      </c>
      <c r="BK73" s="76">
        <f t="shared" si="115"/>
        <v>0</v>
      </c>
      <c r="BL73" s="76">
        <f t="shared" si="116"/>
        <v>0</v>
      </c>
      <c r="BM73" s="75"/>
      <c r="BN73" s="95"/>
      <c r="BO73" s="96"/>
      <c r="BP73" s="95"/>
      <c r="BQ73" s="95"/>
      <c r="BR73" s="95">
        <f t="shared" si="117"/>
        <v>0</v>
      </c>
      <c r="BS73" s="95"/>
      <c r="BT73" s="96"/>
      <c r="BU73" s="95"/>
      <c r="BV73" s="95"/>
      <c r="BW73" s="95">
        <f t="shared" si="118"/>
        <v>0</v>
      </c>
      <c r="BX73" s="95"/>
      <c r="BY73" s="96"/>
      <c r="BZ73" s="95"/>
      <c r="CA73" s="95"/>
      <c r="CB73" s="95">
        <f t="shared" si="119"/>
        <v>0</v>
      </c>
      <c r="CC73" s="95"/>
      <c r="CD73" s="96"/>
      <c r="CE73" s="95"/>
      <c r="CF73" s="95"/>
      <c r="CG73" s="95">
        <f t="shared" si="120"/>
        <v>0</v>
      </c>
      <c r="CH73" s="95"/>
      <c r="CI73" s="96"/>
      <c r="CJ73" s="95"/>
      <c r="CK73" s="95"/>
      <c r="CL73" s="95">
        <f t="shared" si="121"/>
        <v>0</v>
      </c>
      <c r="CM73" s="76" t="str">
        <f t="shared" si="122"/>
        <v/>
      </c>
      <c r="CN73" s="76"/>
      <c r="CO73" s="76">
        <f t="shared" si="123"/>
        <v>0</v>
      </c>
      <c r="CP73" s="76">
        <f t="shared" si="124"/>
        <v>0</v>
      </c>
      <c r="CQ73" s="76">
        <f t="shared" si="125"/>
        <v>0</v>
      </c>
      <c r="CR73" s="79"/>
      <c r="CS73" s="75">
        <f t="shared" si="126"/>
        <v>0</v>
      </c>
      <c r="CT73" s="75" t="str">
        <f t="shared" si="127"/>
        <v xml:space="preserve"> </v>
      </c>
      <c r="CU73" s="75" t="str">
        <f>CONCATENATE(Table1[[#This Row],[E]],Table1[[#This Row],[AO]],Table1[[#This Row],[BY]])</f>
        <v/>
      </c>
      <c r="CV73" s="75">
        <f t="shared" si="128"/>
        <v>0</v>
      </c>
      <c r="CW73" s="75">
        <f t="shared" si="129"/>
        <v>0</v>
      </c>
      <c r="CX73" s="75">
        <f t="shared" si="130"/>
        <v>0</v>
      </c>
      <c r="CY73" s="75" t="str">
        <f t="shared" si="131"/>
        <v xml:space="preserve"> </v>
      </c>
      <c r="CZ73" s="75" t="str">
        <f>CONCATENATE(Table1[[#This Row],[J]],Table1[[#This Row],[AT]],Table1[[#This Row],[CD]])</f>
        <v/>
      </c>
      <c r="DA73" s="75">
        <f t="shared" si="132"/>
        <v>0</v>
      </c>
      <c r="DB73" s="75">
        <f t="shared" si="133"/>
        <v>0</v>
      </c>
      <c r="DC73" s="75">
        <f t="shared" si="134"/>
        <v>0</v>
      </c>
      <c r="DD73" s="75" t="str">
        <f t="shared" si="135"/>
        <v xml:space="preserve"> </v>
      </c>
      <c r="DE73" s="75" t="str">
        <f>CONCATENATE(Table1[[#This Row],[T]],Table1[[#This Row],[BD]],Table1[[#This Row],[CN]])</f>
        <v/>
      </c>
      <c r="DF73" s="75">
        <f t="shared" si="136"/>
        <v>0</v>
      </c>
      <c r="DG73" s="75">
        <f t="shared" si="137"/>
        <v>0</v>
      </c>
      <c r="DH73" s="75">
        <f t="shared" si="138"/>
        <v>0</v>
      </c>
      <c r="DI73" s="75">
        <f t="shared" si="139"/>
        <v>0.14000000000000001</v>
      </c>
      <c r="DJ73" s="75" t="str">
        <f>CONCATENATE(Table1[[#This Row],[BI]],Table1[[#This Row],[Y]],Table1[[#This Row],[CS]])</f>
        <v>2nd wk of May</v>
      </c>
      <c r="DK73" s="75">
        <f t="shared" si="140"/>
        <v>0</v>
      </c>
      <c r="DL73" s="75">
        <f t="shared" si="141"/>
        <v>0</v>
      </c>
      <c r="DM73" s="75">
        <f t="shared" si="142"/>
        <v>0</v>
      </c>
      <c r="DN73" s="75" t="str">
        <f t="shared" si="143"/>
        <v xml:space="preserve"> </v>
      </c>
      <c r="DO73" s="75" t="str">
        <f>CONCATENATE(Table1[[#This Row],[AD]],Table1[[#This Row],[BN]],Table1[[#This Row],[CX]])</f>
        <v/>
      </c>
      <c r="DP73" s="75">
        <f t="shared" si="144"/>
        <v>0</v>
      </c>
      <c r="DQ73" s="75">
        <f t="shared" si="145"/>
        <v>0</v>
      </c>
      <c r="DR73" s="75">
        <f t="shared" si="146"/>
        <v>0</v>
      </c>
      <c r="DS73" s="75">
        <f t="shared" si="147"/>
        <v>0.14000000000000001</v>
      </c>
      <c r="DT73" s="75" t="str">
        <f>CONCATENATE(Table1[[#This Row],[DJ]],Table1[[#This Row],[DO]],Table1[[#This Row],[DY]],Table1[[#This Row],[ED]],Table1[[#This Row],[EI]])</f>
        <v>2nd wk of May</v>
      </c>
      <c r="DU73" s="75">
        <f t="shared" si="148"/>
        <v>0</v>
      </c>
      <c r="DV73" s="75">
        <f t="shared" si="149"/>
        <v>0</v>
      </c>
      <c r="DW73" s="75">
        <f t="shared" si="150"/>
        <v>0</v>
      </c>
    </row>
    <row r="74" spans="1:127">
      <c r="A74" s="73" t="s">
        <v>383</v>
      </c>
      <c r="B74" s="74" t="s">
        <v>359</v>
      </c>
      <c r="C74" s="75"/>
      <c r="D74" s="80"/>
      <c r="E74" s="77"/>
      <c r="F74" s="80"/>
      <c r="G74" s="80"/>
      <c r="H74" s="80">
        <f t="shared" si="99"/>
        <v>0</v>
      </c>
      <c r="I74" s="95"/>
      <c r="J74" s="96"/>
      <c r="K74" s="95"/>
      <c r="L74" s="95"/>
      <c r="M74" s="95">
        <f t="shared" si="100"/>
        <v>0</v>
      </c>
      <c r="N74" s="95"/>
      <c r="O74" s="96"/>
      <c r="P74" s="95"/>
      <c r="Q74" s="95"/>
      <c r="R74" s="95">
        <f t="shared" si="101"/>
        <v>0</v>
      </c>
      <c r="S74" s="95">
        <v>0.15</v>
      </c>
      <c r="T74" s="96" t="s">
        <v>346</v>
      </c>
      <c r="U74" s="95"/>
      <c r="V74" s="95"/>
      <c r="W74" s="95">
        <f t="shared" si="102"/>
        <v>0</v>
      </c>
      <c r="X74" s="76"/>
      <c r="Y74" s="78"/>
      <c r="Z74" s="76"/>
      <c r="AA74" s="76"/>
      <c r="AB74" s="76">
        <f t="shared" si="103"/>
        <v>0</v>
      </c>
      <c r="AC74" s="76">
        <f t="shared" si="104"/>
        <v>0.15</v>
      </c>
      <c r="AD74" s="76"/>
      <c r="AE74" s="76">
        <f t="shared" si="105"/>
        <v>0</v>
      </c>
      <c r="AF74" s="76">
        <f t="shared" si="106"/>
        <v>0</v>
      </c>
      <c r="AG74" s="76">
        <f t="shared" si="107"/>
        <v>0</v>
      </c>
      <c r="AH74" s="84"/>
      <c r="AI74" s="95"/>
      <c r="AJ74" s="96"/>
      <c r="AK74" s="95"/>
      <c r="AL74" s="95"/>
      <c r="AM74" s="95">
        <f t="shared" si="108"/>
        <v>0</v>
      </c>
      <c r="AN74" s="95"/>
      <c r="AO74" s="96"/>
      <c r="AP74" s="95"/>
      <c r="AQ74" s="95"/>
      <c r="AR74" s="95">
        <f t="shared" si="109"/>
        <v>0</v>
      </c>
      <c r="AS74" s="95"/>
      <c r="AT74" s="96"/>
      <c r="AU74" s="95"/>
      <c r="AV74" s="95"/>
      <c r="AW74" s="95">
        <f t="shared" si="110"/>
        <v>0</v>
      </c>
      <c r="AX74" s="95"/>
      <c r="AY74" s="96"/>
      <c r="AZ74" s="95"/>
      <c r="BA74" s="95"/>
      <c r="BB74" s="95">
        <f t="shared" si="111"/>
        <v>0</v>
      </c>
      <c r="BC74" s="95"/>
      <c r="BD74" s="96"/>
      <c r="BE74" s="95"/>
      <c r="BF74" s="95"/>
      <c r="BG74" s="95">
        <f t="shared" si="112"/>
        <v>0</v>
      </c>
      <c r="BH74" s="76" t="str">
        <f t="shared" si="113"/>
        <v/>
      </c>
      <c r="BI74" s="76"/>
      <c r="BJ74" s="76">
        <f t="shared" si="114"/>
        <v>0</v>
      </c>
      <c r="BK74" s="76">
        <f t="shared" si="115"/>
        <v>0</v>
      </c>
      <c r="BL74" s="76">
        <f t="shared" si="116"/>
        <v>0</v>
      </c>
      <c r="BM74" s="75"/>
      <c r="BN74" s="95"/>
      <c r="BO74" s="96"/>
      <c r="BP74" s="95"/>
      <c r="BQ74" s="95"/>
      <c r="BR74" s="95">
        <f t="shared" si="117"/>
        <v>0</v>
      </c>
      <c r="BS74" s="95"/>
      <c r="BT74" s="96"/>
      <c r="BU74" s="95"/>
      <c r="BV74" s="95"/>
      <c r="BW74" s="95">
        <f t="shared" si="118"/>
        <v>0</v>
      </c>
      <c r="BX74" s="95"/>
      <c r="BY74" s="96"/>
      <c r="BZ74" s="95"/>
      <c r="CA74" s="95"/>
      <c r="CB74" s="95">
        <f t="shared" si="119"/>
        <v>0</v>
      </c>
      <c r="CC74" s="95"/>
      <c r="CD74" s="96"/>
      <c r="CE74" s="95"/>
      <c r="CF74" s="95"/>
      <c r="CG74" s="95">
        <f t="shared" si="120"/>
        <v>0</v>
      </c>
      <c r="CH74" s="95"/>
      <c r="CI74" s="96"/>
      <c r="CJ74" s="95"/>
      <c r="CK74" s="95"/>
      <c r="CL74" s="95">
        <f t="shared" si="121"/>
        <v>0</v>
      </c>
      <c r="CM74" s="76" t="str">
        <f t="shared" si="122"/>
        <v/>
      </c>
      <c r="CN74" s="76"/>
      <c r="CO74" s="76">
        <f t="shared" si="123"/>
        <v>0</v>
      </c>
      <c r="CP74" s="76">
        <f t="shared" si="124"/>
        <v>0</v>
      </c>
      <c r="CQ74" s="76">
        <f t="shared" si="125"/>
        <v>0</v>
      </c>
      <c r="CR74" s="79"/>
      <c r="CS74" s="75">
        <f t="shared" si="126"/>
        <v>0</v>
      </c>
      <c r="CT74" s="75" t="str">
        <f t="shared" si="127"/>
        <v xml:space="preserve"> </v>
      </c>
      <c r="CU74" s="75" t="str">
        <f>CONCATENATE(Table1[[#This Row],[E]],Table1[[#This Row],[AO]],Table1[[#This Row],[BY]])</f>
        <v/>
      </c>
      <c r="CV74" s="75">
        <f t="shared" si="128"/>
        <v>0</v>
      </c>
      <c r="CW74" s="75">
        <f t="shared" si="129"/>
        <v>0</v>
      </c>
      <c r="CX74" s="75">
        <f t="shared" si="130"/>
        <v>0</v>
      </c>
      <c r="CY74" s="75" t="str">
        <f t="shared" si="131"/>
        <v xml:space="preserve"> </v>
      </c>
      <c r="CZ74" s="75" t="str">
        <f>CONCATENATE(Table1[[#This Row],[J]],Table1[[#This Row],[AT]],Table1[[#This Row],[CD]])</f>
        <v/>
      </c>
      <c r="DA74" s="75">
        <f t="shared" si="132"/>
        <v>0</v>
      </c>
      <c r="DB74" s="75">
        <f t="shared" si="133"/>
        <v>0</v>
      </c>
      <c r="DC74" s="75">
        <f t="shared" si="134"/>
        <v>0</v>
      </c>
      <c r="DD74" s="75" t="str">
        <f t="shared" si="135"/>
        <v xml:space="preserve"> </v>
      </c>
      <c r="DE74" s="75" t="str">
        <f>CONCATENATE(Table1[[#This Row],[T]],Table1[[#This Row],[BD]],Table1[[#This Row],[CN]])</f>
        <v/>
      </c>
      <c r="DF74" s="75">
        <f t="shared" si="136"/>
        <v>0</v>
      </c>
      <c r="DG74" s="75">
        <f t="shared" si="137"/>
        <v>0</v>
      </c>
      <c r="DH74" s="75">
        <f t="shared" si="138"/>
        <v>0</v>
      </c>
      <c r="DI74" s="75">
        <f t="shared" si="139"/>
        <v>0.15</v>
      </c>
      <c r="DJ74" s="75" t="str">
        <f>CONCATENATE(Table1[[#This Row],[BI]],Table1[[#This Row],[Y]],Table1[[#This Row],[CS]])</f>
        <v>3rd wk of May</v>
      </c>
      <c r="DK74" s="75">
        <f t="shared" si="140"/>
        <v>0</v>
      </c>
      <c r="DL74" s="75">
        <f t="shared" si="141"/>
        <v>0</v>
      </c>
      <c r="DM74" s="75">
        <f t="shared" si="142"/>
        <v>0</v>
      </c>
      <c r="DN74" s="75" t="str">
        <f t="shared" si="143"/>
        <v xml:space="preserve"> </v>
      </c>
      <c r="DO74" s="75" t="str">
        <f>CONCATENATE(Table1[[#This Row],[AD]],Table1[[#This Row],[BN]],Table1[[#This Row],[CX]])</f>
        <v/>
      </c>
      <c r="DP74" s="75">
        <f t="shared" si="144"/>
        <v>0</v>
      </c>
      <c r="DQ74" s="75">
        <f t="shared" si="145"/>
        <v>0</v>
      </c>
      <c r="DR74" s="75">
        <f t="shared" si="146"/>
        <v>0</v>
      </c>
      <c r="DS74" s="75">
        <f t="shared" si="147"/>
        <v>0.15</v>
      </c>
      <c r="DT74" s="75" t="str">
        <f>CONCATENATE(Table1[[#This Row],[DJ]],Table1[[#This Row],[DO]],Table1[[#This Row],[DY]],Table1[[#This Row],[ED]],Table1[[#This Row],[EI]])</f>
        <v>3rd wk of May</v>
      </c>
      <c r="DU74" s="75">
        <f t="shared" si="148"/>
        <v>0</v>
      </c>
      <c r="DV74" s="75">
        <f t="shared" si="149"/>
        <v>0</v>
      </c>
      <c r="DW74" s="75">
        <f t="shared" si="150"/>
        <v>0</v>
      </c>
    </row>
    <row r="75" spans="1:127">
      <c r="A75" s="73" t="s">
        <v>383</v>
      </c>
      <c r="B75" s="74" t="s">
        <v>339</v>
      </c>
      <c r="C75" s="75"/>
      <c r="D75" s="80">
        <v>0.53</v>
      </c>
      <c r="E75" s="77" t="s">
        <v>346</v>
      </c>
      <c r="F75" s="80"/>
      <c r="G75" s="80"/>
      <c r="H75" s="80">
        <f t="shared" ref="H75:H82" si="151">IF(F75,G75/F75,0)</f>
        <v>0</v>
      </c>
      <c r="I75" s="95"/>
      <c r="J75" s="96"/>
      <c r="K75" s="95"/>
      <c r="L75" s="95"/>
      <c r="M75" s="95">
        <f t="shared" ref="M75:M82" si="152">IF(K75,L75/K75,0)</f>
        <v>0</v>
      </c>
      <c r="N75" s="95"/>
      <c r="O75" s="96"/>
      <c r="P75" s="95"/>
      <c r="Q75" s="95"/>
      <c r="R75" s="95">
        <f t="shared" ref="R75:R82" si="153">IF(P75,Q75/P75,0)</f>
        <v>0</v>
      </c>
      <c r="S75" s="95"/>
      <c r="T75" s="96"/>
      <c r="U75" s="95"/>
      <c r="V75" s="95"/>
      <c r="W75" s="95">
        <f t="shared" ref="W75:W82" si="154">IF(U75,V75/U75,0)</f>
        <v>0</v>
      </c>
      <c r="X75" s="76"/>
      <c r="Y75" s="78"/>
      <c r="Z75" s="76"/>
      <c r="AA75" s="76"/>
      <c r="AB75" s="76">
        <f t="shared" ref="AB75:AB82" si="155">IF(Z75,AA75/Z75,0)</f>
        <v>0</v>
      </c>
      <c r="AC75" s="76">
        <f t="shared" ref="AC75:AC82" si="156">IF(D75+I75+N75+S75+X75=0,"",(D75+I75+N75+S75+X75))</f>
        <v>0.53</v>
      </c>
      <c r="AD75" s="76"/>
      <c r="AE75" s="76">
        <f t="shared" ref="AE75:AE82" si="157">F75+K75+P75+U75+Z75</f>
        <v>0</v>
      </c>
      <c r="AF75" s="76">
        <f t="shared" ref="AF75:AF82" si="158">G75+L75+Q75+V75+AA75</f>
        <v>0</v>
      </c>
      <c r="AG75" s="76">
        <f t="shared" ref="AG75:AG82" si="159">IF(AE75,AF75/AE75,0)</f>
        <v>0</v>
      </c>
      <c r="AH75" s="84"/>
      <c r="AI75" s="95"/>
      <c r="AJ75" s="96"/>
      <c r="AK75" s="95"/>
      <c r="AL75" s="95"/>
      <c r="AM75" s="95">
        <f t="shared" ref="AM75:AM82" si="160">IF(AK75,AL75/AK75,0)</f>
        <v>0</v>
      </c>
      <c r="AN75" s="95"/>
      <c r="AO75" s="96"/>
      <c r="AP75" s="95"/>
      <c r="AQ75" s="95"/>
      <c r="AR75" s="95">
        <f t="shared" ref="AR75:AR82" si="161">IF(AP75,AQ75/AP75,0)</f>
        <v>0</v>
      </c>
      <c r="AS75" s="95"/>
      <c r="AT75" s="96"/>
      <c r="AU75" s="95"/>
      <c r="AV75" s="95"/>
      <c r="AW75" s="95">
        <f t="shared" ref="AW75:AW82" si="162">IF(AU75,AV75/AU75,0)</f>
        <v>0</v>
      </c>
      <c r="AX75" s="95"/>
      <c r="AY75" s="96"/>
      <c r="AZ75" s="95"/>
      <c r="BA75" s="95"/>
      <c r="BB75" s="95">
        <f t="shared" ref="BB75:BB82" si="163">IF(AZ75,BA75/AZ75,0)</f>
        <v>0</v>
      </c>
      <c r="BC75" s="95"/>
      <c r="BD75" s="96"/>
      <c r="BE75" s="95"/>
      <c r="BF75" s="95"/>
      <c r="BG75" s="95">
        <f t="shared" ref="BG75:BG82" si="164">IF(BE75,BF75/BE75,0)</f>
        <v>0</v>
      </c>
      <c r="BH75" s="76" t="str">
        <f t="shared" ref="BH75:BH82" si="165">IF(AI75+AN75+AS75+AX75+BC75=0,"",(AI75+AN75+AS75+AX75+BC75))</f>
        <v/>
      </c>
      <c r="BI75" s="76"/>
      <c r="BJ75" s="76">
        <f t="shared" ref="BJ75:BJ82" si="166">AK75+AP75+AU75+AZ75+BE75</f>
        <v>0</v>
      </c>
      <c r="BK75" s="76">
        <f t="shared" ref="BK75:BK82" si="167">AL75+AQ75+AV75+BA75+BF75</f>
        <v>0</v>
      </c>
      <c r="BL75" s="76">
        <f t="shared" ref="BL75:BL82" si="168">IF(BJ75,BK75/BJ75,0)</f>
        <v>0</v>
      </c>
      <c r="BM75" s="75"/>
      <c r="BN75" s="95"/>
      <c r="BO75" s="96"/>
      <c r="BP75" s="95"/>
      <c r="BQ75" s="95"/>
      <c r="BR75" s="95">
        <f t="shared" ref="BR75:BR82" si="169">IF(BP75,BQ75/BP75,0)</f>
        <v>0</v>
      </c>
      <c r="BS75" s="95"/>
      <c r="BT75" s="96"/>
      <c r="BU75" s="95"/>
      <c r="BV75" s="95"/>
      <c r="BW75" s="95">
        <f t="shared" ref="BW75:BW82" si="170">IF(BU75,BV75/BU75,0)</f>
        <v>0</v>
      </c>
      <c r="BX75" s="95"/>
      <c r="BY75" s="96"/>
      <c r="BZ75" s="95"/>
      <c r="CA75" s="95"/>
      <c r="CB75" s="95">
        <f t="shared" ref="CB75:CB82" si="171">IF(BZ75,CA75/BZ75,0)</f>
        <v>0</v>
      </c>
      <c r="CC75" s="95"/>
      <c r="CD75" s="96"/>
      <c r="CE75" s="95"/>
      <c r="CF75" s="95"/>
      <c r="CG75" s="95">
        <f t="shared" ref="CG75:CG82" si="172">IF(CE75,CF75/CE75,0)</f>
        <v>0</v>
      </c>
      <c r="CH75" s="95"/>
      <c r="CI75" s="96"/>
      <c r="CJ75" s="95"/>
      <c r="CK75" s="95"/>
      <c r="CL75" s="95">
        <f t="shared" ref="CL75:CL82" si="173">IF(CJ75,CK75/CJ75,0)</f>
        <v>0</v>
      </c>
      <c r="CM75" s="76" t="str">
        <f t="shared" ref="CM75:CM82" si="174">IF(BN75+BS75+BX75+CC75+CH75=0,"",(BN75+BS75+BX75+CC75+CH75))</f>
        <v/>
      </c>
      <c r="CN75" s="76"/>
      <c r="CO75" s="76">
        <f t="shared" ref="CO75:CO82" si="175">BP75+BU75+BZ75+CE75+CJ75</f>
        <v>0</v>
      </c>
      <c r="CP75" s="76">
        <f t="shared" ref="CP75:CP82" si="176">BQ75+BV75+CA75+CF75+CK75</f>
        <v>0</v>
      </c>
      <c r="CQ75" s="76">
        <f t="shared" ref="CQ75:CQ82" si="177">IF(CO75,CP75/CO75,0)</f>
        <v>0</v>
      </c>
      <c r="CR75" s="79"/>
      <c r="CS75" s="75">
        <f t="shared" ref="CS75:CS82" si="178">C75+AH75+BM75</f>
        <v>0</v>
      </c>
      <c r="CT75" s="75">
        <f t="shared" ref="CT75:CT82" si="179">IF(D75+AI75+BN75=0," ",D75+AI75+BN75)</f>
        <v>0.53</v>
      </c>
      <c r="CU75" s="75" t="str">
        <f>CONCATENATE(Table1[[#This Row],[E]],Table1[[#This Row],[AO]],Table1[[#This Row],[BY]])</f>
        <v>3rd wk of May</v>
      </c>
      <c r="CV75" s="75">
        <f t="shared" ref="CV75:CV82" si="180">F75+AK75+BP75</f>
        <v>0</v>
      </c>
      <c r="CW75" s="75">
        <f t="shared" ref="CW75:CW82" si="181">G75+AL75+BQ75</f>
        <v>0</v>
      </c>
      <c r="CX75" s="75">
        <f t="shared" ref="CX75:CX82" si="182">IF(CV75,CW75/CV75,0)</f>
        <v>0</v>
      </c>
      <c r="CY75" s="75" t="str">
        <f t="shared" ref="CY75:CY82" si="183">IF(I75+AN75+BS75=0," ",I75+AN75+BS75)</f>
        <v xml:space="preserve"> </v>
      </c>
      <c r="CZ75" s="75" t="str">
        <f>CONCATENATE(Table1[[#This Row],[J]],Table1[[#This Row],[AT]],Table1[[#This Row],[CD]])</f>
        <v/>
      </c>
      <c r="DA75" s="75">
        <f t="shared" ref="DA75:DA82" si="184">K75+AP75+BU75</f>
        <v>0</v>
      </c>
      <c r="DB75" s="75">
        <f t="shared" ref="DB75:DB82" si="185">L75+AQ75+BV75</f>
        <v>0</v>
      </c>
      <c r="DC75" s="75">
        <f t="shared" ref="DC75:DC82" si="186">IF(DA75,DB75/DA75,0)</f>
        <v>0</v>
      </c>
      <c r="DD75" s="75" t="str">
        <f t="shared" ref="DD75:DD82" si="187">IF(N75+AS75+BX75=0," ",N75+AS75+BX75)</f>
        <v xml:space="preserve"> </v>
      </c>
      <c r="DE75" s="75" t="str">
        <f>CONCATENATE(Table1[[#This Row],[T]],Table1[[#This Row],[BD]],Table1[[#This Row],[CN]])</f>
        <v/>
      </c>
      <c r="DF75" s="75">
        <f t="shared" ref="DF75:DF82" si="188">P75+AU75+BZ75</f>
        <v>0</v>
      </c>
      <c r="DG75" s="75">
        <f t="shared" ref="DG75:DG82" si="189">Q75+AV75+CA75</f>
        <v>0</v>
      </c>
      <c r="DH75" s="75">
        <f t="shared" ref="DH75:DH82" si="190">IF(DF75,DG75/DF75,0)</f>
        <v>0</v>
      </c>
      <c r="DI75" s="75" t="str">
        <f t="shared" ref="DI75:DI82" si="191">IF(S75+AX75+CC75=0," ",S75+AX75+CC75)</f>
        <v xml:space="preserve"> </v>
      </c>
      <c r="DJ75" s="75" t="str">
        <f>CONCATENATE(Table1[[#This Row],[BI]],Table1[[#This Row],[Y]],Table1[[#This Row],[CS]])</f>
        <v/>
      </c>
      <c r="DK75" s="75">
        <f t="shared" ref="DK75:DK82" si="192">U75+AZ75+CE75</f>
        <v>0</v>
      </c>
      <c r="DL75" s="75">
        <f t="shared" ref="DL75:DL82" si="193">V75+BA75+CF75</f>
        <v>0</v>
      </c>
      <c r="DM75" s="75">
        <f t="shared" ref="DM75:DM82" si="194">IF(DK75,DL75/DK75,0)</f>
        <v>0</v>
      </c>
      <c r="DN75" s="75" t="str">
        <f t="shared" ref="DN75:DN82" si="195">IF(X75+BC75+CH75=0," ",X75+BC75+CH75)</f>
        <v xml:space="preserve"> </v>
      </c>
      <c r="DO75" s="75" t="str">
        <f>CONCATENATE(Table1[[#This Row],[AD]],Table1[[#This Row],[BN]],Table1[[#This Row],[CX]])</f>
        <v/>
      </c>
      <c r="DP75" s="75">
        <f t="shared" ref="DP75:DP82" si="196">Z75+BE75+CJ75</f>
        <v>0</v>
      </c>
      <c r="DQ75" s="75">
        <f t="shared" ref="DQ75:DQ82" si="197">AA75+BF75+CK75</f>
        <v>0</v>
      </c>
      <c r="DR75" s="75">
        <f t="shared" ref="DR75:DR82" si="198">IF(DP75,DQ75/DP75,0)</f>
        <v>0</v>
      </c>
      <c r="DS75" s="75">
        <f t="shared" ref="DS75:DS82" si="199">IF(D75+I75+N75+S75+X75+AI75+AN75+AS75+AX75+BC75+BN75+BS75+BX75+CC75+CH75=0," ",D75+I75+N75+S75+X75+AI75+AN75+AS75+AX75+BC75+BN75+BS75+BX75+CC75+CH75)</f>
        <v>0.53</v>
      </c>
      <c r="DT75" s="75" t="str">
        <f>CONCATENATE(Table1[[#This Row],[DJ]],Table1[[#This Row],[DO]],Table1[[#This Row],[DY]],Table1[[#This Row],[ED]],Table1[[#This Row],[EI]])</f>
        <v>3rd wk of May</v>
      </c>
      <c r="DU75" s="75">
        <f t="shared" ref="DU75:DU82" si="200">CV75+DA75+DF75+DK75+DP75</f>
        <v>0</v>
      </c>
      <c r="DV75" s="75">
        <f t="shared" ref="DV75:DV82" si="201">CW75+DB75+DG75+DL75+DQ75</f>
        <v>0</v>
      </c>
      <c r="DW75" s="75">
        <f t="shared" ref="DW75:DW82" si="202">IF(DU75,DV75/DU75,0)</f>
        <v>0</v>
      </c>
    </row>
    <row r="76" spans="1:127">
      <c r="A76" s="73" t="s">
        <v>383</v>
      </c>
      <c r="B76" s="74" t="s">
        <v>340</v>
      </c>
      <c r="C76" s="75"/>
      <c r="D76" s="80"/>
      <c r="E76" s="77"/>
      <c r="F76" s="80"/>
      <c r="G76" s="80"/>
      <c r="H76" s="80">
        <f t="shared" si="151"/>
        <v>0</v>
      </c>
      <c r="I76" s="95"/>
      <c r="J76" s="96"/>
      <c r="K76" s="95"/>
      <c r="L76" s="95"/>
      <c r="M76" s="95">
        <f t="shared" si="152"/>
        <v>0</v>
      </c>
      <c r="N76" s="95"/>
      <c r="O76" s="96"/>
      <c r="P76" s="95"/>
      <c r="Q76" s="95"/>
      <c r="R76" s="95">
        <f t="shared" si="153"/>
        <v>0</v>
      </c>
      <c r="S76" s="95">
        <v>0.06</v>
      </c>
      <c r="T76" s="96" t="s">
        <v>345</v>
      </c>
      <c r="U76" s="95"/>
      <c r="V76" s="95"/>
      <c r="W76" s="95">
        <f t="shared" si="154"/>
        <v>0</v>
      </c>
      <c r="X76" s="76"/>
      <c r="Y76" s="78"/>
      <c r="Z76" s="76"/>
      <c r="AA76" s="76"/>
      <c r="AB76" s="76">
        <f t="shared" si="155"/>
        <v>0</v>
      </c>
      <c r="AC76" s="76">
        <f t="shared" si="156"/>
        <v>0.06</v>
      </c>
      <c r="AD76" s="76"/>
      <c r="AE76" s="76">
        <f t="shared" si="157"/>
        <v>0</v>
      </c>
      <c r="AF76" s="76">
        <f t="shared" si="158"/>
        <v>0</v>
      </c>
      <c r="AG76" s="76">
        <f t="shared" si="159"/>
        <v>0</v>
      </c>
      <c r="AH76" s="84"/>
      <c r="AI76" s="95"/>
      <c r="AJ76" s="96"/>
      <c r="AK76" s="95"/>
      <c r="AL76" s="95"/>
      <c r="AM76" s="95">
        <f t="shared" si="160"/>
        <v>0</v>
      </c>
      <c r="AN76" s="95"/>
      <c r="AO76" s="96"/>
      <c r="AP76" s="95"/>
      <c r="AQ76" s="95"/>
      <c r="AR76" s="95">
        <f t="shared" si="161"/>
        <v>0</v>
      </c>
      <c r="AS76" s="95"/>
      <c r="AT76" s="96"/>
      <c r="AU76" s="95"/>
      <c r="AV76" s="95"/>
      <c r="AW76" s="95">
        <f t="shared" si="162"/>
        <v>0</v>
      </c>
      <c r="AX76" s="95"/>
      <c r="AY76" s="96"/>
      <c r="AZ76" s="95"/>
      <c r="BA76" s="95"/>
      <c r="BB76" s="95">
        <f t="shared" si="163"/>
        <v>0</v>
      </c>
      <c r="BC76" s="95"/>
      <c r="BD76" s="96"/>
      <c r="BE76" s="95"/>
      <c r="BF76" s="95"/>
      <c r="BG76" s="95">
        <f t="shared" si="164"/>
        <v>0</v>
      </c>
      <c r="BH76" s="76" t="str">
        <f t="shared" si="165"/>
        <v/>
      </c>
      <c r="BI76" s="76"/>
      <c r="BJ76" s="76">
        <f t="shared" si="166"/>
        <v>0</v>
      </c>
      <c r="BK76" s="76">
        <f t="shared" si="167"/>
        <v>0</v>
      </c>
      <c r="BL76" s="76">
        <f t="shared" si="168"/>
        <v>0</v>
      </c>
      <c r="BM76" s="75"/>
      <c r="BN76" s="95"/>
      <c r="BO76" s="96"/>
      <c r="BP76" s="95"/>
      <c r="BQ76" s="95"/>
      <c r="BR76" s="95">
        <f t="shared" si="169"/>
        <v>0</v>
      </c>
      <c r="BS76" s="95"/>
      <c r="BT76" s="96"/>
      <c r="BU76" s="95"/>
      <c r="BV76" s="95"/>
      <c r="BW76" s="95">
        <f t="shared" si="170"/>
        <v>0</v>
      </c>
      <c r="BX76" s="95"/>
      <c r="BY76" s="96"/>
      <c r="BZ76" s="95"/>
      <c r="CA76" s="95"/>
      <c r="CB76" s="95">
        <f t="shared" si="171"/>
        <v>0</v>
      </c>
      <c r="CC76" s="95"/>
      <c r="CD76" s="96"/>
      <c r="CE76" s="95"/>
      <c r="CF76" s="95"/>
      <c r="CG76" s="95">
        <f t="shared" si="172"/>
        <v>0</v>
      </c>
      <c r="CH76" s="95"/>
      <c r="CI76" s="96"/>
      <c r="CJ76" s="95"/>
      <c r="CK76" s="95"/>
      <c r="CL76" s="95">
        <f t="shared" si="173"/>
        <v>0</v>
      </c>
      <c r="CM76" s="76" t="str">
        <f t="shared" si="174"/>
        <v/>
      </c>
      <c r="CN76" s="76"/>
      <c r="CO76" s="76">
        <f t="shared" si="175"/>
        <v>0</v>
      </c>
      <c r="CP76" s="76">
        <f t="shared" si="176"/>
        <v>0</v>
      </c>
      <c r="CQ76" s="76">
        <f t="shared" si="177"/>
        <v>0</v>
      </c>
      <c r="CR76" s="79"/>
      <c r="CS76" s="75">
        <f t="shared" si="178"/>
        <v>0</v>
      </c>
      <c r="CT76" s="75" t="str">
        <f t="shared" si="179"/>
        <v xml:space="preserve"> </v>
      </c>
      <c r="CU76" s="75" t="str">
        <f>CONCATENATE(Table1[[#This Row],[E]],Table1[[#This Row],[AO]],Table1[[#This Row],[BY]])</f>
        <v/>
      </c>
      <c r="CV76" s="75">
        <f t="shared" si="180"/>
        <v>0</v>
      </c>
      <c r="CW76" s="75">
        <f t="shared" si="181"/>
        <v>0</v>
      </c>
      <c r="CX76" s="75">
        <f t="shared" si="182"/>
        <v>0</v>
      </c>
      <c r="CY76" s="75" t="str">
        <f t="shared" si="183"/>
        <v xml:space="preserve"> </v>
      </c>
      <c r="CZ76" s="75" t="str">
        <f>CONCATENATE(Table1[[#This Row],[J]],Table1[[#This Row],[AT]],Table1[[#This Row],[CD]])</f>
        <v/>
      </c>
      <c r="DA76" s="75">
        <f t="shared" si="184"/>
        <v>0</v>
      </c>
      <c r="DB76" s="75">
        <f t="shared" si="185"/>
        <v>0</v>
      </c>
      <c r="DC76" s="75">
        <f t="shared" si="186"/>
        <v>0</v>
      </c>
      <c r="DD76" s="75" t="str">
        <f t="shared" si="187"/>
        <v xml:space="preserve"> </v>
      </c>
      <c r="DE76" s="75" t="str">
        <f>CONCATENATE(Table1[[#This Row],[T]],Table1[[#This Row],[BD]],Table1[[#This Row],[CN]])</f>
        <v/>
      </c>
      <c r="DF76" s="75">
        <f t="shared" si="188"/>
        <v>0</v>
      </c>
      <c r="DG76" s="75">
        <f t="shared" si="189"/>
        <v>0</v>
      </c>
      <c r="DH76" s="75">
        <f t="shared" si="190"/>
        <v>0</v>
      </c>
      <c r="DI76" s="75">
        <f t="shared" si="191"/>
        <v>0.06</v>
      </c>
      <c r="DJ76" s="75" t="str">
        <f>CONCATENATE(Table1[[#This Row],[BI]],Table1[[#This Row],[Y]],Table1[[#This Row],[CS]])</f>
        <v>2nd wk of May</v>
      </c>
      <c r="DK76" s="75">
        <f t="shared" si="192"/>
        <v>0</v>
      </c>
      <c r="DL76" s="75">
        <f t="shared" si="193"/>
        <v>0</v>
      </c>
      <c r="DM76" s="75">
        <f t="shared" si="194"/>
        <v>0</v>
      </c>
      <c r="DN76" s="75" t="str">
        <f t="shared" si="195"/>
        <v xml:space="preserve"> </v>
      </c>
      <c r="DO76" s="75" t="str">
        <f>CONCATENATE(Table1[[#This Row],[AD]],Table1[[#This Row],[BN]],Table1[[#This Row],[CX]])</f>
        <v/>
      </c>
      <c r="DP76" s="75">
        <f t="shared" si="196"/>
        <v>0</v>
      </c>
      <c r="DQ76" s="75">
        <f t="shared" si="197"/>
        <v>0</v>
      </c>
      <c r="DR76" s="75">
        <f t="shared" si="198"/>
        <v>0</v>
      </c>
      <c r="DS76" s="75">
        <f t="shared" si="199"/>
        <v>0.06</v>
      </c>
      <c r="DT76" s="75" t="str">
        <f>CONCATENATE(Table1[[#This Row],[DJ]],Table1[[#This Row],[DO]],Table1[[#This Row],[DY]],Table1[[#This Row],[ED]],Table1[[#This Row],[EI]])</f>
        <v>2nd wk of May</v>
      </c>
      <c r="DU76" s="75">
        <f t="shared" si="200"/>
        <v>0</v>
      </c>
      <c r="DV76" s="75">
        <f t="shared" si="201"/>
        <v>0</v>
      </c>
      <c r="DW76" s="75">
        <f t="shared" si="202"/>
        <v>0</v>
      </c>
    </row>
    <row r="77" spans="1:127">
      <c r="A77" s="73" t="s">
        <v>383</v>
      </c>
      <c r="B77" s="74" t="s">
        <v>405</v>
      </c>
      <c r="C77" s="75"/>
      <c r="D77" s="80"/>
      <c r="E77" s="77"/>
      <c r="F77" s="80"/>
      <c r="G77" s="80"/>
      <c r="H77" s="80">
        <f t="shared" si="151"/>
        <v>0</v>
      </c>
      <c r="I77" s="95"/>
      <c r="J77" s="96"/>
      <c r="K77" s="95"/>
      <c r="L77" s="95"/>
      <c r="M77" s="95">
        <f t="shared" si="152"/>
        <v>0</v>
      </c>
      <c r="N77" s="95"/>
      <c r="O77" s="96"/>
      <c r="P77" s="95"/>
      <c r="Q77" s="95"/>
      <c r="R77" s="95">
        <f t="shared" si="153"/>
        <v>0</v>
      </c>
      <c r="S77" s="95">
        <v>0.02</v>
      </c>
      <c r="T77" s="96" t="s">
        <v>346</v>
      </c>
      <c r="U77" s="95"/>
      <c r="V77" s="95"/>
      <c r="W77" s="95">
        <f t="shared" si="154"/>
        <v>0</v>
      </c>
      <c r="X77" s="76"/>
      <c r="Y77" s="78"/>
      <c r="Z77" s="76"/>
      <c r="AA77" s="76"/>
      <c r="AB77" s="76">
        <f t="shared" si="155"/>
        <v>0</v>
      </c>
      <c r="AC77" s="76">
        <f t="shared" si="156"/>
        <v>0.02</v>
      </c>
      <c r="AD77" s="76"/>
      <c r="AE77" s="76">
        <f t="shared" si="157"/>
        <v>0</v>
      </c>
      <c r="AF77" s="76">
        <f t="shared" si="158"/>
        <v>0</v>
      </c>
      <c r="AG77" s="76">
        <f t="shared" si="159"/>
        <v>0</v>
      </c>
      <c r="AH77" s="84"/>
      <c r="AI77" s="95"/>
      <c r="AJ77" s="96"/>
      <c r="AK77" s="95"/>
      <c r="AL77" s="95"/>
      <c r="AM77" s="95">
        <f t="shared" si="160"/>
        <v>0</v>
      </c>
      <c r="AN77" s="95"/>
      <c r="AO77" s="96"/>
      <c r="AP77" s="95"/>
      <c r="AQ77" s="95"/>
      <c r="AR77" s="95">
        <f t="shared" si="161"/>
        <v>0</v>
      </c>
      <c r="AS77" s="95"/>
      <c r="AT77" s="96"/>
      <c r="AU77" s="95"/>
      <c r="AV77" s="95"/>
      <c r="AW77" s="95">
        <f t="shared" si="162"/>
        <v>0</v>
      </c>
      <c r="AX77" s="95"/>
      <c r="AY77" s="96"/>
      <c r="AZ77" s="95"/>
      <c r="BA77" s="95"/>
      <c r="BB77" s="95">
        <f t="shared" si="163"/>
        <v>0</v>
      </c>
      <c r="BC77" s="95"/>
      <c r="BD77" s="96"/>
      <c r="BE77" s="95"/>
      <c r="BF77" s="95"/>
      <c r="BG77" s="95">
        <f t="shared" si="164"/>
        <v>0</v>
      </c>
      <c r="BH77" s="76" t="str">
        <f t="shared" si="165"/>
        <v/>
      </c>
      <c r="BI77" s="76"/>
      <c r="BJ77" s="76">
        <f t="shared" si="166"/>
        <v>0</v>
      </c>
      <c r="BK77" s="76">
        <f t="shared" si="167"/>
        <v>0</v>
      </c>
      <c r="BL77" s="76">
        <f t="shared" si="168"/>
        <v>0</v>
      </c>
      <c r="BM77" s="75"/>
      <c r="BN77" s="95"/>
      <c r="BO77" s="96"/>
      <c r="BP77" s="95"/>
      <c r="BQ77" s="95"/>
      <c r="BR77" s="95">
        <f t="shared" si="169"/>
        <v>0</v>
      </c>
      <c r="BS77" s="95"/>
      <c r="BT77" s="96"/>
      <c r="BU77" s="95"/>
      <c r="BV77" s="95"/>
      <c r="BW77" s="95">
        <f t="shared" si="170"/>
        <v>0</v>
      </c>
      <c r="BX77" s="95"/>
      <c r="BY77" s="96"/>
      <c r="BZ77" s="95"/>
      <c r="CA77" s="95"/>
      <c r="CB77" s="95">
        <f t="shared" si="171"/>
        <v>0</v>
      </c>
      <c r="CC77" s="95"/>
      <c r="CD77" s="96"/>
      <c r="CE77" s="95"/>
      <c r="CF77" s="95"/>
      <c r="CG77" s="95">
        <f t="shared" si="172"/>
        <v>0</v>
      </c>
      <c r="CH77" s="95"/>
      <c r="CI77" s="96"/>
      <c r="CJ77" s="95"/>
      <c r="CK77" s="95"/>
      <c r="CL77" s="95">
        <f t="shared" si="173"/>
        <v>0</v>
      </c>
      <c r="CM77" s="76" t="str">
        <f t="shared" si="174"/>
        <v/>
      </c>
      <c r="CN77" s="76"/>
      <c r="CO77" s="76">
        <f t="shared" si="175"/>
        <v>0</v>
      </c>
      <c r="CP77" s="76">
        <f t="shared" si="176"/>
        <v>0</v>
      </c>
      <c r="CQ77" s="76">
        <f t="shared" si="177"/>
        <v>0</v>
      </c>
      <c r="CR77" s="79"/>
      <c r="CS77" s="75">
        <f t="shared" si="178"/>
        <v>0</v>
      </c>
      <c r="CT77" s="75" t="str">
        <f t="shared" si="179"/>
        <v xml:space="preserve"> </v>
      </c>
      <c r="CU77" s="75" t="str">
        <f>CONCATENATE(Table1[[#This Row],[E]],Table1[[#This Row],[AO]],Table1[[#This Row],[BY]])</f>
        <v/>
      </c>
      <c r="CV77" s="75">
        <f t="shared" si="180"/>
        <v>0</v>
      </c>
      <c r="CW77" s="75">
        <f t="shared" si="181"/>
        <v>0</v>
      </c>
      <c r="CX77" s="75">
        <f t="shared" si="182"/>
        <v>0</v>
      </c>
      <c r="CY77" s="75" t="str">
        <f t="shared" si="183"/>
        <v xml:space="preserve"> </v>
      </c>
      <c r="CZ77" s="75" t="str">
        <f>CONCATENATE(Table1[[#This Row],[J]],Table1[[#This Row],[AT]],Table1[[#This Row],[CD]])</f>
        <v/>
      </c>
      <c r="DA77" s="75">
        <f t="shared" si="184"/>
        <v>0</v>
      </c>
      <c r="DB77" s="75">
        <f t="shared" si="185"/>
        <v>0</v>
      </c>
      <c r="DC77" s="75">
        <f t="shared" si="186"/>
        <v>0</v>
      </c>
      <c r="DD77" s="75" t="str">
        <f t="shared" si="187"/>
        <v xml:space="preserve"> </v>
      </c>
      <c r="DE77" s="75" t="str">
        <f>CONCATENATE(Table1[[#This Row],[T]],Table1[[#This Row],[BD]],Table1[[#This Row],[CN]])</f>
        <v/>
      </c>
      <c r="DF77" s="75">
        <f t="shared" si="188"/>
        <v>0</v>
      </c>
      <c r="DG77" s="75">
        <f t="shared" si="189"/>
        <v>0</v>
      </c>
      <c r="DH77" s="75">
        <f t="shared" si="190"/>
        <v>0</v>
      </c>
      <c r="DI77" s="75">
        <f t="shared" si="191"/>
        <v>0.02</v>
      </c>
      <c r="DJ77" s="75" t="str">
        <f>CONCATENATE(Table1[[#This Row],[BI]],Table1[[#This Row],[Y]],Table1[[#This Row],[CS]])</f>
        <v>3rd wk of May</v>
      </c>
      <c r="DK77" s="75">
        <f t="shared" si="192"/>
        <v>0</v>
      </c>
      <c r="DL77" s="75">
        <f t="shared" si="193"/>
        <v>0</v>
      </c>
      <c r="DM77" s="75">
        <f t="shared" si="194"/>
        <v>0</v>
      </c>
      <c r="DN77" s="75" t="str">
        <f t="shared" si="195"/>
        <v xml:space="preserve"> </v>
      </c>
      <c r="DO77" s="75" t="str">
        <f>CONCATENATE(Table1[[#This Row],[AD]],Table1[[#This Row],[BN]],Table1[[#This Row],[CX]])</f>
        <v/>
      </c>
      <c r="DP77" s="75">
        <f t="shared" si="196"/>
        <v>0</v>
      </c>
      <c r="DQ77" s="75">
        <f t="shared" si="197"/>
        <v>0</v>
      </c>
      <c r="DR77" s="75">
        <f t="shared" si="198"/>
        <v>0</v>
      </c>
      <c r="DS77" s="75">
        <f t="shared" si="199"/>
        <v>0.02</v>
      </c>
      <c r="DT77" s="75" t="str">
        <f>CONCATENATE(Table1[[#This Row],[DJ]],Table1[[#This Row],[DO]],Table1[[#This Row],[DY]],Table1[[#This Row],[ED]],Table1[[#This Row],[EI]])</f>
        <v>3rd wk of May</v>
      </c>
      <c r="DU77" s="75">
        <f t="shared" si="200"/>
        <v>0</v>
      </c>
      <c r="DV77" s="75">
        <f t="shared" si="201"/>
        <v>0</v>
      </c>
      <c r="DW77" s="75">
        <f t="shared" si="202"/>
        <v>0</v>
      </c>
    </row>
    <row r="78" spans="1:127">
      <c r="A78" s="73" t="s">
        <v>383</v>
      </c>
      <c r="B78" s="74" t="s">
        <v>360</v>
      </c>
      <c r="C78" s="75"/>
      <c r="D78" s="80"/>
      <c r="E78" s="77"/>
      <c r="F78" s="80"/>
      <c r="G78" s="80"/>
      <c r="H78" s="80">
        <f t="shared" si="151"/>
        <v>0</v>
      </c>
      <c r="I78" s="95"/>
      <c r="J78" s="96"/>
      <c r="K78" s="95"/>
      <c r="L78" s="95"/>
      <c r="M78" s="95">
        <f t="shared" si="152"/>
        <v>0</v>
      </c>
      <c r="N78" s="95"/>
      <c r="O78" s="96"/>
      <c r="P78" s="95"/>
      <c r="Q78" s="95"/>
      <c r="R78" s="95">
        <f t="shared" si="153"/>
        <v>0</v>
      </c>
      <c r="S78" s="95">
        <v>0.14000000000000001</v>
      </c>
      <c r="T78" s="96" t="s">
        <v>344</v>
      </c>
      <c r="U78" s="95"/>
      <c r="V78" s="95"/>
      <c r="W78" s="95">
        <f t="shared" si="154"/>
        <v>0</v>
      </c>
      <c r="X78" s="76"/>
      <c r="Y78" s="78"/>
      <c r="Z78" s="76"/>
      <c r="AA78" s="76"/>
      <c r="AB78" s="76">
        <f t="shared" si="155"/>
        <v>0</v>
      </c>
      <c r="AC78" s="76">
        <f t="shared" si="156"/>
        <v>0.14000000000000001</v>
      </c>
      <c r="AD78" s="76"/>
      <c r="AE78" s="76">
        <f t="shared" si="157"/>
        <v>0</v>
      </c>
      <c r="AF78" s="76">
        <f t="shared" si="158"/>
        <v>0</v>
      </c>
      <c r="AG78" s="76">
        <f t="shared" si="159"/>
        <v>0</v>
      </c>
      <c r="AH78" s="84"/>
      <c r="AI78" s="95"/>
      <c r="AJ78" s="96"/>
      <c r="AK78" s="95"/>
      <c r="AL78" s="95"/>
      <c r="AM78" s="95">
        <f t="shared" si="160"/>
        <v>0</v>
      </c>
      <c r="AN78" s="95"/>
      <c r="AO78" s="96"/>
      <c r="AP78" s="95"/>
      <c r="AQ78" s="95"/>
      <c r="AR78" s="95">
        <f t="shared" si="161"/>
        <v>0</v>
      </c>
      <c r="AS78" s="95"/>
      <c r="AT78" s="96"/>
      <c r="AU78" s="95"/>
      <c r="AV78" s="95"/>
      <c r="AW78" s="95">
        <f t="shared" si="162"/>
        <v>0</v>
      </c>
      <c r="AX78" s="95"/>
      <c r="AY78" s="96"/>
      <c r="AZ78" s="95"/>
      <c r="BA78" s="95"/>
      <c r="BB78" s="95">
        <f t="shared" si="163"/>
        <v>0</v>
      </c>
      <c r="BC78" s="95"/>
      <c r="BD78" s="96"/>
      <c r="BE78" s="95"/>
      <c r="BF78" s="95"/>
      <c r="BG78" s="95">
        <f t="shared" si="164"/>
        <v>0</v>
      </c>
      <c r="BH78" s="76" t="str">
        <f t="shared" si="165"/>
        <v/>
      </c>
      <c r="BI78" s="76"/>
      <c r="BJ78" s="76">
        <f t="shared" si="166"/>
        <v>0</v>
      </c>
      <c r="BK78" s="76">
        <f t="shared" si="167"/>
        <v>0</v>
      </c>
      <c r="BL78" s="76">
        <f t="shared" si="168"/>
        <v>0</v>
      </c>
      <c r="BM78" s="75"/>
      <c r="BN78" s="95"/>
      <c r="BO78" s="96"/>
      <c r="BP78" s="95"/>
      <c r="BQ78" s="95"/>
      <c r="BR78" s="95">
        <f t="shared" si="169"/>
        <v>0</v>
      </c>
      <c r="BS78" s="95"/>
      <c r="BT78" s="96"/>
      <c r="BU78" s="95"/>
      <c r="BV78" s="95"/>
      <c r="BW78" s="95">
        <f t="shared" si="170"/>
        <v>0</v>
      </c>
      <c r="BX78" s="95"/>
      <c r="BY78" s="96"/>
      <c r="BZ78" s="95"/>
      <c r="CA78" s="95"/>
      <c r="CB78" s="95">
        <f t="shared" si="171"/>
        <v>0</v>
      </c>
      <c r="CC78" s="95"/>
      <c r="CD78" s="96"/>
      <c r="CE78" s="95"/>
      <c r="CF78" s="95"/>
      <c r="CG78" s="95">
        <f t="shared" si="172"/>
        <v>0</v>
      </c>
      <c r="CH78" s="95"/>
      <c r="CI78" s="96"/>
      <c r="CJ78" s="95"/>
      <c r="CK78" s="95"/>
      <c r="CL78" s="95">
        <f t="shared" si="173"/>
        <v>0</v>
      </c>
      <c r="CM78" s="76" t="str">
        <f t="shared" si="174"/>
        <v/>
      </c>
      <c r="CN78" s="76"/>
      <c r="CO78" s="76">
        <f t="shared" si="175"/>
        <v>0</v>
      </c>
      <c r="CP78" s="76">
        <f t="shared" si="176"/>
        <v>0</v>
      </c>
      <c r="CQ78" s="76">
        <f t="shared" si="177"/>
        <v>0</v>
      </c>
      <c r="CR78" s="79"/>
      <c r="CS78" s="75">
        <f t="shared" si="178"/>
        <v>0</v>
      </c>
      <c r="CT78" s="75" t="str">
        <f t="shared" si="179"/>
        <v xml:space="preserve"> </v>
      </c>
      <c r="CU78" s="75" t="str">
        <f>CONCATENATE(Table1[[#This Row],[E]],Table1[[#This Row],[AO]],Table1[[#This Row],[BY]])</f>
        <v/>
      </c>
      <c r="CV78" s="75">
        <f t="shared" si="180"/>
        <v>0</v>
      </c>
      <c r="CW78" s="75">
        <f t="shared" si="181"/>
        <v>0</v>
      </c>
      <c r="CX78" s="75">
        <f t="shared" si="182"/>
        <v>0</v>
      </c>
      <c r="CY78" s="75" t="str">
        <f t="shared" si="183"/>
        <v xml:space="preserve"> </v>
      </c>
      <c r="CZ78" s="75" t="str">
        <f>CONCATENATE(Table1[[#This Row],[J]],Table1[[#This Row],[AT]],Table1[[#This Row],[CD]])</f>
        <v/>
      </c>
      <c r="DA78" s="75">
        <f t="shared" si="184"/>
        <v>0</v>
      </c>
      <c r="DB78" s="75">
        <f t="shared" si="185"/>
        <v>0</v>
      </c>
      <c r="DC78" s="75">
        <f t="shared" si="186"/>
        <v>0</v>
      </c>
      <c r="DD78" s="75" t="str">
        <f t="shared" si="187"/>
        <v xml:space="preserve"> </v>
      </c>
      <c r="DE78" s="75" t="str">
        <f>CONCATENATE(Table1[[#This Row],[T]],Table1[[#This Row],[BD]],Table1[[#This Row],[CN]])</f>
        <v/>
      </c>
      <c r="DF78" s="75">
        <f t="shared" si="188"/>
        <v>0</v>
      </c>
      <c r="DG78" s="75">
        <f t="shared" si="189"/>
        <v>0</v>
      </c>
      <c r="DH78" s="75">
        <f t="shared" si="190"/>
        <v>0</v>
      </c>
      <c r="DI78" s="75">
        <f t="shared" si="191"/>
        <v>0.14000000000000001</v>
      </c>
      <c r="DJ78" s="75" t="str">
        <f>CONCATENATE(Table1[[#This Row],[BI]],Table1[[#This Row],[Y]],Table1[[#This Row],[CS]])</f>
        <v>1st wk of May</v>
      </c>
      <c r="DK78" s="75">
        <f t="shared" si="192"/>
        <v>0</v>
      </c>
      <c r="DL78" s="75">
        <f t="shared" si="193"/>
        <v>0</v>
      </c>
      <c r="DM78" s="75">
        <f t="shared" si="194"/>
        <v>0</v>
      </c>
      <c r="DN78" s="75" t="str">
        <f t="shared" si="195"/>
        <v xml:space="preserve"> </v>
      </c>
      <c r="DO78" s="75" t="str">
        <f>CONCATENATE(Table1[[#This Row],[AD]],Table1[[#This Row],[BN]],Table1[[#This Row],[CX]])</f>
        <v/>
      </c>
      <c r="DP78" s="75">
        <f t="shared" si="196"/>
        <v>0</v>
      </c>
      <c r="DQ78" s="75">
        <f t="shared" si="197"/>
        <v>0</v>
      </c>
      <c r="DR78" s="75">
        <f t="shared" si="198"/>
        <v>0</v>
      </c>
      <c r="DS78" s="75">
        <f t="shared" si="199"/>
        <v>0.14000000000000001</v>
      </c>
      <c r="DT78" s="75" t="str">
        <f>CONCATENATE(Table1[[#This Row],[DJ]],Table1[[#This Row],[DO]],Table1[[#This Row],[DY]],Table1[[#This Row],[ED]],Table1[[#This Row],[EI]])</f>
        <v>1st wk of May</v>
      </c>
      <c r="DU78" s="75">
        <f t="shared" si="200"/>
        <v>0</v>
      </c>
      <c r="DV78" s="75">
        <f t="shared" si="201"/>
        <v>0</v>
      </c>
      <c r="DW78" s="75">
        <f t="shared" si="202"/>
        <v>0</v>
      </c>
    </row>
    <row r="79" spans="1:127">
      <c r="A79" s="73" t="s">
        <v>383</v>
      </c>
      <c r="B79" s="74" t="s">
        <v>338</v>
      </c>
      <c r="C79" s="75"/>
      <c r="D79" s="80"/>
      <c r="E79" s="77"/>
      <c r="F79" s="80"/>
      <c r="G79" s="80"/>
      <c r="H79" s="80">
        <f t="shared" si="151"/>
        <v>0</v>
      </c>
      <c r="I79" s="95"/>
      <c r="J79" s="96"/>
      <c r="K79" s="95"/>
      <c r="L79" s="95"/>
      <c r="M79" s="95">
        <f t="shared" si="152"/>
        <v>0</v>
      </c>
      <c r="N79" s="95"/>
      <c r="O79" s="96"/>
      <c r="P79" s="95"/>
      <c r="Q79" s="95"/>
      <c r="R79" s="95">
        <f t="shared" si="153"/>
        <v>0</v>
      </c>
      <c r="S79" s="95">
        <v>0.21</v>
      </c>
      <c r="T79" s="96" t="s">
        <v>344</v>
      </c>
      <c r="U79" s="95"/>
      <c r="V79" s="95"/>
      <c r="W79" s="95">
        <f t="shared" si="154"/>
        <v>0</v>
      </c>
      <c r="X79" s="76"/>
      <c r="Y79" s="78"/>
      <c r="Z79" s="76"/>
      <c r="AA79" s="76"/>
      <c r="AB79" s="76">
        <f t="shared" si="155"/>
        <v>0</v>
      </c>
      <c r="AC79" s="76">
        <f t="shared" si="156"/>
        <v>0.21</v>
      </c>
      <c r="AD79" s="76"/>
      <c r="AE79" s="76">
        <f t="shared" si="157"/>
        <v>0</v>
      </c>
      <c r="AF79" s="76">
        <f t="shared" si="158"/>
        <v>0</v>
      </c>
      <c r="AG79" s="76">
        <f t="shared" si="159"/>
        <v>0</v>
      </c>
      <c r="AH79" s="84"/>
      <c r="AI79" s="95"/>
      <c r="AJ79" s="96"/>
      <c r="AK79" s="95"/>
      <c r="AL79" s="95"/>
      <c r="AM79" s="95">
        <f t="shared" si="160"/>
        <v>0</v>
      </c>
      <c r="AN79" s="95"/>
      <c r="AO79" s="96"/>
      <c r="AP79" s="95"/>
      <c r="AQ79" s="95"/>
      <c r="AR79" s="95">
        <f t="shared" si="161"/>
        <v>0</v>
      </c>
      <c r="AS79" s="95"/>
      <c r="AT79" s="96"/>
      <c r="AU79" s="95"/>
      <c r="AV79" s="95"/>
      <c r="AW79" s="95">
        <f t="shared" si="162"/>
        <v>0</v>
      </c>
      <c r="AX79" s="95"/>
      <c r="AY79" s="96"/>
      <c r="AZ79" s="95"/>
      <c r="BA79" s="95"/>
      <c r="BB79" s="95">
        <f t="shared" si="163"/>
        <v>0</v>
      </c>
      <c r="BC79" s="95"/>
      <c r="BD79" s="96"/>
      <c r="BE79" s="95"/>
      <c r="BF79" s="95"/>
      <c r="BG79" s="95">
        <f t="shared" si="164"/>
        <v>0</v>
      </c>
      <c r="BH79" s="76" t="str">
        <f t="shared" si="165"/>
        <v/>
      </c>
      <c r="BI79" s="76"/>
      <c r="BJ79" s="76">
        <f t="shared" si="166"/>
        <v>0</v>
      </c>
      <c r="BK79" s="76">
        <f t="shared" si="167"/>
        <v>0</v>
      </c>
      <c r="BL79" s="76">
        <f t="shared" si="168"/>
        <v>0</v>
      </c>
      <c r="BM79" s="75"/>
      <c r="BN79" s="95"/>
      <c r="BO79" s="96"/>
      <c r="BP79" s="95"/>
      <c r="BQ79" s="95"/>
      <c r="BR79" s="95">
        <f t="shared" si="169"/>
        <v>0</v>
      </c>
      <c r="BS79" s="95"/>
      <c r="BT79" s="96"/>
      <c r="BU79" s="95"/>
      <c r="BV79" s="95"/>
      <c r="BW79" s="95">
        <f t="shared" si="170"/>
        <v>0</v>
      </c>
      <c r="BX79" s="95"/>
      <c r="BY79" s="96"/>
      <c r="BZ79" s="95"/>
      <c r="CA79" s="95"/>
      <c r="CB79" s="95">
        <f t="shared" si="171"/>
        <v>0</v>
      </c>
      <c r="CC79" s="95"/>
      <c r="CD79" s="96"/>
      <c r="CE79" s="95"/>
      <c r="CF79" s="95"/>
      <c r="CG79" s="95">
        <f t="shared" si="172"/>
        <v>0</v>
      </c>
      <c r="CH79" s="95"/>
      <c r="CI79" s="96"/>
      <c r="CJ79" s="95"/>
      <c r="CK79" s="95"/>
      <c r="CL79" s="95">
        <f t="shared" si="173"/>
        <v>0</v>
      </c>
      <c r="CM79" s="76" t="str">
        <f t="shared" si="174"/>
        <v/>
      </c>
      <c r="CN79" s="76"/>
      <c r="CO79" s="76">
        <f t="shared" si="175"/>
        <v>0</v>
      </c>
      <c r="CP79" s="76">
        <f t="shared" si="176"/>
        <v>0</v>
      </c>
      <c r="CQ79" s="76">
        <f t="shared" si="177"/>
        <v>0</v>
      </c>
      <c r="CR79" s="79"/>
      <c r="CS79" s="75">
        <f t="shared" si="178"/>
        <v>0</v>
      </c>
      <c r="CT79" s="75" t="str">
        <f t="shared" si="179"/>
        <v xml:space="preserve"> </v>
      </c>
      <c r="CU79" s="75" t="str">
        <f>CONCATENATE(Table1[[#This Row],[E]],Table1[[#This Row],[AO]],Table1[[#This Row],[BY]])</f>
        <v/>
      </c>
      <c r="CV79" s="75">
        <f t="shared" si="180"/>
        <v>0</v>
      </c>
      <c r="CW79" s="75">
        <f t="shared" si="181"/>
        <v>0</v>
      </c>
      <c r="CX79" s="75">
        <f t="shared" si="182"/>
        <v>0</v>
      </c>
      <c r="CY79" s="75" t="str">
        <f t="shared" si="183"/>
        <v xml:space="preserve"> </v>
      </c>
      <c r="CZ79" s="75" t="str">
        <f>CONCATENATE(Table1[[#This Row],[J]],Table1[[#This Row],[AT]],Table1[[#This Row],[CD]])</f>
        <v/>
      </c>
      <c r="DA79" s="75">
        <f t="shared" si="184"/>
        <v>0</v>
      </c>
      <c r="DB79" s="75">
        <f t="shared" si="185"/>
        <v>0</v>
      </c>
      <c r="DC79" s="75">
        <f t="shared" si="186"/>
        <v>0</v>
      </c>
      <c r="DD79" s="75" t="str">
        <f t="shared" si="187"/>
        <v xml:space="preserve"> </v>
      </c>
      <c r="DE79" s="75" t="str">
        <f>CONCATENATE(Table1[[#This Row],[T]],Table1[[#This Row],[BD]],Table1[[#This Row],[CN]])</f>
        <v/>
      </c>
      <c r="DF79" s="75">
        <f t="shared" si="188"/>
        <v>0</v>
      </c>
      <c r="DG79" s="75">
        <f t="shared" si="189"/>
        <v>0</v>
      </c>
      <c r="DH79" s="75">
        <f t="shared" si="190"/>
        <v>0</v>
      </c>
      <c r="DI79" s="75">
        <f t="shared" si="191"/>
        <v>0.21</v>
      </c>
      <c r="DJ79" s="75" t="str">
        <f>CONCATENATE(Table1[[#This Row],[BI]],Table1[[#This Row],[Y]],Table1[[#This Row],[CS]])</f>
        <v>1st wk of May</v>
      </c>
      <c r="DK79" s="75">
        <f t="shared" si="192"/>
        <v>0</v>
      </c>
      <c r="DL79" s="75">
        <f t="shared" si="193"/>
        <v>0</v>
      </c>
      <c r="DM79" s="75">
        <f t="shared" si="194"/>
        <v>0</v>
      </c>
      <c r="DN79" s="75" t="str">
        <f t="shared" si="195"/>
        <v xml:space="preserve"> </v>
      </c>
      <c r="DO79" s="75" t="str">
        <f>CONCATENATE(Table1[[#This Row],[AD]],Table1[[#This Row],[BN]],Table1[[#This Row],[CX]])</f>
        <v/>
      </c>
      <c r="DP79" s="75">
        <f t="shared" si="196"/>
        <v>0</v>
      </c>
      <c r="DQ79" s="75">
        <f t="shared" si="197"/>
        <v>0</v>
      </c>
      <c r="DR79" s="75">
        <f t="shared" si="198"/>
        <v>0</v>
      </c>
      <c r="DS79" s="75">
        <f t="shared" si="199"/>
        <v>0.21</v>
      </c>
      <c r="DT79" s="75" t="str">
        <f>CONCATENATE(Table1[[#This Row],[DJ]],Table1[[#This Row],[DO]],Table1[[#This Row],[DY]],Table1[[#This Row],[ED]],Table1[[#This Row],[EI]])</f>
        <v>1st wk of May</v>
      </c>
      <c r="DU79" s="75">
        <f t="shared" si="200"/>
        <v>0</v>
      </c>
      <c r="DV79" s="75">
        <f t="shared" si="201"/>
        <v>0</v>
      </c>
      <c r="DW79" s="75">
        <f t="shared" si="202"/>
        <v>0</v>
      </c>
    </row>
    <row r="80" spans="1:127">
      <c r="A80" s="73" t="s">
        <v>383</v>
      </c>
      <c r="B80" s="74" t="s">
        <v>341</v>
      </c>
      <c r="C80" s="75"/>
      <c r="D80" s="80"/>
      <c r="E80" s="77"/>
      <c r="F80" s="80"/>
      <c r="G80" s="80"/>
      <c r="H80" s="80">
        <f t="shared" si="151"/>
        <v>0</v>
      </c>
      <c r="I80" s="95"/>
      <c r="J80" s="96"/>
      <c r="K80" s="95"/>
      <c r="L80" s="95"/>
      <c r="M80" s="95">
        <f t="shared" si="152"/>
        <v>0</v>
      </c>
      <c r="N80" s="95"/>
      <c r="O80" s="96"/>
      <c r="P80" s="95"/>
      <c r="Q80" s="95"/>
      <c r="R80" s="95">
        <f t="shared" si="153"/>
        <v>0</v>
      </c>
      <c r="S80" s="95">
        <v>0.19</v>
      </c>
      <c r="T80" s="96" t="s">
        <v>346</v>
      </c>
      <c r="U80" s="95"/>
      <c r="V80" s="95"/>
      <c r="W80" s="95">
        <f t="shared" si="154"/>
        <v>0</v>
      </c>
      <c r="X80" s="76"/>
      <c r="Y80" s="78"/>
      <c r="Z80" s="76"/>
      <c r="AA80" s="76"/>
      <c r="AB80" s="76">
        <f t="shared" si="155"/>
        <v>0</v>
      </c>
      <c r="AC80" s="76">
        <f t="shared" si="156"/>
        <v>0.19</v>
      </c>
      <c r="AD80" s="76"/>
      <c r="AE80" s="76">
        <f t="shared" si="157"/>
        <v>0</v>
      </c>
      <c r="AF80" s="76">
        <f t="shared" si="158"/>
        <v>0</v>
      </c>
      <c r="AG80" s="76">
        <f t="shared" si="159"/>
        <v>0</v>
      </c>
      <c r="AH80" s="84"/>
      <c r="AI80" s="95"/>
      <c r="AJ80" s="96"/>
      <c r="AK80" s="95"/>
      <c r="AL80" s="95"/>
      <c r="AM80" s="95">
        <f t="shared" si="160"/>
        <v>0</v>
      </c>
      <c r="AN80" s="95"/>
      <c r="AO80" s="96"/>
      <c r="AP80" s="95"/>
      <c r="AQ80" s="95"/>
      <c r="AR80" s="95">
        <f t="shared" si="161"/>
        <v>0</v>
      </c>
      <c r="AS80" s="95"/>
      <c r="AT80" s="96"/>
      <c r="AU80" s="95"/>
      <c r="AV80" s="95"/>
      <c r="AW80" s="95">
        <f t="shared" si="162"/>
        <v>0</v>
      </c>
      <c r="AX80" s="95"/>
      <c r="AY80" s="96"/>
      <c r="AZ80" s="95"/>
      <c r="BA80" s="95"/>
      <c r="BB80" s="95">
        <f t="shared" si="163"/>
        <v>0</v>
      </c>
      <c r="BC80" s="95"/>
      <c r="BD80" s="96"/>
      <c r="BE80" s="95"/>
      <c r="BF80" s="95"/>
      <c r="BG80" s="95">
        <f t="shared" si="164"/>
        <v>0</v>
      </c>
      <c r="BH80" s="76" t="str">
        <f t="shared" si="165"/>
        <v/>
      </c>
      <c r="BI80" s="76"/>
      <c r="BJ80" s="76">
        <f t="shared" si="166"/>
        <v>0</v>
      </c>
      <c r="BK80" s="76">
        <f t="shared" si="167"/>
        <v>0</v>
      </c>
      <c r="BL80" s="76">
        <f t="shared" si="168"/>
        <v>0</v>
      </c>
      <c r="BM80" s="75"/>
      <c r="BN80" s="95"/>
      <c r="BO80" s="96"/>
      <c r="BP80" s="95"/>
      <c r="BQ80" s="95"/>
      <c r="BR80" s="95">
        <f t="shared" si="169"/>
        <v>0</v>
      </c>
      <c r="BS80" s="95"/>
      <c r="BT80" s="96"/>
      <c r="BU80" s="95"/>
      <c r="BV80" s="95"/>
      <c r="BW80" s="95">
        <f t="shared" si="170"/>
        <v>0</v>
      </c>
      <c r="BX80" s="95"/>
      <c r="BY80" s="96"/>
      <c r="BZ80" s="95"/>
      <c r="CA80" s="95"/>
      <c r="CB80" s="95">
        <f t="shared" si="171"/>
        <v>0</v>
      </c>
      <c r="CC80" s="95"/>
      <c r="CD80" s="96"/>
      <c r="CE80" s="95"/>
      <c r="CF80" s="95"/>
      <c r="CG80" s="95">
        <f t="shared" si="172"/>
        <v>0</v>
      </c>
      <c r="CH80" s="95"/>
      <c r="CI80" s="96"/>
      <c r="CJ80" s="95"/>
      <c r="CK80" s="95"/>
      <c r="CL80" s="95">
        <f t="shared" si="173"/>
        <v>0</v>
      </c>
      <c r="CM80" s="76" t="str">
        <f t="shared" si="174"/>
        <v/>
      </c>
      <c r="CN80" s="76"/>
      <c r="CO80" s="76">
        <f t="shared" si="175"/>
        <v>0</v>
      </c>
      <c r="CP80" s="76">
        <f t="shared" si="176"/>
        <v>0</v>
      </c>
      <c r="CQ80" s="76">
        <f t="shared" si="177"/>
        <v>0</v>
      </c>
      <c r="CR80" s="79"/>
      <c r="CS80" s="75">
        <f t="shared" si="178"/>
        <v>0</v>
      </c>
      <c r="CT80" s="75" t="str">
        <f t="shared" si="179"/>
        <v xml:space="preserve"> </v>
      </c>
      <c r="CU80" s="75" t="str">
        <f>CONCATENATE(Table1[[#This Row],[E]],Table1[[#This Row],[AO]],Table1[[#This Row],[BY]])</f>
        <v/>
      </c>
      <c r="CV80" s="75">
        <f t="shared" si="180"/>
        <v>0</v>
      </c>
      <c r="CW80" s="75">
        <f t="shared" si="181"/>
        <v>0</v>
      </c>
      <c r="CX80" s="75">
        <f t="shared" si="182"/>
        <v>0</v>
      </c>
      <c r="CY80" s="75" t="str">
        <f t="shared" si="183"/>
        <v xml:space="preserve"> </v>
      </c>
      <c r="CZ80" s="75" t="str">
        <f>CONCATENATE(Table1[[#This Row],[J]],Table1[[#This Row],[AT]],Table1[[#This Row],[CD]])</f>
        <v/>
      </c>
      <c r="DA80" s="75">
        <f t="shared" si="184"/>
        <v>0</v>
      </c>
      <c r="DB80" s="75">
        <f t="shared" si="185"/>
        <v>0</v>
      </c>
      <c r="DC80" s="75">
        <f t="shared" si="186"/>
        <v>0</v>
      </c>
      <c r="DD80" s="75" t="str">
        <f t="shared" si="187"/>
        <v xml:space="preserve"> </v>
      </c>
      <c r="DE80" s="75" t="str">
        <f>CONCATENATE(Table1[[#This Row],[T]],Table1[[#This Row],[BD]],Table1[[#This Row],[CN]])</f>
        <v/>
      </c>
      <c r="DF80" s="75">
        <f t="shared" si="188"/>
        <v>0</v>
      </c>
      <c r="DG80" s="75">
        <f t="shared" si="189"/>
        <v>0</v>
      </c>
      <c r="DH80" s="75">
        <f t="shared" si="190"/>
        <v>0</v>
      </c>
      <c r="DI80" s="75">
        <f t="shared" si="191"/>
        <v>0.19</v>
      </c>
      <c r="DJ80" s="75" t="str">
        <f>CONCATENATE(Table1[[#This Row],[BI]],Table1[[#This Row],[Y]],Table1[[#This Row],[CS]])</f>
        <v>3rd wk of May</v>
      </c>
      <c r="DK80" s="75">
        <f t="shared" si="192"/>
        <v>0</v>
      </c>
      <c r="DL80" s="75">
        <f t="shared" si="193"/>
        <v>0</v>
      </c>
      <c r="DM80" s="75">
        <f t="shared" si="194"/>
        <v>0</v>
      </c>
      <c r="DN80" s="75" t="str">
        <f t="shared" si="195"/>
        <v xml:space="preserve"> </v>
      </c>
      <c r="DO80" s="75" t="str">
        <f>CONCATENATE(Table1[[#This Row],[AD]],Table1[[#This Row],[BN]],Table1[[#This Row],[CX]])</f>
        <v/>
      </c>
      <c r="DP80" s="75">
        <f t="shared" si="196"/>
        <v>0</v>
      </c>
      <c r="DQ80" s="75">
        <f t="shared" si="197"/>
        <v>0</v>
      </c>
      <c r="DR80" s="75">
        <f t="shared" si="198"/>
        <v>0</v>
      </c>
      <c r="DS80" s="75">
        <f t="shared" si="199"/>
        <v>0.19</v>
      </c>
      <c r="DT80" s="75" t="str">
        <f>CONCATENATE(Table1[[#This Row],[DJ]],Table1[[#This Row],[DO]],Table1[[#This Row],[DY]],Table1[[#This Row],[ED]],Table1[[#This Row],[EI]])</f>
        <v>3rd wk of May</v>
      </c>
      <c r="DU80" s="75">
        <f t="shared" si="200"/>
        <v>0</v>
      </c>
      <c r="DV80" s="75">
        <f t="shared" si="201"/>
        <v>0</v>
      </c>
      <c r="DW80" s="75">
        <f t="shared" si="202"/>
        <v>0</v>
      </c>
    </row>
    <row r="81" spans="1:127">
      <c r="A81" s="73" t="s">
        <v>383</v>
      </c>
      <c r="B81" s="74" t="s">
        <v>342</v>
      </c>
      <c r="C81" s="75"/>
      <c r="D81" s="80">
        <v>0.08</v>
      </c>
      <c r="E81" s="77" t="s">
        <v>346</v>
      </c>
      <c r="F81" s="80"/>
      <c r="G81" s="80"/>
      <c r="H81" s="80">
        <f t="shared" si="151"/>
        <v>0</v>
      </c>
      <c r="I81" s="95"/>
      <c r="J81" s="96"/>
      <c r="K81" s="95"/>
      <c r="L81" s="95"/>
      <c r="M81" s="95">
        <f t="shared" si="152"/>
        <v>0</v>
      </c>
      <c r="N81" s="95"/>
      <c r="O81" s="96"/>
      <c r="P81" s="95"/>
      <c r="Q81" s="95"/>
      <c r="R81" s="95">
        <f t="shared" si="153"/>
        <v>0</v>
      </c>
      <c r="S81" s="95"/>
      <c r="T81" s="96"/>
      <c r="U81" s="95"/>
      <c r="V81" s="95"/>
      <c r="W81" s="95">
        <f t="shared" si="154"/>
        <v>0</v>
      </c>
      <c r="X81" s="76"/>
      <c r="Y81" s="78"/>
      <c r="Z81" s="76"/>
      <c r="AA81" s="76"/>
      <c r="AB81" s="76">
        <f t="shared" si="155"/>
        <v>0</v>
      </c>
      <c r="AC81" s="76">
        <f t="shared" si="156"/>
        <v>0.08</v>
      </c>
      <c r="AD81" s="76"/>
      <c r="AE81" s="76">
        <f t="shared" si="157"/>
        <v>0</v>
      </c>
      <c r="AF81" s="76">
        <f t="shared" si="158"/>
        <v>0</v>
      </c>
      <c r="AG81" s="76">
        <f t="shared" si="159"/>
        <v>0</v>
      </c>
      <c r="AH81" s="84"/>
      <c r="AI81" s="95"/>
      <c r="AJ81" s="96"/>
      <c r="AK81" s="95"/>
      <c r="AL81" s="95"/>
      <c r="AM81" s="95">
        <f t="shared" si="160"/>
        <v>0</v>
      </c>
      <c r="AN81" s="95"/>
      <c r="AO81" s="96"/>
      <c r="AP81" s="95"/>
      <c r="AQ81" s="95"/>
      <c r="AR81" s="95">
        <f t="shared" si="161"/>
        <v>0</v>
      </c>
      <c r="AS81" s="95"/>
      <c r="AT81" s="96"/>
      <c r="AU81" s="95"/>
      <c r="AV81" s="95"/>
      <c r="AW81" s="95">
        <f t="shared" si="162"/>
        <v>0</v>
      </c>
      <c r="AX81" s="95"/>
      <c r="AY81" s="96"/>
      <c r="AZ81" s="95"/>
      <c r="BA81" s="95"/>
      <c r="BB81" s="95">
        <f t="shared" si="163"/>
        <v>0</v>
      </c>
      <c r="BC81" s="95"/>
      <c r="BD81" s="96"/>
      <c r="BE81" s="95"/>
      <c r="BF81" s="95"/>
      <c r="BG81" s="95">
        <f t="shared" si="164"/>
        <v>0</v>
      </c>
      <c r="BH81" s="76" t="str">
        <f t="shared" si="165"/>
        <v/>
      </c>
      <c r="BI81" s="76"/>
      <c r="BJ81" s="76">
        <f t="shared" si="166"/>
        <v>0</v>
      </c>
      <c r="BK81" s="76">
        <f t="shared" si="167"/>
        <v>0</v>
      </c>
      <c r="BL81" s="76">
        <f t="shared" si="168"/>
        <v>0</v>
      </c>
      <c r="BM81" s="75"/>
      <c r="BN81" s="95"/>
      <c r="BO81" s="96"/>
      <c r="BP81" s="95"/>
      <c r="BQ81" s="95"/>
      <c r="BR81" s="95">
        <f t="shared" si="169"/>
        <v>0</v>
      </c>
      <c r="BS81" s="95"/>
      <c r="BT81" s="96"/>
      <c r="BU81" s="95"/>
      <c r="BV81" s="95"/>
      <c r="BW81" s="95">
        <f t="shared" si="170"/>
        <v>0</v>
      </c>
      <c r="BX81" s="95"/>
      <c r="BY81" s="96"/>
      <c r="BZ81" s="95"/>
      <c r="CA81" s="95"/>
      <c r="CB81" s="95">
        <f t="shared" si="171"/>
        <v>0</v>
      </c>
      <c r="CC81" s="95"/>
      <c r="CD81" s="96"/>
      <c r="CE81" s="95"/>
      <c r="CF81" s="95"/>
      <c r="CG81" s="95">
        <f t="shared" si="172"/>
        <v>0</v>
      </c>
      <c r="CH81" s="95"/>
      <c r="CI81" s="96"/>
      <c r="CJ81" s="95"/>
      <c r="CK81" s="95"/>
      <c r="CL81" s="95">
        <f t="shared" si="173"/>
        <v>0</v>
      </c>
      <c r="CM81" s="76" t="str">
        <f t="shared" si="174"/>
        <v/>
      </c>
      <c r="CN81" s="76"/>
      <c r="CO81" s="76">
        <f t="shared" si="175"/>
        <v>0</v>
      </c>
      <c r="CP81" s="76">
        <f t="shared" si="176"/>
        <v>0</v>
      </c>
      <c r="CQ81" s="76">
        <f t="shared" si="177"/>
        <v>0</v>
      </c>
      <c r="CR81" s="79"/>
      <c r="CS81" s="75">
        <f t="shared" si="178"/>
        <v>0</v>
      </c>
      <c r="CT81" s="75">
        <f t="shared" si="179"/>
        <v>0.08</v>
      </c>
      <c r="CU81" s="75" t="str">
        <f>CONCATENATE(Table1[[#This Row],[E]],Table1[[#This Row],[AO]],Table1[[#This Row],[BY]])</f>
        <v>3rd wk of May</v>
      </c>
      <c r="CV81" s="75">
        <f t="shared" si="180"/>
        <v>0</v>
      </c>
      <c r="CW81" s="75">
        <f t="shared" si="181"/>
        <v>0</v>
      </c>
      <c r="CX81" s="75">
        <f t="shared" si="182"/>
        <v>0</v>
      </c>
      <c r="CY81" s="75" t="str">
        <f t="shared" si="183"/>
        <v xml:space="preserve"> </v>
      </c>
      <c r="CZ81" s="75" t="str">
        <f>CONCATENATE(Table1[[#This Row],[J]],Table1[[#This Row],[AT]],Table1[[#This Row],[CD]])</f>
        <v/>
      </c>
      <c r="DA81" s="75">
        <f t="shared" si="184"/>
        <v>0</v>
      </c>
      <c r="DB81" s="75">
        <f t="shared" si="185"/>
        <v>0</v>
      </c>
      <c r="DC81" s="75">
        <f t="shared" si="186"/>
        <v>0</v>
      </c>
      <c r="DD81" s="75" t="str">
        <f t="shared" si="187"/>
        <v xml:space="preserve"> </v>
      </c>
      <c r="DE81" s="75" t="str">
        <f>CONCATENATE(Table1[[#This Row],[T]],Table1[[#This Row],[BD]],Table1[[#This Row],[CN]])</f>
        <v/>
      </c>
      <c r="DF81" s="75">
        <f t="shared" si="188"/>
        <v>0</v>
      </c>
      <c r="DG81" s="75">
        <f t="shared" si="189"/>
        <v>0</v>
      </c>
      <c r="DH81" s="75">
        <f t="shared" si="190"/>
        <v>0</v>
      </c>
      <c r="DI81" s="75" t="str">
        <f t="shared" si="191"/>
        <v xml:space="preserve"> </v>
      </c>
      <c r="DJ81" s="75" t="str">
        <f>CONCATENATE(Table1[[#This Row],[BI]],Table1[[#This Row],[Y]],Table1[[#This Row],[CS]])</f>
        <v/>
      </c>
      <c r="DK81" s="75">
        <f t="shared" si="192"/>
        <v>0</v>
      </c>
      <c r="DL81" s="75">
        <f t="shared" si="193"/>
        <v>0</v>
      </c>
      <c r="DM81" s="75">
        <f t="shared" si="194"/>
        <v>0</v>
      </c>
      <c r="DN81" s="75" t="str">
        <f t="shared" si="195"/>
        <v xml:space="preserve"> </v>
      </c>
      <c r="DO81" s="75" t="str">
        <f>CONCATENATE(Table1[[#This Row],[AD]],Table1[[#This Row],[BN]],Table1[[#This Row],[CX]])</f>
        <v/>
      </c>
      <c r="DP81" s="75">
        <f t="shared" si="196"/>
        <v>0</v>
      </c>
      <c r="DQ81" s="75">
        <f t="shared" si="197"/>
        <v>0</v>
      </c>
      <c r="DR81" s="75">
        <f t="shared" si="198"/>
        <v>0</v>
      </c>
      <c r="DS81" s="75">
        <f t="shared" si="199"/>
        <v>0.08</v>
      </c>
      <c r="DT81" s="75" t="str">
        <f>CONCATENATE(Table1[[#This Row],[DJ]],Table1[[#This Row],[DO]],Table1[[#This Row],[DY]],Table1[[#This Row],[ED]],Table1[[#This Row],[EI]])</f>
        <v>3rd wk of May</v>
      </c>
      <c r="DU81" s="75">
        <f t="shared" si="200"/>
        <v>0</v>
      </c>
      <c r="DV81" s="75">
        <f t="shared" si="201"/>
        <v>0</v>
      </c>
      <c r="DW81" s="75">
        <f t="shared" si="202"/>
        <v>0</v>
      </c>
    </row>
    <row r="82" spans="1:127">
      <c r="A82" s="73" t="s">
        <v>383</v>
      </c>
      <c r="B82" s="74" t="s">
        <v>343</v>
      </c>
      <c r="C82" s="75"/>
      <c r="D82" s="80">
        <v>0.21</v>
      </c>
      <c r="E82" s="77" t="s">
        <v>344</v>
      </c>
      <c r="F82" s="80"/>
      <c r="G82" s="80"/>
      <c r="H82" s="80">
        <f t="shared" si="151"/>
        <v>0</v>
      </c>
      <c r="I82" s="95"/>
      <c r="J82" s="96"/>
      <c r="K82" s="95"/>
      <c r="L82" s="95"/>
      <c r="M82" s="95">
        <f t="shared" si="152"/>
        <v>0</v>
      </c>
      <c r="N82" s="95"/>
      <c r="O82" s="96"/>
      <c r="P82" s="95"/>
      <c r="Q82" s="95"/>
      <c r="R82" s="95">
        <f t="shared" si="153"/>
        <v>0</v>
      </c>
      <c r="S82" s="95"/>
      <c r="T82" s="96"/>
      <c r="U82" s="95"/>
      <c r="V82" s="95"/>
      <c r="W82" s="95">
        <f t="shared" si="154"/>
        <v>0</v>
      </c>
      <c r="X82" s="76"/>
      <c r="Y82" s="78"/>
      <c r="Z82" s="76"/>
      <c r="AA82" s="76"/>
      <c r="AB82" s="76">
        <f t="shared" si="155"/>
        <v>0</v>
      </c>
      <c r="AC82" s="76">
        <f t="shared" si="156"/>
        <v>0.21</v>
      </c>
      <c r="AD82" s="76"/>
      <c r="AE82" s="76">
        <f t="shared" si="157"/>
        <v>0</v>
      </c>
      <c r="AF82" s="76">
        <f t="shared" si="158"/>
        <v>0</v>
      </c>
      <c r="AG82" s="76">
        <f t="shared" si="159"/>
        <v>0</v>
      </c>
      <c r="AH82" s="84"/>
      <c r="AI82" s="95"/>
      <c r="AJ82" s="96"/>
      <c r="AK82" s="95"/>
      <c r="AL82" s="95"/>
      <c r="AM82" s="95">
        <f t="shared" si="160"/>
        <v>0</v>
      </c>
      <c r="AN82" s="95"/>
      <c r="AO82" s="96"/>
      <c r="AP82" s="95"/>
      <c r="AQ82" s="95"/>
      <c r="AR82" s="95">
        <f t="shared" si="161"/>
        <v>0</v>
      </c>
      <c r="AS82" s="95"/>
      <c r="AT82" s="96"/>
      <c r="AU82" s="95"/>
      <c r="AV82" s="95"/>
      <c r="AW82" s="95">
        <f t="shared" si="162"/>
        <v>0</v>
      </c>
      <c r="AX82" s="95"/>
      <c r="AY82" s="96"/>
      <c r="AZ82" s="95"/>
      <c r="BA82" s="95"/>
      <c r="BB82" s="95">
        <f t="shared" si="163"/>
        <v>0</v>
      </c>
      <c r="BC82" s="95"/>
      <c r="BD82" s="96"/>
      <c r="BE82" s="95"/>
      <c r="BF82" s="95"/>
      <c r="BG82" s="95">
        <f t="shared" si="164"/>
        <v>0</v>
      </c>
      <c r="BH82" s="76" t="str">
        <f t="shared" si="165"/>
        <v/>
      </c>
      <c r="BI82" s="76"/>
      <c r="BJ82" s="76">
        <f t="shared" si="166"/>
        <v>0</v>
      </c>
      <c r="BK82" s="76">
        <f t="shared" si="167"/>
        <v>0</v>
      </c>
      <c r="BL82" s="76">
        <f t="shared" si="168"/>
        <v>0</v>
      </c>
      <c r="BM82" s="75"/>
      <c r="BN82" s="95"/>
      <c r="BO82" s="96"/>
      <c r="BP82" s="95"/>
      <c r="BQ82" s="95"/>
      <c r="BR82" s="95">
        <f t="shared" si="169"/>
        <v>0</v>
      </c>
      <c r="BS82" s="95"/>
      <c r="BT82" s="96"/>
      <c r="BU82" s="95"/>
      <c r="BV82" s="95"/>
      <c r="BW82" s="95">
        <f t="shared" si="170"/>
        <v>0</v>
      </c>
      <c r="BX82" s="95"/>
      <c r="BY82" s="96"/>
      <c r="BZ82" s="95"/>
      <c r="CA82" s="95"/>
      <c r="CB82" s="95">
        <f t="shared" si="171"/>
        <v>0</v>
      </c>
      <c r="CC82" s="95"/>
      <c r="CD82" s="96"/>
      <c r="CE82" s="95"/>
      <c r="CF82" s="95"/>
      <c r="CG82" s="95">
        <f t="shared" si="172"/>
        <v>0</v>
      </c>
      <c r="CH82" s="95"/>
      <c r="CI82" s="96"/>
      <c r="CJ82" s="95"/>
      <c r="CK82" s="95"/>
      <c r="CL82" s="95">
        <f t="shared" si="173"/>
        <v>0</v>
      </c>
      <c r="CM82" s="76" t="str">
        <f t="shared" si="174"/>
        <v/>
      </c>
      <c r="CN82" s="76"/>
      <c r="CO82" s="76">
        <f t="shared" si="175"/>
        <v>0</v>
      </c>
      <c r="CP82" s="76">
        <f t="shared" si="176"/>
        <v>0</v>
      </c>
      <c r="CQ82" s="76">
        <f t="shared" si="177"/>
        <v>0</v>
      </c>
      <c r="CR82" s="79"/>
      <c r="CS82" s="75">
        <f t="shared" si="178"/>
        <v>0</v>
      </c>
      <c r="CT82" s="75">
        <f t="shared" si="179"/>
        <v>0.21</v>
      </c>
      <c r="CU82" s="75" t="str">
        <f>CONCATENATE(Table1[[#This Row],[E]],Table1[[#This Row],[AO]],Table1[[#This Row],[BY]])</f>
        <v>1st wk of May</v>
      </c>
      <c r="CV82" s="75">
        <f t="shared" si="180"/>
        <v>0</v>
      </c>
      <c r="CW82" s="75">
        <f t="shared" si="181"/>
        <v>0</v>
      </c>
      <c r="CX82" s="75">
        <f t="shared" si="182"/>
        <v>0</v>
      </c>
      <c r="CY82" s="75" t="str">
        <f t="shared" si="183"/>
        <v xml:space="preserve"> </v>
      </c>
      <c r="CZ82" s="75" t="str">
        <f>CONCATENATE(Table1[[#This Row],[J]],Table1[[#This Row],[AT]],Table1[[#This Row],[CD]])</f>
        <v/>
      </c>
      <c r="DA82" s="75">
        <f t="shared" si="184"/>
        <v>0</v>
      </c>
      <c r="DB82" s="75">
        <f t="shared" si="185"/>
        <v>0</v>
      </c>
      <c r="DC82" s="75">
        <f t="shared" si="186"/>
        <v>0</v>
      </c>
      <c r="DD82" s="75" t="str">
        <f t="shared" si="187"/>
        <v xml:space="preserve"> </v>
      </c>
      <c r="DE82" s="75" t="str">
        <f>CONCATENATE(Table1[[#This Row],[T]],Table1[[#This Row],[BD]],Table1[[#This Row],[CN]])</f>
        <v/>
      </c>
      <c r="DF82" s="75">
        <f t="shared" si="188"/>
        <v>0</v>
      </c>
      <c r="DG82" s="75">
        <f t="shared" si="189"/>
        <v>0</v>
      </c>
      <c r="DH82" s="75">
        <f t="shared" si="190"/>
        <v>0</v>
      </c>
      <c r="DI82" s="75" t="str">
        <f t="shared" si="191"/>
        <v xml:space="preserve"> </v>
      </c>
      <c r="DJ82" s="75" t="str">
        <f>CONCATENATE(Table1[[#This Row],[BI]],Table1[[#This Row],[Y]],Table1[[#This Row],[CS]])</f>
        <v/>
      </c>
      <c r="DK82" s="75">
        <f t="shared" si="192"/>
        <v>0</v>
      </c>
      <c r="DL82" s="75">
        <f t="shared" si="193"/>
        <v>0</v>
      </c>
      <c r="DM82" s="75">
        <f t="shared" si="194"/>
        <v>0</v>
      </c>
      <c r="DN82" s="75" t="str">
        <f t="shared" si="195"/>
        <v xml:space="preserve"> </v>
      </c>
      <c r="DO82" s="75" t="str">
        <f>CONCATENATE(Table1[[#This Row],[AD]],Table1[[#This Row],[BN]],Table1[[#This Row],[CX]])</f>
        <v/>
      </c>
      <c r="DP82" s="75">
        <f t="shared" si="196"/>
        <v>0</v>
      </c>
      <c r="DQ82" s="75">
        <f t="shared" si="197"/>
        <v>0</v>
      </c>
      <c r="DR82" s="75">
        <f t="shared" si="198"/>
        <v>0</v>
      </c>
      <c r="DS82" s="75">
        <f t="shared" si="199"/>
        <v>0.21</v>
      </c>
      <c r="DT82" s="75" t="str">
        <f>CONCATENATE(Table1[[#This Row],[DJ]],Table1[[#This Row],[DO]],Table1[[#This Row],[DY]],Table1[[#This Row],[ED]],Table1[[#This Row],[EI]])</f>
        <v>1st wk of May</v>
      </c>
      <c r="DU82" s="75">
        <f t="shared" si="200"/>
        <v>0</v>
      </c>
      <c r="DV82" s="75">
        <f t="shared" si="201"/>
        <v>0</v>
      </c>
      <c r="DW82" s="75">
        <f t="shared" si="202"/>
        <v>0</v>
      </c>
    </row>
  </sheetData>
  <sheetProtection autoFilter="0" pivotTables="0"/>
  <mergeCells count="34">
    <mergeCell ref="DS6:DW6"/>
    <mergeCell ref="CT5:DR5"/>
    <mergeCell ref="CT6:CX6"/>
    <mergeCell ref="CY6:DC6"/>
    <mergeCell ref="DD6:DH6"/>
    <mergeCell ref="DI6:DM6"/>
    <mergeCell ref="DN6:DR6"/>
    <mergeCell ref="CM6:CQ6"/>
    <mergeCell ref="BX6:CB6"/>
    <mergeCell ref="CC6:CG6"/>
    <mergeCell ref="AS6:AW6"/>
    <mergeCell ref="AX6:BB6"/>
    <mergeCell ref="BM5:CL5"/>
    <mergeCell ref="B5:B8"/>
    <mergeCell ref="A5:A8"/>
    <mergeCell ref="BC6:BG6"/>
    <mergeCell ref="BN6:BR6"/>
    <mergeCell ref="BS6:BW6"/>
    <mergeCell ref="X6:AB6"/>
    <mergeCell ref="AI6:AM6"/>
    <mergeCell ref="AN6:AR6"/>
    <mergeCell ref="D6:H6"/>
    <mergeCell ref="I6:M6"/>
    <mergeCell ref="N6:R6"/>
    <mergeCell ref="S6:W6"/>
    <mergeCell ref="CH6:CL6"/>
    <mergeCell ref="AC6:AG6"/>
    <mergeCell ref="BH6:BL6"/>
    <mergeCell ref="D3:F3"/>
    <mergeCell ref="D4:F4"/>
    <mergeCell ref="D1:F1"/>
    <mergeCell ref="D2:F2"/>
    <mergeCell ref="AH5:BG5"/>
    <mergeCell ref="C5:AB5"/>
  </mergeCells>
  <dataValidations count="2">
    <dataValidation type="list" allowBlank="1" showInputMessage="1" showErrorMessage="1" sqref="D3">
      <formula1>"'WET SEASON (MAR 16 - SEPT 15)','DRY SEASON (SEPT 16 - MAR 15)'"</formula1>
    </dataValidation>
    <dataValidation type="list" allowBlank="1" showInputMessage="1" showErrorMessage="1" sqref="D1:F1">
      <formula1>"Bohol, Cebu, Negros Oriental, Siquijor"</formula1>
    </dataValidation>
  </dataValidations>
  <hyperlinks>
    <hyperlink ref="B3" location="'ENCODE HERE'!BN5" display="……………………...UPLAND"/>
    <hyperlink ref="B1" location="'ENCODE HERE'!D5" display="IRRIGATED"/>
    <hyperlink ref="B2" location="'ENCODE HERE'!AI5" display="……………………..RAINFED"/>
  </hyperlinks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95"/>
  <sheetViews>
    <sheetView showGridLines="0" showZeros="0" view="pageBreakPreview" zoomScale="90" zoomScaleSheetLayoutView="90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B20" sqref="B20"/>
    </sheetView>
  </sheetViews>
  <sheetFormatPr defaultRowHeight="15"/>
  <cols>
    <col min="1" max="1" width="15" style="8" customWidth="1"/>
    <col min="2" max="2" width="20.5703125" style="8" customWidth="1"/>
    <col min="3" max="3" width="12" style="8" customWidth="1"/>
    <col min="4" max="4" width="8.85546875" style="8" customWidth="1"/>
    <col min="5" max="5" width="10.28515625" style="8" customWidth="1"/>
    <col min="6" max="6" width="8.140625" style="8" customWidth="1"/>
    <col min="7" max="7" width="9.5703125" style="8" customWidth="1"/>
    <col min="8" max="8" width="8.5703125" style="8" customWidth="1"/>
    <col min="9" max="9" width="10" style="8" customWidth="1"/>
    <col min="10" max="10" width="8.7109375" style="8" customWidth="1"/>
    <col min="11" max="11" width="10.140625" style="8" customWidth="1"/>
    <col min="12" max="12" width="10" style="8" customWidth="1"/>
    <col min="13" max="13" width="11.42578125" style="8" customWidth="1"/>
    <col min="14" max="14" width="10.140625" style="8" customWidth="1"/>
    <col min="15" max="15" width="11.5703125" style="8" customWidth="1"/>
    <col min="16" max="16" width="8.85546875" style="8" customWidth="1"/>
    <col min="17" max="28" width="10.42578125" style="8" customWidth="1"/>
    <col min="29" max="29" width="10.5703125" style="8" customWidth="1"/>
    <col min="30" max="30" width="9.85546875" style="8" hidden="1" customWidth="1"/>
    <col min="31" max="31" width="11.28515625" style="8" hidden="1" customWidth="1"/>
    <col min="32" max="32" width="9.85546875" style="8" customWidth="1"/>
    <col min="33" max="33" width="11.28515625" style="8" customWidth="1"/>
    <col min="34" max="34" width="10.42578125" style="8" customWidth="1"/>
    <col min="35" max="35" width="11.85546875" style="8" customWidth="1"/>
    <col min="36" max="36" width="9.85546875" style="8" customWidth="1"/>
    <col min="37" max="37" width="11.28515625" style="8" customWidth="1"/>
    <col min="38" max="38" width="10.5703125" style="8" customWidth="1"/>
    <col min="39" max="39" width="12" style="8" customWidth="1"/>
    <col min="40" max="40" width="10" style="8" customWidth="1"/>
    <col min="41" max="41" width="11.42578125" style="8" customWidth="1"/>
    <col min="42" max="52" width="10" style="8" customWidth="1"/>
    <col min="53" max="53" width="10.28515625" style="8" customWidth="1"/>
    <col min="54" max="54" width="11.7109375" style="8" customWidth="1"/>
    <col min="55" max="16384" width="9.140625" style="8"/>
  </cols>
  <sheetData>
    <row r="1" spans="1:55">
      <c r="A1" s="57" t="s">
        <v>20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</row>
    <row r="2" spans="1:55" s="70" customFormat="1" ht="17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</row>
    <row r="3" spans="1:55" s="70" customFormat="1" ht="17.25">
      <c r="A3" s="60" t="s">
        <v>21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</row>
    <row r="4" spans="1:55">
      <c r="A4" s="42" t="str">
        <f>'ENCODE HERE'!D3</f>
        <v>WET SEASON (MAR 16 - SEPT 15)'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</row>
    <row r="5" spans="1:55">
      <c r="A5" s="42" t="str">
        <f>'ENCODE HERE'!D4</f>
        <v>JULY 25, 2016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spans="1:55">
      <c r="A6" s="64" t="s">
        <v>367</v>
      </c>
      <c r="C6" s="63"/>
      <c r="D6" s="65"/>
      <c r="E6" s="63"/>
      <c r="F6" s="65"/>
      <c r="G6" s="63"/>
      <c r="H6" s="65"/>
      <c r="I6" s="63"/>
      <c r="J6" s="65"/>
      <c r="K6" s="63"/>
      <c r="L6" s="65"/>
      <c r="M6" s="63"/>
      <c r="N6" s="65"/>
      <c r="O6" s="63"/>
      <c r="P6" s="65"/>
      <c r="Q6" s="65"/>
      <c r="R6" s="63"/>
      <c r="S6" s="65"/>
      <c r="T6" s="63"/>
      <c r="U6" s="65"/>
      <c r="V6" s="63"/>
      <c r="W6" s="65"/>
      <c r="X6" s="63"/>
      <c r="Y6" s="65"/>
      <c r="Z6" s="63"/>
      <c r="AA6" s="65"/>
      <c r="AB6" s="63"/>
      <c r="AC6" s="65"/>
      <c r="AD6" s="65"/>
      <c r="AE6" s="63"/>
      <c r="AF6" s="65"/>
      <c r="AG6" s="63"/>
      <c r="AH6" s="65"/>
      <c r="AI6" s="63"/>
      <c r="AJ6" s="65"/>
      <c r="AK6" s="63"/>
      <c r="AL6" s="65"/>
      <c r="AM6" s="63"/>
      <c r="AN6" s="65"/>
      <c r="AO6" s="63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55">
      <c r="A7" s="66" t="s">
        <v>22</v>
      </c>
      <c r="B7" s="22" t="str">
        <f>'ENCODE HERE'!D1</f>
        <v>Cebu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55">
      <c r="A8" s="66" t="s">
        <v>23</v>
      </c>
      <c r="B8" s="22" t="str">
        <f>'ENCODE HERE'!D2</f>
        <v>Argao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55" s="67" customFormat="1" ht="15" customHeight="1">
      <c r="A9" s="153" t="s">
        <v>1</v>
      </c>
      <c r="B9" s="153" t="s">
        <v>24</v>
      </c>
      <c r="C9" s="127" t="s">
        <v>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9"/>
      <c r="P9" s="127" t="s">
        <v>4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9"/>
      <c r="AC9" s="127" t="s">
        <v>5</v>
      </c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9"/>
      <c r="AP9" s="133" t="s">
        <v>25</v>
      </c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</row>
    <row r="10" spans="1:55" s="67" customFormat="1" ht="15" customHeight="1">
      <c r="A10" s="154"/>
      <c r="B10" s="154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3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2"/>
      <c r="AC10" s="130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2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</row>
    <row r="11" spans="1:55" s="67" customFormat="1" ht="15" customHeight="1">
      <c r="A11" s="154"/>
      <c r="B11" s="154"/>
      <c r="C11" s="136" t="s">
        <v>26</v>
      </c>
      <c r="D11" s="139" t="s">
        <v>27</v>
      </c>
      <c r="E11" s="140"/>
      <c r="F11" s="119" t="s">
        <v>28</v>
      </c>
      <c r="G11" s="120"/>
      <c r="H11" s="119" t="s">
        <v>8</v>
      </c>
      <c r="I11" s="120"/>
      <c r="J11" s="119" t="s">
        <v>362</v>
      </c>
      <c r="K11" s="120"/>
      <c r="L11" s="119" t="s">
        <v>10</v>
      </c>
      <c r="M11" s="120"/>
      <c r="N11" s="119" t="s">
        <v>29</v>
      </c>
      <c r="O11" s="120"/>
      <c r="P11" s="150" t="s">
        <v>26</v>
      </c>
      <c r="Q11" s="139" t="s">
        <v>27</v>
      </c>
      <c r="R11" s="140"/>
      <c r="S11" s="119" t="s">
        <v>28</v>
      </c>
      <c r="T11" s="120"/>
      <c r="U11" s="119" t="s">
        <v>8</v>
      </c>
      <c r="V11" s="120"/>
      <c r="W11" s="119" t="s">
        <v>362</v>
      </c>
      <c r="X11" s="120"/>
      <c r="Y11" s="119" t="s">
        <v>10</v>
      </c>
      <c r="Z11" s="120"/>
      <c r="AA11" s="119" t="s">
        <v>29</v>
      </c>
      <c r="AB11" s="120"/>
      <c r="AC11" s="150" t="s">
        <v>26</v>
      </c>
      <c r="AD11" s="139" t="s">
        <v>27</v>
      </c>
      <c r="AE11" s="140"/>
      <c r="AF11" s="119" t="s">
        <v>28</v>
      </c>
      <c r="AG11" s="120"/>
      <c r="AH11" s="119" t="s">
        <v>8</v>
      </c>
      <c r="AI11" s="120"/>
      <c r="AJ11" s="119" t="s">
        <v>362</v>
      </c>
      <c r="AK11" s="120"/>
      <c r="AL11" s="119" t="s">
        <v>10</v>
      </c>
      <c r="AM11" s="120"/>
      <c r="AN11" s="119" t="s">
        <v>29</v>
      </c>
      <c r="AO11" s="120"/>
      <c r="AP11" s="160" t="s">
        <v>30</v>
      </c>
      <c r="AQ11" s="134" t="s">
        <v>27</v>
      </c>
      <c r="AR11" s="134"/>
      <c r="AS11" s="123" t="s">
        <v>31</v>
      </c>
      <c r="AT11" s="124"/>
      <c r="AU11" s="149" t="s">
        <v>8</v>
      </c>
      <c r="AV11" s="149"/>
      <c r="AW11" s="156" t="s">
        <v>362</v>
      </c>
      <c r="AX11" s="157"/>
      <c r="AY11" s="134" t="s">
        <v>10</v>
      </c>
      <c r="AZ11" s="134"/>
      <c r="BA11" s="135" t="s">
        <v>29</v>
      </c>
      <c r="BB11" s="135"/>
    </row>
    <row r="12" spans="1:55" s="67" customFormat="1" ht="15" customHeight="1">
      <c r="A12" s="154"/>
      <c r="B12" s="154"/>
      <c r="C12" s="137"/>
      <c r="D12" s="141"/>
      <c r="E12" s="142"/>
      <c r="F12" s="121"/>
      <c r="G12" s="122"/>
      <c r="H12" s="121"/>
      <c r="I12" s="122"/>
      <c r="J12" s="121"/>
      <c r="K12" s="122"/>
      <c r="L12" s="121"/>
      <c r="M12" s="122"/>
      <c r="N12" s="121"/>
      <c r="O12" s="122"/>
      <c r="P12" s="151"/>
      <c r="Q12" s="141"/>
      <c r="R12" s="142"/>
      <c r="S12" s="121"/>
      <c r="T12" s="122"/>
      <c r="U12" s="121"/>
      <c r="V12" s="122"/>
      <c r="W12" s="121"/>
      <c r="X12" s="122"/>
      <c r="Y12" s="121"/>
      <c r="Z12" s="122"/>
      <c r="AA12" s="121"/>
      <c r="AB12" s="122"/>
      <c r="AC12" s="151"/>
      <c r="AD12" s="141"/>
      <c r="AE12" s="142"/>
      <c r="AF12" s="121"/>
      <c r="AG12" s="122"/>
      <c r="AH12" s="121"/>
      <c r="AI12" s="122"/>
      <c r="AJ12" s="121"/>
      <c r="AK12" s="122"/>
      <c r="AL12" s="121"/>
      <c r="AM12" s="122"/>
      <c r="AN12" s="121"/>
      <c r="AO12" s="122"/>
      <c r="AP12" s="160"/>
      <c r="AQ12" s="134"/>
      <c r="AR12" s="134"/>
      <c r="AS12" s="125"/>
      <c r="AT12" s="126"/>
      <c r="AU12" s="149"/>
      <c r="AV12" s="149"/>
      <c r="AW12" s="158"/>
      <c r="AX12" s="159"/>
      <c r="AY12" s="134"/>
      <c r="AZ12" s="134"/>
      <c r="BA12" s="135"/>
      <c r="BB12" s="135"/>
    </row>
    <row r="13" spans="1:55" s="67" customFormat="1" ht="15" customHeight="1">
      <c r="A13" s="154"/>
      <c r="B13" s="154"/>
      <c r="C13" s="137"/>
      <c r="D13" s="143" t="s">
        <v>196</v>
      </c>
      <c r="E13" s="146" t="s">
        <v>32</v>
      </c>
      <c r="F13" s="143" t="s">
        <v>196</v>
      </c>
      <c r="G13" s="146" t="s">
        <v>32</v>
      </c>
      <c r="H13" s="143" t="s">
        <v>33</v>
      </c>
      <c r="I13" s="146" t="s">
        <v>34</v>
      </c>
      <c r="J13" s="143" t="s">
        <v>196</v>
      </c>
      <c r="K13" s="146" t="s">
        <v>34</v>
      </c>
      <c r="L13" s="143" t="s">
        <v>196</v>
      </c>
      <c r="M13" s="146" t="s">
        <v>34</v>
      </c>
      <c r="N13" s="143" t="s">
        <v>196</v>
      </c>
      <c r="O13" s="146" t="s">
        <v>32</v>
      </c>
      <c r="P13" s="151"/>
      <c r="Q13" s="143" t="s">
        <v>196</v>
      </c>
      <c r="R13" s="146" t="s">
        <v>32</v>
      </c>
      <c r="S13" s="143" t="s">
        <v>196</v>
      </c>
      <c r="T13" s="146" t="s">
        <v>32</v>
      </c>
      <c r="U13" s="143" t="s">
        <v>33</v>
      </c>
      <c r="V13" s="146" t="s">
        <v>34</v>
      </c>
      <c r="W13" s="143" t="s">
        <v>196</v>
      </c>
      <c r="X13" s="146" t="s">
        <v>34</v>
      </c>
      <c r="Y13" s="143" t="s">
        <v>196</v>
      </c>
      <c r="Z13" s="146" t="s">
        <v>34</v>
      </c>
      <c r="AA13" s="143" t="s">
        <v>196</v>
      </c>
      <c r="AB13" s="146" t="s">
        <v>32</v>
      </c>
      <c r="AC13" s="151"/>
      <c r="AD13" s="143" t="s">
        <v>196</v>
      </c>
      <c r="AE13" s="146" t="s">
        <v>32</v>
      </c>
      <c r="AF13" s="143" t="s">
        <v>196</v>
      </c>
      <c r="AG13" s="146" t="s">
        <v>32</v>
      </c>
      <c r="AH13" s="143" t="s">
        <v>33</v>
      </c>
      <c r="AI13" s="146" t="s">
        <v>34</v>
      </c>
      <c r="AJ13" s="143" t="s">
        <v>196</v>
      </c>
      <c r="AK13" s="146" t="s">
        <v>34</v>
      </c>
      <c r="AL13" s="143" t="s">
        <v>196</v>
      </c>
      <c r="AM13" s="146" t="s">
        <v>34</v>
      </c>
      <c r="AN13" s="143" t="s">
        <v>196</v>
      </c>
      <c r="AO13" s="146" t="s">
        <v>32</v>
      </c>
      <c r="AP13" s="160"/>
      <c r="AQ13" s="161" t="s">
        <v>196</v>
      </c>
      <c r="AR13" s="162" t="s">
        <v>34</v>
      </c>
      <c r="AS13" s="161" t="s">
        <v>196</v>
      </c>
      <c r="AT13" s="162" t="s">
        <v>34</v>
      </c>
      <c r="AU13" s="161" t="s">
        <v>197</v>
      </c>
      <c r="AV13" s="162" t="s">
        <v>35</v>
      </c>
      <c r="AW13" s="161" t="s">
        <v>196</v>
      </c>
      <c r="AX13" s="162" t="s">
        <v>34</v>
      </c>
      <c r="AY13" s="161" t="s">
        <v>196</v>
      </c>
      <c r="AZ13" s="162" t="s">
        <v>34</v>
      </c>
      <c r="BA13" s="161" t="s">
        <v>196</v>
      </c>
      <c r="BB13" s="162" t="s">
        <v>34</v>
      </c>
    </row>
    <row r="14" spans="1:55" s="67" customFormat="1">
      <c r="A14" s="154"/>
      <c r="B14" s="154"/>
      <c r="C14" s="137"/>
      <c r="D14" s="144"/>
      <c r="E14" s="147"/>
      <c r="F14" s="144"/>
      <c r="G14" s="147"/>
      <c r="H14" s="144"/>
      <c r="I14" s="147"/>
      <c r="J14" s="144"/>
      <c r="K14" s="147"/>
      <c r="L14" s="144"/>
      <c r="M14" s="147"/>
      <c r="N14" s="144"/>
      <c r="O14" s="147"/>
      <c r="P14" s="151"/>
      <c r="Q14" s="144"/>
      <c r="R14" s="147"/>
      <c r="S14" s="144"/>
      <c r="T14" s="147"/>
      <c r="U14" s="144"/>
      <c r="V14" s="147"/>
      <c r="W14" s="144"/>
      <c r="X14" s="147"/>
      <c r="Y14" s="144"/>
      <c r="Z14" s="147"/>
      <c r="AA14" s="144"/>
      <c r="AB14" s="147"/>
      <c r="AC14" s="151"/>
      <c r="AD14" s="144"/>
      <c r="AE14" s="147"/>
      <c r="AF14" s="144"/>
      <c r="AG14" s="147"/>
      <c r="AH14" s="144"/>
      <c r="AI14" s="147"/>
      <c r="AJ14" s="144"/>
      <c r="AK14" s="147"/>
      <c r="AL14" s="144"/>
      <c r="AM14" s="147"/>
      <c r="AN14" s="144"/>
      <c r="AO14" s="147"/>
      <c r="AP14" s="160"/>
      <c r="AQ14" s="161"/>
      <c r="AR14" s="162"/>
      <c r="AS14" s="161"/>
      <c r="AT14" s="162"/>
      <c r="AU14" s="161"/>
      <c r="AV14" s="162"/>
      <c r="AW14" s="161"/>
      <c r="AX14" s="162"/>
      <c r="AY14" s="161"/>
      <c r="AZ14" s="162"/>
      <c r="BA14" s="161"/>
      <c r="BB14" s="162"/>
    </row>
    <row r="15" spans="1:55" s="67" customFormat="1">
      <c r="A15" s="155"/>
      <c r="B15" s="155"/>
      <c r="C15" s="138"/>
      <c r="D15" s="145"/>
      <c r="E15" s="148"/>
      <c r="F15" s="145"/>
      <c r="G15" s="148"/>
      <c r="H15" s="145"/>
      <c r="I15" s="148"/>
      <c r="J15" s="145"/>
      <c r="K15" s="148"/>
      <c r="L15" s="145"/>
      <c r="M15" s="148"/>
      <c r="N15" s="145"/>
      <c r="O15" s="148"/>
      <c r="P15" s="152"/>
      <c r="Q15" s="145"/>
      <c r="R15" s="148"/>
      <c r="S15" s="145"/>
      <c r="T15" s="148"/>
      <c r="U15" s="145"/>
      <c r="V15" s="148"/>
      <c r="W15" s="145"/>
      <c r="X15" s="148"/>
      <c r="Y15" s="145"/>
      <c r="Z15" s="148"/>
      <c r="AA15" s="145"/>
      <c r="AB15" s="148"/>
      <c r="AC15" s="152"/>
      <c r="AD15" s="145"/>
      <c r="AE15" s="148"/>
      <c r="AF15" s="145"/>
      <c r="AG15" s="148"/>
      <c r="AH15" s="145"/>
      <c r="AI15" s="148"/>
      <c r="AJ15" s="145"/>
      <c r="AK15" s="148"/>
      <c r="AL15" s="145"/>
      <c r="AM15" s="148"/>
      <c r="AN15" s="145"/>
      <c r="AO15" s="148"/>
      <c r="AP15" s="160"/>
      <c r="AQ15" s="161"/>
      <c r="AR15" s="162"/>
      <c r="AS15" s="161"/>
      <c r="AT15" s="162"/>
      <c r="AU15" s="161"/>
      <c r="AV15" s="162"/>
      <c r="AW15" s="161"/>
      <c r="AX15" s="162"/>
      <c r="AY15" s="161"/>
      <c r="AZ15" s="162"/>
      <c r="BA15" s="161"/>
      <c r="BB15" s="162"/>
    </row>
    <row r="16" spans="1:55" hidden="1">
      <c r="A16" s="51"/>
      <c r="B16" s="51"/>
      <c r="C16" s="52" t="s">
        <v>180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/>
    </row>
    <row r="17" spans="1:55" hidden="1">
      <c r="A17" s="52" t="s">
        <v>48</v>
      </c>
      <c r="B17" s="52" t="s">
        <v>49</v>
      </c>
      <c r="C17" s="51" t="s">
        <v>179</v>
      </c>
      <c r="D17" s="51" t="s">
        <v>186</v>
      </c>
      <c r="E17" s="51" t="s">
        <v>181</v>
      </c>
      <c r="F17" s="51" t="s">
        <v>187</v>
      </c>
      <c r="G17" s="51" t="s">
        <v>182</v>
      </c>
      <c r="H17" s="51" t="s">
        <v>188</v>
      </c>
      <c r="I17" s="51" t="s">
        <v>183</v>
      </c>
      <c r="J17" s="51" t="s">
        <v>189</v>
      </c>
      <c r="K17" s="51" t="s">
        <v>184</v>
      </c>
      <c r="L17" s="51" t="s">
        <v>190</v>
      </c>
      <c r="M17" s="51" t="s">
        <v>185</v>
      </c>
      <c r="N17" s="51" t="s">
        <v>191</v>
      </c>
      <c r="O17" s="51" t="s">
        <v>192</v>
      </c>
      <c r="P17" s="51" t="s">
        <v>193</v>
      </c>
      <c r="Q17" s="51" t="s">
        <v>195</v>
      </c>
      <c r="R17" s="51" t="s">
        <v>194</v>
      </c>
      <c r="S17" s="51" t="s">
        <v>199</v>
      </c>
      <c r="T17" s="51" t="s">
        <v>198</v>
      </c>
      <c r="U17" s="51" t="s">
        <v>201</v>
      </c>
      <c r="V17" s="51" t="s">
        <v>200</v>
      </c>
      <c r="W17" s="51" t="s">
        <v>203</v>
      </c>
      <c r="X17" s="51" t="s">
        <v>202</v>
      </c>
      <c r="Y17" s="51" t="s">
        <v>205</v>
      </c>
      <c r="Z17" s="51" t="s">
        <v>204</v>
      </c>
      <c r="AA17" s="51" t="s">
        <v>206</v>
      </c>
      <c r="AB17" s="51" t="s">
        <v>207</v>
      </c>
      <c r="AC17" s="51" t="s">
        <v>210</v>
      </c>
      <c r="AD17" s="51" t="s">
        <v>212</v>
      </c>
      <c r="AE17" s="51" t="s">
        <v>211</v>
      </c>
      <c r="AF17" s="51" t="s">
        <v>214</v>
      </c>
      <c r="AG17" s="51" t="s">
        <v>213</v>
      </c>
      <c r="AH17" s="51" t="s">
        <v>216</v>
      </c>
      <c r="AI17" s="51" t="s">
        <v>215</v>
      </c>
      <c r="AJ17" s="51" t="s">
        <v>218</v>
      </c>
      <c r="AK17" s="51" t="s">
        <v>217</v>
      </c>
      <c r="AL17" s="51" t="s">
        <v>220</v>
      </c>
      <c r="AM17" s="51" t="s">
        <v>219</v>
      </c>
      <c r="AN17" s="51" t="s">
        <v>222</v>
      </c>
      <c r="AO17" s="51" t="s">
        <v>221</v>
      </c>
      <c r="AP17" s="51" t="s">
        <v>223</v>
      </c>
      <c r="AQ17" s="51" t="s">
        <v>225</v>
      </c>
      <c r="AR17" s="51" t="s">
        <v>224</v>
      </c>
      <c r="AS17" s="51" t="s">
        <v>227</v>
      </c>
      <c r="AT17" s="51" t="s">
        <v>226</v>
      </c>
      <c r="AU17" s="51" t="s">
        <v>229</v>
      </c>
      <c r="AV17" s="51" t="s">
        <v>228</v>
      </c>
      <c r="AW17" s="51" t="s">
        <v>231</v>
      </c>
      <c r="AX17" s="51" t="s">
        <v>230</v>
      </c>
      <c r="AY17" s="51" t="s">
        <v>233</v>
      </c>
      <c r="AZ17" s="51" t="s">
        <v>232</v>
      </c>
      <c r="BA17" s="51" t="s">
        <v>209</v>
      </c>
      <c r="BB17" s="51" t="s">
        <v>208</v>
      </c>
      <c r="BC17"/>
    </row>
    <row r="18" spans="1:55">
      <c r="A18" s="54" t="s">
        <v>307</v>
      </c>
      <c r="B18" s="54" t="s">
        <v>308</v>
      </c>
      <c r="C18" s="55"/>
      <c r="D18" s="55"/>
      <c r="E18" s="55"/>
      <c r="F18" s="55"/>
      <c r="G18" s="55"/>
      <c r="H18" s="55"/>
      <c r="I18" s="55"/>
      <c r="J18" s="55">
        <v>0.25</v>
      </c>
      <c r="K18" s="55">
        <v>1</v>
      </c>
      <c r="L18" s="55"/>
      <c r="M18" s="55"/>
      <c r="N18" s="55">
        <v>0.25</v>
      </c>
      <c r="O18" s="55">
        <v>1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>
        <v>0</v>
      </c>
      <c r="AB18" s="55">
        <v>0</v>
      </c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0.25</v>
      </c>
      <c r="AX18" s="55">
        <v>1</v>
      </c>
      <c r="AY18" s="55">
        <v>0</v>
      </c>
      <c r="AZ18" s="55">
        <v>0</v>
      </c>
      <c r="BA18" s="55">
        <v>0.25</v>
      </c>
      <c r="BB18" s="55">
        <v>1</v>
      </c>
      <c r="BC18"/>
    </row>
    <row r="19" spans="1:55">
      <c r="A19" s="54"/>
      <c r="B19" s="54" t="s">
        <v>309</v>
      </c>
      <c r="C19" s="55"/>
      <c r="D19" s="55"/>
      <c r="E19" s="55"/>
      <c r="F19" s="55"/>
      <c r="G19" s="55"/>
      <c r="H19" s="55"/>
      <c r="I19" s="55"/>
      <c r="J19" s="55">
        <v>0.28999999999999998</v>
      </c>
      <c r="K19" s="55">
        <v>1</v>
      </c>
      <c r="L19" s="55"/>
      <c r="M19" s="55"/>
      <c r="N19" s="55">
        <v>0.28999999999999998</v>
      </c>
      <c r="O19" s="55">
        <v>1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>
        <v>0</v>
      </c>
      <c r="AB19" s="55">
        <v>0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0.28999999999999998</v>
      </c>
      <c r="AX19" s="55">
        <v>1</v>
      </c>
      <c r="AY19" s="55">
        <v>0</v>
      </c>
      <c r="AZ19" s="55">
        <v>0</v>
      </c>
      <c r="BA19" s="55">
        <v>0.28999999999999998</v>
      </c>
      <c r="BB19" s="55">
        <v>1</v>
      </c>
      <c r="BC19"/>
    </row>
    <row r="20" spans="1:55">
      <c r="A20" s="54"/>
      <c r="B20" s="54" t="s">
        <v>350</v>
      </c>
      <c r="C20" s="55"/>
      <c r="D20" s="55"/>
      <c r="E20" s="55"/>
      <c r="F20" s="55"/>
      <c r="G20" s="55"/>
      <c r="H20" s="55"/>
      <c r="I20" s="55"/>
      <c r="J20" s="55">
        <v>5.6000000000000001E-2</v>
      </c>
      <c r="K20" s="55">
        <v>1</v>
      </c>
      <c r="L20" s="55"/>
      <c r="M20" s="55"/>
      <c r="N20" s="55">
        <v>5.6000000000000001E-2</v>
      </c>
      <c r="O20" s="55">
        <v>1</v>
      </c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>
        <v>0</v>
      </c>
      <c r="AB20" s="55">
        <v>0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5.6000000000000001E-2</v>
      </c>
      <c r="AX20" s="55">
        <v>1</v>
      </c>
      <c r="AY20" s="55">
        <v>0</v>
      </c>
      <c r="AZ20" s="55">
        <v>0</v>
      </c>
      <c r="BA20" s="55">
        <v>5.6000000000000001E-2</v>
      </c>
      <c r="BB20" s="55">
        <v>1</v>
      </c>
      <c r="BC20"/>
    </row>
    <row r="21" spans="1:55">
      <c r="A21" s="54"/>
      <c r="B21" s="54" t="s">
        <v>351</v>
      </c>
      <c r="C21" s="55"/>
      <c r="D21" s="55"/>
      <c r="E21" s="55"/>
      <c r="F21" s="55"/>
      <c r="G21" s="55"/>
      <c r="H21" s="55"/>
      <c r="I21" s="55"/>
      <c r="J21" s="55">
        <v>0.12</v>
      </c>
      <c r="K21" s="55">
        <v>1</v>
      </c>
      <c r="L21" s="55"/>
      <c r="M21" s="55"/>
      <c r="N21" s="55">
        <v>0.12</v>
      </c>
      <c r="O21" s="55">
        <v>1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>
        <v>0</v>
      </c>
      <c r="AB21" s="55">
        <v>0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0.12</v>
      </c>
      <c r="AX21" s="55">
        <v>1</v>
      </c>
      <c r="AY21" s="55">
        <v>0</v>
      </c>
      <c r="AZ21" s="55">
        <v>0</v>
      </c>
      <c r="BA21" s="55">
        <v>0.12</v>
      </c>
      <c r="BB21" s="55">
        <v>1</v>
      </c>
      <c r="BC21"/>
    </row>
    <row r="22" spans="1:55">
      <c r="A22" s="54"/>
      <c r="B22" s="54" t="s">
        <v>352</v>
      </c>
      <c r="C22" s="55"/>
      <c r="D22" s="55"/>
      <c r="E22" s="55"/>
      <c r="F22" s="55"/>
      <c r="G22" s="55"/>
      <c r="H22" s="55"/>
      <c r="I22" s="55"/>
      <c r="J22" s="55">
        <v>3.5000000000000003E-2</v>
      </c>
      <c r="K22" s="55">
        <v>1</v>
      </c>
      <c r="L22" s="55"/>
      <c r="M22" s="55"/>
      <c r="N22" s="55">
        <v>3.5000000000000003E-2</v>
      </c>
      <c r="O22" s="55">
        <v>1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>
        <v>0</v>
      </c>
      <c r="AB22" s="55">
        <v>0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3.5000000000000003E-2</v>
      </c>
      <c r="AX22" s="55">
        <v>1</v>
      </c>
      <c r="AY22" s="55">
        <v>0</v>
      </c>
      <c r="AZ22" s="55">
        <v>0</v>
      </c>
      <c r="BA22" s="55">
        <v>3.5000000000000003E-2</v>
      </c>
      <c r="BB22" s="55">
        <v>1</v>
      </c>
      <c r="BC22"/>
    </row>
    <row r="23" spans="1:55">
      <c r="A23" s="54"/>
      <c r="B23" s="54" t="s">
        <v>381</v>
      </c>
      <c r="C23" s="55"/>
      <c r="D23" s="55"/>
      <c r="E23" s="55"/>
      <c r="F23" s="55"/>
      <c r="G23" s="55"/>
      <c r="H23" s="55"/>
      <c r="I23" s="55"/>
      <c r="J23" s="55">
        <v>0.14000000000000001</v>
      </c>
      <c r="K23" s="55">
        <v>1</v>
      </c>
      <c r="L23" s="55"/>
      <c r="M23" s="55"/>
      <c r="N23" s="55">
        <v>0.14000000000000001</v>
      </c>
      <c r="O23" s="55">
        <v>1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>
        <v>0</v>
      </c>
      <c r="AB23" s="55">
        <v>0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5">
        <v>0.14000000000000001</v>
      </c>
      <c r="AX23" s="55">
        <v>1</v>
      </c>
      <c r="AY23" s="55">
        <v>0</v>
      </c>
      <c r="AZ23" s="55">
        <v>0</v>
      </c>
      <c r="BA23" s="55">
        <v>0.14000000000000001</v>
      </c>
      <c r="BB23" s="55">
        <v>1</v>
      </c>
      <c r="BC23"/>
    </row>
    <row r="24" spans="1:55">
      <c r="A24" s="54"/>
      <c r="B24" s="54" t="s">
        <v>382</v>
      </c>
      <c r="C24" s="55"/>
      <c r="D24" s="55"/>
      <c r="E24" s="55"/>
      <c r="F24" s="55"/>
      <c r="G24" s="55"/>
      <c r="H24" s="55"/>
      <c r="I24" s="55"/>
      <c r="J24" s="55">
        <v>0.378</v>
      </c>
      <c r="K24" s="55">
        <v>1</v>
      </c>
      <c r="L24" s="55"/>
      <c r="M24" s="55"/>
      <c r="N24" s="55">
        <v>0.378</v>
      </c>
      <c r="O24" s="55">
        <v>1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>
        <v>0</v>
      </c>
      <c r="AB24" s="55">
        <v>0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0.378</v>
      </c>
      <c r="AX24" s="55">
        <v>1</v>
      </c>
      <c r="AY24" s="55">
        <v>0</v>
      </c>
      <c r="AZ24" s="55">
        <v>0</v>
      </c>
      <c r="BA24" s="55">
        <v>0.378</v>
      </c>
      <c r="BB24" s="55">
        <v>1</v>
      </c>
      <c r="BC24"/>
    </row>
    <row r="25" spans="1:55">
      <c r="A25" s="51" t="s">
        <v>347</v>
      </c>
      <c r="B25" s="51"/>
      <c r="C25" s="55"/>
      <c r="D25" s="55"/>
      <c r="E25" s="55"/>
      <c r="F25" s="55"/>
      <c r="G25" s="55"/>
      <c r="H25" s="55"/>
      <c r="I25" s="55"/>
      <c r="J25" s="55">
        <v>1.2690000000000001</v>
      </c>
      <c r="K25" s="55">
        <v>7</v>
      </c>
      <c r="L25" s="55"/>
      <c r="M25" s="55"/>
      <c r="N25" s="55">
        <v>1.2690000000000001</v>
      </c>
      <c r="O25" s="55">
        <v>7</v>
      </c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>
        <v>0</v>
      </c>
      <c r="AB25" s="55">
        <v>0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1.2690000000000001</v>
      </c>
      <c r="AX25" s="55">
        <v>7</v>
      </c>
      <c r="AY25" s="55">
        <v>0</v>
      </c>
      <c r="AZ25" s="55">
        <v>0</v>
      </c>
      <c r="BA25" s="55">
        <v>1.2690000000000001</v>
      </c>
      <c r="BB25" s="55">
        <v>7</v>
      </c>
      <c r="BC25"/>
    </row>
    <row r="26" spans="1:55">
      <c r="A26" s="54" t="s">
        <v>348</v>
      </c>
      <c r="B26" s="54" t="s">
        <v>349</v>
      </c>
      <c r="C26" s="55"/>
      <c r="D26" s="55">
        <v>0.31</v>
      </c>
      <c r="E26" s="55">
        <v>1</v>
      </c>
      <c r="F26" s="55"/>
      <c r="G26" s="55"/>
      <c r="H26" s="55"/>
      <c r="I26" s="55"/>
      <c r="J26" s="55"/>
      <c r="K26" s="55"/>
      <c r="L26" s="55"/>
      <c r="M26" s="55"/>
      <c r="N26" s="55">
        <v>0.31</v>
      </c>
      <c r="O26" s="55">
        <v>1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>
        <v>0</v>
      </c>
      <c r="AB26" s="55">
        <v>0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>
        <v>0</v>
      </c>
      <c r="AO26" s="55">
        <v>0</v>
      </c>
      <c r="AP26" s="55">
        <v>0</v>
      </c>
      <c r="AQ26" s="55">
        <v>0.31</v>
      </c>
      <c r="AR26" s="55">
        <v>1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0.31</v>
      </c>
      <c r="BB26" s="55">
        <v>1</v>
      </c>
      <c r="BC26"/>
    </row>
    <row r="27" spans="1:55">
      <c r="A27" s="51" t="s">
        <v>361</v>
      </c>
      <c r="B27" s="51"/>
      <c r="C27" s="55"/>
      <c r="D27" s="55">
        <v>0.31</v>
      </c>
      <c r="E27" s="55">
        <v>1</v>
      </c>
      <c r="F27" s="55"/>
      <c r="G27" s="55"/>
      <c r="H27" s="55"/>
      <c r="I27" s="55"/>
      <c r="J27" s="55"/>
      <c r="K27" s="55"/>
      <c r="L27" s="55"/>
      <c r="M27" s="55"/>
      <c r="N27" s="55">
        <v>0.31</v>
      </c>
      <c r="O27" s="55">
        <v>1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v>0</v>
      </c>
      <c r="AB27" s="55">
        <v>0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>
        <v>0</v>
      </c>
      <c r="AO27" s="55">
        <v>0</v>
      </c>
      <c r="AP27" s="55">
        <v>0</v>
      </c>
      <c r="AQ27" s="55">
        <v>0.31</v>
      </c>
      <c r="AR27" s="55">
        <v>1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>
        <v>0.31</v>
      </c>
      <c r="BB27" s="55">
        <v>1</v>
      </c>
      <c r="BC27"/>
    </row>
    <row r="28" spans="1:55">
      <c r="A28" s="54" t="s">
        <v>379</v>
      </c>
      <c r="B28" s="54" t="s">
        <v>380</v>
      </c>
      <c r="C28" s="55"/>
      <c r="D28" s="55"/>
      <c r="E28" s="55"/>
      <c r="F28" s="55"/>
      <c r="G28" s="55"/>
      <c r="H28" s="55"/>
      <c r="I28" s="55"/>
      <c r="J28" s="55">
        <v>0.15</v>
      </c>
      <c r="K28" s="55">
        <v>1</v>
      </c>
      <c r="L28" s="55"/>
      <c r="M28" s="55"/>
      <c r="N28" s="55">
        <v>0.15</v>
      </c>
      <c r="O28" s="55">
        <v>1</v>
      </c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v>0</v>
      </c>
      <c r="AB28" s="55">
        <v>0</v>
      </c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>
        <v>0</v>
      </c>
      <c r="AO28" s="55">
        <v>0</v>
      </c>
      <c r="AP28" s="55">
        <v>0</v>
      </c>
      <c r="AQ28" s="55">
        <v>0</v>
      </c>
      <c r="AR28" s="55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0.15</v>
      </c>
      <c r="AX28" s="55">
        <v>1</v>
      </c>
      <c r="AY28" s="55">
        <v>0</v>
      </c>
      <c r="AZ28" s="55">
        <v>0</v>
      </c>
      <c r="BA28" s="55">
        <v>0.15</v>
      </c>
      <c r="BB28" s="55">
        <v>1</v>
      </c>
      <c r="BC28"/>
    </row>
    <row r="29" spans="1:55">
      <c r="A29" s="51" t="s">
        <v>408</v>
      </c>
      <c r="B29" s="51"/>
      <c r="C29" s="55"/>
      <c r="D29" s="55"/>
      <c r="E29" s="55"/>
      <c r="F29" s="55"/>
      <c r="G29" s="55"/>
      <c r="H29" s="55"/>
      <c r="I29" s="55"/>
      <c r="J29" s="55">
        <v>0.15</v>
      </c>
      <c r="K29" s="55">
        <v>1</v>
      </c>
      <c r="L29" s="55"/>
      <c r="M29" s="55"/>
      <c r="N29" s="55">
        <v>0.15</v>
      </c>
      <c r="O29" s="55">
        <v>1</v>
      </c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>
        <v>0</v>
      </c>
      <c r="AB29" s="55">
        <v>0</v>
      </c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>
        <v>0</v>
      </c>
      <c r="AO29" s="55">
        <v>0</v>
      </c>
      <c r="AP29" s="55">
        <v>0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5">
        <v>0.15</v>
      </c>
      <c r="AX29" s="55">
        <v>1</v>
      </c>
      <c r="AY29" s="55">
        <v>0</v>
      </c>
      <c r="AZ29" s="55">
        <v>0</v>
      </c>
      <c r="BA29" s="55">
        <v>0.15</v>
      </c>
      <c r="BB29" s="55">
        <v>1</v>
      </c>
      <c r="BC29"/>
    </row>
    <row r="30" spans="1:55">
      <c r="A30" s="54" t="s">
        <v>383</v>
      </c>
      <c r="B30" s="54" t="s">
        <v>310</v>
      </c>
      <c r="C30" s="55"/>
      <c r="D30" s="55"/>
      <c r="E30" s="55"/>
      <c r="F30" s="55"/>
      <c r="G30" s="55"/>
      <c r="H30" s="55"/>
      <c r="I30" s="55"/>
      <c r="J30" s="55">
        <v>0.21</v>
      </c>
      <c r="K30" s="55">
        <v>1</v>
      </c>
      <c r="L30" s="55"/>
      <c r="M30" s="55"/>
      <c r="N30" s="55">
        <v>0.21</v>
      </c>
      <c r="O30" s="55">
        <v>1</v>
      </c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>
        <v>0</v>
      </c>
      <c r="AB30" s="55">
        <v>0</v>
      </c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>
        <v>0</v>
      </c>
      <c r="AO30" s="55">
        <v>0</v>
      </c>
      <c r="AP30" s="55">
        <v>0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0.21</v>
      </c>
      <c r="AX30" s="55">
        <v>1</v>
      </c>
      <c r="AY30" s="55">
        <v>0</v>
      </c>
      <c r="AZ30" s="55">
        <v>0</v>
      </c>
      <c r="BA30" s="55">
        <v>0.21</v>
      </c>
      <c r="BB30" s="55">
        <v>1</v>
      </c>
      <c r="BC30"/>
    </row>
    <row r="31" spans="1:55">
      <c r="A31" s="54"/>
      <c r="B31" s="54" t="s">
        <v>311</v>
      </c>
      <c r="C31" s="55"/>
      <c r="D31" s="55">
        <v>0.54</v>
      </c>
      <c r="E31" s="55">
        <v>1</v>
      </c>
      <c r="F31" s="55"/>
      <c r="G31" s="55"/>
      <c r="H31" s="55"/>
      <c r="I31" s="55"/>
      <c r="J31" s="55"/>
      <c r="K31" s="55"/>
      <c r="L31" s="55"/>
      <c r="M31" s="55"/>
      <c r="N31" s="55">
        <v>0.54</v>
      </c>
      <c r="O31" s="55">
        <v>1</v>
      </c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>
        <v>0</v>
      </c>
      <c r="AB31" s="55">
        <v>0</v>
      </c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>
        <v>0</v>
      </c>
      <c r="AO31" s="55">
        <v>0</v>
      </c>
      <c r="AP31" s="55">
        <v>0</v>
      </c>
      <c r="AQ31" s="55">
        <v>0.54</v>
      </c>
      <c r="AR31" s="55">
        <v>1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0.54</v>
      </c>
      <c r="BB31" s="55">
        <v>1</v>
      </c>
      <c r="BC31"/>
    </row>
    <row r="32" spans="1:55">
      <c r="A32" s="54"/>
      <c r="B32" s="54" t="s">
        <v>312</v>
      </c>
      <c r="C32" s="55"/>
      <c r="D32" s="55"/>
      <c r="E32" s="55"/>
      <c r="F32" s="55"/>
      <c r="G32" s="55"/>
      <c r="H32" s="55"/>
      <c r="I32" s="55"/>
      <c r="J32" s="55">
        <v>0.15</v>
      </c>
      <c r="K32" s="55">
        <v>1</v>
      </c>
      <c r="L32" s="55"/>
      <c r="M32" s="55"/>
      <c r="N32" s="55">
        <v>0.15</v>
      </c>
      <c r="O32" s="55">
        <v>1</v>
      </c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>
        <v>0</v>
      </c>
      <c r="AB32" s="55">
        <v>0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0.15</v>
      </c>
      <c r="AX32" s="55">
        <v>1</v>
      </c>
      <c r="AY32" s="55">
        <v>0</v>
      </c>
      <c r="AZ32" s="55">
        <v>0</v>
      </c>
      <c r="BA32" s="55">
        <v>0.15</v>
      </c>
      <c r="BB32" s="55">
        <v>1</v>
      </c>
      <c r="BC32"/>
    </row>
    <row r="33" spans="1:55">
      <c r="A33" s="54"/>
      <c r="B33" s="54" t="s">
        <v>313</v>
      </c>
      <c r="C33" s="55"/>
      <c r="D33" s="55"/>
      <c r="E33" s="55"/>
      <c r="F33" s="55"/>
      <c r="G33" s="55"/>
      <c r="H33" s="55"/>
      <c r="I33" s="55"/>
      <c r="J33" s="55">
        <v>0.03</v>
      </c>
      <c r="K33" s="55">
        <v>1</v>
      </c>
      <c r="L33" s="55"/>
      <c r="M33" s="55"/>
      <c r="N33" s="55">
        <v>0.03</v>
      </c>
      <c r="O33" s="55">
        <v>1</v>
      </c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>
        <v>0</v>
      </c>
      <c r="AB33" s="55">
        <v>0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>
        <v>0</v>
      </c>
      <c r="AO33" s="55">
        <v>0</v>
      </c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0</v>
      </c>
      <c r="AW33" s="55">
        <v>0.03</v>
      </c>
      <c r="AX33" s="55">
        <v>1</v>
      </c>
      <c r="AY33" s="55">
        <v>0</v>
      </c>
      <c r="AZ33" s="55">
        <v>0</v>
      </c>
      <c r="BA33" s="55">
        <v>0.03</v>
      </c>
      <c r="BB33" s="55">
        <v>1</v>
      </c>
      <c r="BC33"/>
    </row>
    <row r="34" spans="1:55">
      <c r="A34" s="54"/>
      <c r="B34" s="54" t="s">
        <v>314</v>
      </c>
      <c r="C34" s="55"/>
      <c r="D34" s="55"/>
      <c r="E34" s="55"/>
      <c r="F34" s="55"/>
      <c r="G34" s="55"/>
      <c r="H34" s="55"/>
      <c r="I34" s="55"/>
      <c r="J34" s="55">
        <v>0.19</v>
      </c>
      <c r="K34" s="55">
        <v>1</v>
      </c>
      <c r="L34" s="55"/>
      <c r="M34" s="55"/>
      <c r="N34" s="55">
        <v>0.19</v>
      </c>
      <c r="O34" s="55">
        <v>1</v>
      </c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>
        <v>0</v>
      </c>
      <c r="AB34" s="55">
        <v>0</v>
      </c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0.19</v>
      </c>
      <c r="AX34" s="55">
        <v>1</v>
      </c>
      <c r="AY34" s="55">
        <v>0</v>
      </c>
      <c r="AZ34" s="55">
        <v>0</v>
      </c>
      <c r="BA34" s="55">
        <v>0.19</v>
      </c>
      <c r="BB34" s="55">
        <v>1</v>
      </c>
      <c r="BC34"/>
    </row>
    <row r="35" spans="1:55">
      <c r="A35" s="54"/>
      <c r="B35" s="54" t="s">
        <v>315</v>
      </c>
      <c r="C35" s="55"/>
      <c r="D35" s="55">
        <v>1.07</v>
      </c>
      <c r="E35" s="55">
        <v>1</v>
      </c>
      <c r="F35" s="55"/>
      <c r="G35" s="55"/>
      <c r="H35" s="55"/>
      <c r="I35" s="55"/>
      <c r="J35" s="55"/>
      <c r="K35" s="55"/>
      <c r="L35" s="55"/>
      <c r="M35" s="55"/>
      <c r="N35" s="55">
        <v>1.07</v>
      </c>
      <c r="O35" s="55">
        <v>1</v>
      </c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>
        <v>0</v>
      </c>
      <c r="AB35" s="55">
        <v>0</v>
      </c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>
        <v>0</v>
      </c>
      <c r="AO35" s="55">
        <v>0</v>
      </c>
      <c r="AP35" s="55">
        <v>0</v>
      </c>
      <c r="AQ35" s="55">
        <v>1.07</v>
      </c>
      <c r="AR35" s="55">
        <v>1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1.07</v>
      </c>
      <c r="BB35" s="55">
        <v>1</v>
      </c>
      <c r="BC35"/>
    </row>
    <row r="36" spans="1:55">
      <c r="A36" s="54"/>
      <c r="B36" s="54" t="s">
        <v>316</v>
      </c>
      <c r="C36" s="55"/>
      <c r="D36" s="55"/>
      <c r="E36" s="55"/>
      <c r="F36" s="55"/>
      <c r="G36" s="55"/>
      <c r="H36" s="55"/>
      <c r="I36" s="55"/>
      <c r="J36" s="55">
        <v>0.28999999999999998</v>
      </c>
      <c r="K36" s="55">
        <v>1</v>
      </c>
      <c r="L36" s="55"/>
      <c r="M36" s="55"/>
      <c r="N36" s="55">
        <v>0.28999999999999998</v>
      </c>
      <c r="O36" s="55">
        <v>1</v>
      </c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>
        <v>0</v>
      </c>
      <c r="AB36" s="55">
        <v>0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0.28999999999999998</v>
      </c>
      <c r="AX36" s="55">
        <v>1</v>
      </c>
      <c r="AY36" s="55">
        <v>0</v>
      </c>
      <c r="AZ36" s="55">
        <v>0</v>
      </c>
      <c r="BA36" s="55">
        <v>0.28999999999999998</v>
      </c>
      <c r="BB36" s="55">
        <v>1</v>
      </c>
      <c r="BC36"/>
    </row>
    <row r="37" spans="1:55">
      <c r="A37" s="54"/>
      <c r="B37" s="54" t="s">
        <v>317</v>
      </c>
      <c r="C37" s="55"/>
      <c r="D37" s="55"/>
      <c r="E37" s="55"/>
      <c r="F37" s="55"/>
      <c r="G37" s="55"/>
      <c r="H37" s="55"/>
      <c r="I37" s="55"/>
      <c r="J37" s="55">
        <v>0.15</v>
      </c>
      <c r="K37" s="55">
        <v>1</v>
      </c>
      <c r="L37" s="55"/>
      <c r="M37" s="55"/>
      <c r="N37" s="55">
        <v>0.15</v>
      </c>
      <c r="O37" s="55">
        <v>1</v>
      </c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v>0</v>
      </c>
      <c r="AB37" s="55">
        <v>0</v>
      </c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0.15</v>
      </c>
      <c r="AX37" s="55">
        <v>1</v>
      </c>
      <c r="AY37" s="55">
        <v>0</v>
      </c>
      <c r="AZ37" s="55">
        <v>0</v>
      </c>
      <c r="BA37" s="55">
        <v>0.15</v>
      </c>
      <c r="BB37" s="55">
        <v>1</v>
      </c>
      <c r="BC37"/>
    </row>
    <row r="38" spans="1:55">
      <c r="A38" s="54"/>
      <c r="B38" s="54" t="s">
        <v>318</v>
      </c>
      <c r="C38" s="55"/>
      <c r="D38" s="55"/>
      <c r="E38" s="55"/>
      <c r="F38" s="55"/>
      <c r="G38" s="55"/>
      <c r="H38" s="55"/>
      <c r="I38" s="55"/>
      <c r="J38" s="55">
        <v>0.12</v>
      </c>
      <c r="K38" s="55">
        <v>1</v>
      </c>
      <c r="L38" s="55"/>
      <c r="M38" s="55"/>
      <c r="N38" s="55">
        <v>0.12</v>
      </c>
      <c r="O38" s="55">
        <v>1</v>
      </c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v>0</v>
      </c>
      <c r="AB38" s="55">
        <v>0</v>
      </c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0.12</v>
      </c>
      <c r="AX38" s="55">
        <v>1</v>
      </c>
      <c r="AY38" s="55">
        <v>0</v>
      </c>
      <c r="AZ38" s="55">
        <v>0</v>
      </c>
      <c r="BA38" s="55">
        <v>0.12</v>
      </c>
      <c r="BB38" s="55">
        <v>1</v>
      </c>
      <c r="BC38"/>
    </row>
    <row r="39" spans="1:55">
      <c r="A39" s="54"/>
      <c r="B39" s="54" t="s">
        <v>319</v>
      </c>
      <c r="C39" s="55"/>
      <c r="D39" s="55"/>
      <c r="E39" s="55"/>
      <c r="F39" s="55"/>
      <c r="G39" s="55"/>
      <c r="H39" s="55"/>
      <c r="I39" s="55"/>
      <c r="J39" s="55">
        <v>2.5000000000000001E-2</v>
      </c>
      <c r="K39" s="55">
        <v>1</v>
      </c>
      <c r="L39" s="55"/>
      <c r="M39" s="55"/>
      <c r="N39" s="55">
        <v>2.5000000000000001E-2</v>
      </c>
      <c r="O39" s="55">
        <v>1</v>
      </c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v>0</v>
      </c>
      <c r="AB39" s="55">
        <v>0</v>
      </c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5">
        <v>2.5000000000000001E-2</v>
      </c>
      <c r="AX39" s="55">
        <v>1</v>
      </c>
      <c r="AY39" s="55">
        <v>0</v>
      </c>
      <c r="AZ39" s="55">
        <v>0</v>
      </c>
      <c r="BA39" s="55">
        <v>2.5000000000000001E-2</v>
      </c>
      <c r="BB39" s="55">
        <v>1</v>
      </c>
      <c r="BC39"/>
    </row>
    <row r="40" spans="1:55">
      <c r="A40" s="54"/>
      <c r="B40" s="54" t="s">
        <v>320</v>
      </c>
      <c r="C40" s="55"/>
      <c r="D40" s="55"/>
      <c r="E40" s="55"/>
      <c r="F40" s="55"/>
      <c r="G40" s="55"/>
      <c r="H40" s="55"/>
      <c r="I40" s="55"/>
      <c r="J40" s="55">
        <v>0.35</v>
      </c>
      <c r="K40" s="55">
        <v>1</v>
      </c>
      <c r="L40" s="55"/>
      <c r="M40" s="55"/>
      <c r="N40" s="55">
        <v>0.35</v>
      </c>
      <c r="O40" s="55">
        <v>1</v>
      </c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>
        <v>0</v>
      </c>
      <c r="AB40" s="55">
        <v>0</v>
      </c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0</v>
      </c>
      <c r="AW40" s="55">
        <v>0.35</v>
      </c>
      <c r="AX40" s="55">
        <v>1</v>
      </c>
      <c r="AY40" s="55">
        <v>0</v>
      </c>
      <c r="AZ40" s="55">
        <v>0</v>
      </c>
      <c r="BA40" s="55">
        <v>0.35</v>
      </c>
      <c r="BB40" s="55">
        <v>1</v>
      </c>
      <c r="BC40"/>
    </row>
    <row r="41" spans="1:55">
      <c r="A41" s="54"/>
      <c r="B41" s="54" t="s">
        <v>321</v>
      </c>
      <c r="C41" s="55"/>
      <c r="D41" s="55"/>
      <c r="E41" s="55"/>
      <c r="F41" s="55"/>
      <c r="G41" s="55"/>
      <c r="H41" s="55"/>
      <c r="I41" s="55"/>
      <c r="J41" s="55">
        <v>0.13</v>
      </c>
      <c r="K41" s="55">
        <v>1</v>
      </c>
      <c r="L41" s="55"/>
      <c r="M41" s="55"/>
      <c r="N41" s="55">
        <v>0.13</v>
      </c>
      <c r="O41" s="55">
        <v>1</v>
      </c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>
        <v>0</v>
      </c>
      <c r="AB41" s="55">
        <v>0</v>
      </c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0</v>
      </c>
      <c r="AV41" s="55">
        <v>0</v>
      </c>
      <c r="AW41" s="55">
        <v>0.13</v>
      </c>
      <c r="AX41" s="55">
        <v>1</v>
      </c>
      <c r="AY41" s="55">
        <v>0</v>
      </c>
      <c r="AZ41" s="55">
        <v>0</v>
      </c>
      <c r="BA41" s="55">
        <v>0.13</v>
      </c>
      <c r="BB41" s="55">
        <v>1</v>
      </c>
      <c r="BC41"/>
    </row>
    <row r="42" spans="1:55">
      <c r="A42" s="54"/>
      <c r="B42" s="54" t="s">
        <v>322</v>
      </c>
      <c r="C42" s="55"/>
      <c r="D42" s="55"/>
      <c r="E42" s="55"/>
      <c r="F42" s="55"/>
      <c r="G42" s="55"/>
      <c r="H42" s="55"/>
      <c r="I42" s="55"/>
      <c r="J42" s="55">
        <v>0.06</v>
      </c>
      <c r="K42" s="55">
        <v>1</v>
      </c>
      <c r="L42" s="55"/>
      <c r="M42" s="55"/>
      <c r="N42" s="55">
        <v>0.06</v>
      </c>
      <c r="O42" s="55">
        <v>1</v>
      </c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>
        <v>0</v>
      </c>
      <c r="AB42" s="55">
        <v>0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>
        <v>0</v>
      </c>
      <c r="AO42" s="55">
        <v>0</v>
      </c>
      <c r="AP42" s="55">
        <v>0</v>
      </c>
      <c r="AQ42" s="55">
        <v>0</v>
      </c>
      <c r="AR42" s="55">
        <v>0</v>
      </c>
      <c r="AS42" s="55">
        <v>0</v>
      </c>
      <c r="AT42" s="55">
        <v>0</v>
      </c>
      <c r="AU42" s="55">
        <v>0</v>
      </c>
      <c r="AV42" s="55">
        <v>0</v>
      </c>
      <c r="AW42" s="55">
        <v>0.06</v>
      </c>
      <c r="AX42" s="55">
        <v>1</v>
      </c>
      <c r="AY42" s="55">
        <v>0</v>
      </c>
      <c r="AZ42" s="55">
        <v>0</v>
      </c>
      <c r="BA42" s="55">
        <v>0.06</v>
      </c>
      <c r="BB42" s="55">
        <v>1</v>
      </c>
      <c r="BC42"/>
    </row>
    <row r="43" spans="1:55">
      <c r="A43" s="54"/>
      <c r="B43" s="54" t="s">
        <v>323</v>
      </c>
      <c r="C43" s="55"/>
      <c r="D43" s="55"/>
      <c r="E43" s="55"/>
      <c r="F43" s="55"/>
      <c r="G43" s="55"/>
      <c r="H43" s="55"/>
      <c r="I43" s="55"/>
      <c r="J43" s="55">
        <v>0.33</v>
      </c>
      <c r="K43" s="55">
        <v>1</v>
      </c>
      <c r="L43" s="55"/>
      <c r="M43" s="55"/>
      <c r="N43" s="55">
        <v>0.33</v>
      </c>
      <c r="O43" s="55">
        <v>1</v>
      </c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>
        <v>0</v>
      </c>
      <c r="AB43" s="55">
        <v>0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>
        <v>0</v>
      </c>
      <c r="AO43" s="55">
        <v>0</v>
      </c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5">
        <v>0.33</v>
      </c>
      <c r="AX43" s="55">
        <v>1</v>
      </c>
      <c r="AY43" s="55">
        <v>0</v>
      </c>
      <c r="AZ43" s="55">
        <v>0</v>
      </c>
      <c r="BA43" s="55">
        <v>0.33</v>
      </c>
      <c r="BB43" s="55">
        <v>1</v>
      </c>
      <c r="BC43"/>
    </row>
    <row r="44" spans="1:55">
      <c r="A44" s="54"/>
      <c r="B44" s="54" t="s">
        <v>324</v>
      </c>
      <c r="C44" s="55"/>
      <c r="D44" s="55"/>
      <c r="E44" s="55"/>
      <c r="F44" s="55"/>
      <c r="G44" s="55"/>
      <c r="H44" s="55"/>
      <c r="I44" s="55"/>
      <c r="J44" s="55">
        <v>0.15</v>
      </c>
      <c r="K44" s="55">
        <v>1</v>
      </c>
      <c r="L44" s="55"/>
      <c r="M44" s="55"/>
      <c r="N44" s="55">
        <v>0.15</v>
      </c>
      <c r="O44" s="55">
        <v>1</v>
      </c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>
        <v>0</v>
      </c>
      <c r="AB44" s="55">
        <v>0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0.15</v>
      </c>
      <c r="AX44" s="55">
        <v>1</v>
      </c>
      <c r="AY44" s="55">
        <v>0</v>
      </c>
      <c r="AZ44" s="55">
        <v>0</v>
      </c>
      <c r="BA44" s="55">
        <v>0.15</v>
      </c>
      <c r="BB44" s="55">
        <v>1</v>
      </c>
      <c r="BC44"/>
    </row>
    <row r="45" spans="1:55">
      <c r="A45" s="54"/>
      <c r="B45" s="54" t="s">
        <v>325</v>
      </c>
      <c r="C45" s="55"/>
      <c r="D45" s="55"/>
      <c r="E45" s="55"/>
      <c r="F45" s="55"/>
      <c r="G45" s="55"/>
      <c r="H45" s="55"/>
      <c r="I45" s="55"/>
      <c r="J45" s="55">
        <v>0.06</v>
      </c>
      <c r="K45" s="55">
        <v>1</v>
      </c>
      <c r="L45" s="55"/>
      <c r="M45" s="55"/>
      <c r="N45" s="55">
        <v>0.06</v>
      </c>
      <c r="O45" s="55">
        <v>1</v>
      </c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>
        <v>0</v>
      </c>
      <c r="AB45" s="55">
        <v>0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0.06</v>
      </c>
      <c r="AX45" s="55">
        <v>1</v>
      </c>
      <c r="AY45" s="55">
        <v>0</v>
      </c>
      <c r="AZ45" s="55">
        <v>0</v>
      </c>
      <c r="BA45" s="55">
        <v>0.06</v>
      </c>
      <c r="BB45" s="55">
        <v>1</v>
      </c>
      <c r="BC45"/>
    </row>
    <row r="46" spans="1:55">
      <c r="A46" s="54"/>
      <c r="B46" s="54" t="s">
        <v>326</v>
      </c>
      <c r="C46" s="55"/>
      <c r="D46" s="55"/>
      <c r="E46" s="55"/>
      <c r="F46" s="55"/>
      <c r="G46" s="55"/>
      <c r="H46" s="55"/>
      <c r="I46" s="55"/>
      <c r="J46" s="55">
        <v>0.33</v>
      </c>
      <c r="K46" s="55">
        <v>1</v>
      </c>
      <c r="L46" s="55"/>
      <c r="M46" s="55"/>
      <c r="N46" s="55">
        <v>0.33</v>
      </c>
      <c r="O46" s="55">
        <v>1</v>
      </c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>
        <v>0</v>
      </c>
      <c r="AB46" s="55">
        <v>0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5">
        <v>0.33</v>
      </c>
      <c r="AX46" s="55">
        <v>1</v>
      </c>
      <c r="AY46" s="55">
        <v>0</v>
      </c>
      <c r="AZ46" s="55">
        <v>0</v>
      </c>
      <c r="BA46" s="55">
        <v>0.33</v>
      </c>
      <c r="BB46" s="55">
        <v>1</v>
      </c>
      <c r="BC46"/>
    </row>
    <row r="47" spans="1:55">
      <c r="A47" s="54"/>
      <c r="B47" s="54" t="s">
        <v>327</v>
      </c>
      <c r="C47" s="55"/>
      <c r="D47" s="55"/>
      <c r="E47" s="55"/>
      <c r="F47" s="55"/>
      <c r="G47" s="55"/>
      <c r="H47" s="55"/>
      <c r="I47" s="55"/>
      <c r="J47" s="55">
        <v>0.06</v>
      </c>
      <c r="K47" s="55">
        <v>1</v>
      </c>
      <c r="L47" s="55"/>
      <c r="M47" s="55"/>
      <c r="N47" s="55">
        <v>0.06</v>
      </c>
      <c r="O47" s="55">
        <v>1</v>
      </c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>
        <v>0</v>
      </c>
      <c r="AB47" s="55">
        <v>0</v>
      </c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0.06</v>
      </c>
      <c r="AX47" s="55">
        <v>1</v>
      </c>
      <c r="AY47" s="55">
        <v>0</v>
      </c>
      <c r="AZ47" s="55">
        <v>0</v>
      </c>
      <c r="BA47" s="55">
        <v>0.06</v>
      </c>
      <c r="BB47" s="55">
        <v>1</v>
      </c>
      <c r="BC47"/>
    </row>
    <row r="48" spans="1:55">
      <c r="A48" s="54"/>
      <c r="B48" s="54" t="s">
        <v>328</v>
      </c>
      <c r="C48" s="55"/>
      <c r="D48" s="55">
        <v>0.27</v>
      </c>
      <c r="E48" s="55">
        <v>1</v>
      </c>
      <c r="F48" s="55"/>
      <c r="G48" s="55"/>
      <c r="H48" s="55"/>
      <c r="I48" s="55"/>
      <c r="J48" s="55"/>
      <c r="K48" s="55"/>
      <c r="L48" s="55"/>
      <c r="M48" s="55"/>
      <c r="N48" s="55">
        <v>0.27</v>
      </c>
      <c r="O48" s="55">
        <v>1</v>
      </c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>
        <v>0</v>
      </c>
      <c r="AB48" s="55">
        <v>0</v>
      </c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>
        <v>0</v>
      </c>
      <c r="AO48" s="55">
        <v>0</v>
      </c>
      <c r="AP48" s="55">
        <v>0</v>
      </c>
      <c r="AQ48" s="55">
        <v>0.27</v>
      </c>
      <c r="AR48" s="55">
        <v>1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0.27</v>
      </c>
      <c r="BB48" s="55">
        <v>1</v>
      </c>
      <c r="BC48"/>
    </row>
    <row r="49" spans="1:55">
      <c r="A49" s="54"/>
      <c r="B49" s="54" t="s">
        <v>329</v>
      </c>
      <c r="C49" s="55"/>
      <c r="D49" s="55">
        <v>0.42</v>
      </c>
      <c r="E49" s="55">
        <v>1</v>
      </c>
      <c r="F49" s="55"/>
      <c r="G49" s="55"/>
      <c r="H49" s="55"/>
      <c r="I49" s="55"/>
      <c r="J49" s="55"/>
      <c r="K49" s="55"/>
      <c r="L49" s="55"/>
      <c r="M49" s="55"/>
      <c r="N49" s="55">
        <v>0.42</v>
      </c>
      <c r="O49" s="55">
        <v>1</v>
      </c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>
        <v>0</v>
      </c>
      <c r="AB49" s="55">
        <v>0</v>
      </c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>
        <v>0</v>
      </c>
      <c r="AO49" s="55">
        <v>0</v>
      </c>
      <c r="AP49" s="55">
        <v>0</v>
      </c>
      <c r="AQ49" s="55">
        <v>0.42</v>
      </c>
      <c r="AR49" s="55">
        <v>1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0.42</v>
      </c>
      <c r="BB49" s="55">
        <v>1</v>
      </c>
      <c r="BC49"/>
    </row>
    <row r="50" spans="1:55">
      <c r="A50" s="54"/>
      <c r="B50" s="54" t="s">
        <v>330</v>
      </c>
      <c r="C50" s="55"/>
      <c r="D50" s="55"/>
      <c r="E50" s="55"/>
      <c r="F50" s="55"/>
      <c r="G50" s="55"/>
      <c r="H50" s="55"/>
      <c r="I50" s="55"/>
      <c r="J50" s="55">
        <v>0.14000000000000001</v>
      </c>
      <c r="K50" s="55">
        <v>1</v>
      </c>
      <c r="L50" s="55"/>
      <c r="M50" s="55"/>
      <c r="N50" s="55">
        <v>0.14000000000000001</v>
      </c>
      <c r="O50" s="55">
        <v>1</v>
      </c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>
        <v>0</v>
      </c>
      <c r="AB50" s="55">
        <v>0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>
        <v>0</v>
      </c>
      <c r="AO50" s="55">
        <v>0</v>
      </c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5">
        <v>0.14000000000000001</v>
      </c>
      <c r="AX50" s="55">
        <v>1</v>
      </c>
      <c r="AY50" s="55">
        <v>0</v>
      </c>
      <c r="AZ50" s="55">
        <v>0</v>
      </c>
      <c r="BA50" s="55">
        <v>0.14000000000000001</v>
      </c>
      <c r="BB50" s="55">
        <v>1</v>
      </c>
      <c r="BC50"/>
    </row>
    <row r="51" spans="1:55">
      <c r="A51" s="54"/>
      <c r="B51" s="54" t="s">
        <v>331</v>
      </c>
      <c r="C51" s="55"/>
      <c r="D51" s="55"/>
      <c r="E51" s="55"/>
      <c r="F51" s="55"/>
      <c r="G51" s="55"/>
      <c r="H51" s="55"/>
      <c r="I51" s="55"/>
      <c r="J51" s="55">
        <v>0.19</v>
      </c>
      <c r="K51" s="55">
        <v>1</v>
      </c>
      <c r="L51" s="55"/>
      <c r="M51" s="55"/>
      <c r="N51" s="55">
        <v>0.19</v>
      </c>
      <c r="O51" s="55">
        <v>1</v>
      </c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>
        <v>0</v>
      </c>
      <c r="AB51" s="55">
        <v>0</v>
      </c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0</v>
      </c>
      <c r="AW51" s="55">
        <v>0.19</v>
      </c>
      <c r="AX51" s="55">
        <v>1</v>
      </c>
      <c r="AY51" s="55">
        <v>0</v>
      </c>
      <c r="AZ51" s="55">
        <v>0</v>
      </c>
      <c r="BA51" s="55">
        <v>0.19</v>
      </c>
      <c r="BB51" s="55">
        <v>1</v>
      </c>
      <c r="BC51"/>
    </row>
    <row r="52" spans="1:55">
      <c r="A52" s="54"/>
      <c r="B52" s="54" t="s">
        <v>332</v>
      </c>
      <c r="C52" s="55"/>
      <c r="D52" s="55">
        <v>0.13</v>
      </c>
      <c r="E52" s="55">
        <v>1</v>
      </c>
      <c r="F52" s="55"/>
      <c r="G52" s="55"/>
      <c r="H52" s="55"/>
      <c r="I52" s="55"/>
      <c r="J52" s="55"/>
      <c r="K52" s="55"/>
      <c r="L52" s="55"/>
      <c r="M52" s="55"/>
      <c r="N52" s="55">
        <v>0.13</v>
      </c>
      <c r="O52" s="55">
        <v>1</v>
      </c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>
        <v>0</v>
      </c>
      <c r="AB52" s="55">
        <v>0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>
        <v>0</v>
      </c>
      <c r="AO52" s="55">
        <v>0</v>
      </c>
      <c r="AP52" s="55">
        <v>0</v>
      </c>
      <c r="AQ52" s="55">
        <v>0.13</v>
      </c>
      <c r="AR52" s="55">
        <v>1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5">
        <v>0</v>
      </c>
      <c r="BA52" s="55">
        <v>0.13</v>
      </c>
      <c r="BB52" s="55">
        <v>1</v>
      </c>
      <c r="BC52"/>
    </row>
    <row r="53" spans="1:55">
      <c r="A53" s="54"/>
      <c r="B53" s="54" t="s">
        <v>333</v>
      </c>
      <c r="C53" s="55"/>
      <c r="D53" s="55"/>
      <c r="E53" s="55"/>
      <c r="F53" s="55"/>
      <c r="G53" s="55"/>
      <c r="H53" s="55"/>
      <c r="I53" s="55"/>
      <c r="J53" s="55">
        <v>0.06</v>
      </c>
      <c r="K53" s="55">
        <v>1</v>
      </c>
      <c r="L53" s="55"/>
      <c r="M53" s="55"/>
      <c r="N53" s="55">
        <v>0.06</v>
      </c>
      <c r="O53" s="55">
        <v>1</v>
      </c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>
        <v>0</v>
      </c>
      <c r="AB53" s="55">
        <v>0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0.06</v>
      </c>
      <c r="AX53" s="55">
        <v>1</v>
      </c>
      <c r="AY53" s="55">
        <v>0</v>
      </c>
      <c r="AZ53" s="55">
        <v>0</v>
      </c>
      <c r="BA53" s="55">
        <v>0.06</v>
      </c>
      <c r="BB53" s="55">
        <v>1</v>
      </c>
      <c r="BC53"/>
    </row>
    <row r="54" spans="1:55">
      <c r="A54" s="54"/>
      <c r="B54" s="54" t="s">
        <v>334</v>
      </c>
      <c r="C54" s="55"/>
      <c r="D54" s="55"/>
      <c r="E54" s="55"/>
      <c r="F54" s="55"/>
      <c r="G54" s="55"/>
      <c r="H54" s="55"/>
      <c r="I54" s="55"/>
      <c r="J54" s="55">
        <v>0.23</v>
      </c>
      <c r="K54" s="55">
        <v>1</v>
      </c>
      <c r="L54" s="55"/>
      <c r="M54" s="55"/>
      <c r="N54" s="55">
        <v>0.23</v>
      </c>
      <c r="O54" s="55">
        <v>1</v>
      </c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>
        <v>0</v>
      </c>
      <c r="AB54" s="55">
        <v>0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>
        <v>0</v>
      </c>
      <c r="AO54" s="55">
        <v>0</v>
      </c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5">
        <v>0.23</v>
      </c>
      <c r="AX54" s="55">
        <v>1</v>
      </c>
      <c r="AY54" s="55">
        <v>0</v>
      </c>
      <c r="AZ54" s="55">
        <v>0</v>
      </c>
      <c r="BA54" s="55">
        <v>0.23</v>
      </c>
      <c r="BB54" s="55">
        <v>1</v>
      </c>
      <c r="BC54"/>
    </row>
    <row r="55" spans="1:55">
      <c r="A55" s="54"/>
      <c r="B55" s="54" t="s">
        <v>335</v>
      </c>
      <c r="C55" s="55"/>
      <c r="D55" s="55"/>
      <c r="E55" s="55"/>
      <c r="F55" s="55"/>
      <c r="G55" s="55"/>
      <c r="H55" s="55"/>
      <c r="I55" s="55"/>
      <c r="J55" s="55">
        <v>7.0000000000000007E-2</v>
      </c>
      <c r="K55" s="55">
        <v>1</v>
      </c>
      <c r="L55" s="55"/>
      <c r="M55" s="55"/>
      <c r="N55" s="55">
        <v>7.0000000000000007E-2</v>
      </c>
      <c r="O55" s="55">
        <v>1</v>
      </c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>
        <v>0</v>
      </c>
      <c r="AB55" s="55">
        <v>0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7.0000000000000007E-2</v>
      </c>
      <c r="AX55" s="55">
        <v>1</v>
      </c>
      <c r="AY55" s="55">
        <v>0</v>
      </c>
      <c r="AZ55" s="55">
        <v>0</v>
      </c>
      <c r="BA55" s="55">
        <v>7.0000000000000007E-2</v>
      </c>
      <c r="BB55" s="55">
        <v>1</v>
      </c>
      <c r="BC55"/>
    </row>
    <row r="56" spans="1:55">
      <c r="A56" s="54"/>
      <c r="B56" s="54" t="s">
        <v>336</v>
      </c>
      <c r="C56" s="55"/>
      <c r="D56" s="55"/>
      <c r="E56" s="55"/>
      <c r="F56" s="55"/>
      <c r="G56" s="55"/>
      <c r="H56" s="55"/>
      <c r="I56" s="55"/>
      <c r="J56" s="55">
        <v>0.02</v>
      </c>
      <c r="K56" s="55">
        <v>1</v>
      </c>
      <c r="L56" s="55"/>
      <c r="M56" s="55"/>
      <c r="N56" s="55">
        <v>0.02</v>
      </c>
      <c r="O56" s="55">
        <v>1</v>
      </c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>
        <v>0</v>
      </c>
      <c r="AB56" s="55">
        <v>0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0.02</v>
      </c>
      <c r="AX56" s="55">
        <v>1</v>
      </c>
      <c r="AY56" s="55">
        <v>0</v>
      </c>
      <c r="AZ56" s="55">
        <v>0</v>
      </c>
      <c r="BA56" s="55">
        <v>0.02</v>
      </c>
      <c r="BB56" s="55">
        <v>1</v>
      </c>
      <c r="BC56"/>
    </row>
    <row r="57" spans="1:55">
      <c r="A57" s="54"/>
      <c r="B57" s="54" t="s">
        <v>337</v>
      </c>
      <c r="C57" s="55"/>
      <c r="D57" s="55"/>
      <c r="E57" s="55"/>
      <c r="F57" s="55"/>
      <c r="G57" s="55"/>
      <c r="H57" s="55"/>
      <c r="I57" s="55"/>
      <c r="J57" s="55">
        <v>0.05</v>
      </c>
      <c r="K57" s="55">
        <v>1</v>
      </c>
      <c r="L57" s="55"/>
      <c r="M57" s="55"/>
      <c r="N57" s="55">
        <v>0.05</v>
      </c>
      <c r="O57" s="55">
        <v>1</v>
      </c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>
        <v>0</v>
      </c>
      <c r="AB57" s="55">
        <v>0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0.05</v>
      </c>
      <c r="AX57" s="55">
        <v>1</v>
      </c>
      <c r="AY57" s="55">
        <v>0</v>
      </c>
      <c r="AZ57" s="55">
        <v>0</v>
      </c>
      <c r="BA57" s="55">
        <v>0.05</v>
      </c>
      <c r="BB57" s="55">
        <v>1</v>
      </c>
      <c r="BC57"/>
    </row>
    <row r="58" spans="1:55">
      <c r="A58" s="54"/>
      <c r="B58" s="54" t="s">
        <v>338</v>
      </c>
      <c r="C58" s="55"/>
      <c r="D58" s="55"/>
      <c r="E58" s="55"/>
      <c r="F58" s="55"/>
      <c r="G58" s="55"/>
      <c r="H58" s="55"/>
      <c r="I58" s="55"/>
      <c r="J58" s="55">
        <v>0.21</v>
      </c>
      <c r="K58" s="55">
        <v>1</v>
      </c>
      <c r="L58" s="55"/>
      <c r="M58" s="55"/>
      <c r="N58" s="55">
        <v>0.21</v>
      </c>
      <c r="O58" s="55">
        <v>1</v>
      </c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>
        <v>0</v>
      </c>
      <c r="AB58" s="55">
        <v>0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0.21</v>
      </c>
      <c r="AX58" s="55">
        <v>1</v>
      </c>
      <c r="AY58" s="55">
        <v>0</v>
      </c>
      <c r="AZ58" s="55">
        <v>0</v>
      </c>
      <c r="BA58" s="55">
        <v>0.21</v>
      </c>
      <c r="BB58" s="55">
        <v>1</v>
      </c>
      <c r="BC58"/>
    </row>
    <row r="59" spans="1:55">
      <c r="A59" s="54"/>
      <c r="B59" s="54" t="s">
        <v>339</v>
      </c>
      <c r="C59" s="55"/>
      <c r="D59" s="55">
        <v>0.53</v>
      </c>
      <c r="E59" s="55">
        <v>1</v>
      </c>
      <c r="F59" s="55"/>
      <c r="G59" s="55"/>
      <c r="H59" s="55"/>
      <c r="I59" s="55"/>
      <c r="J59" s="55"/>
      <c r="K59" s="55"/>
      <c r="L59" s="55"/>
      <c r="M59" s="55"/>
      <c r="N59" s="55">
        <v>0.53</v>
      </c>
      <c r="O59" s="55">
        <v>1</v>
      </c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>
        <v>0</v>
      </c>
      <c r="AB59" s="55">
        <v>0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>
        <v>0</v>
      </c>
      <c r="AO59" s="55">
        <v>0</v>
      </c>
      <c r="AP59" s="55">
        <v>0</v>
      </c>
      <c r="AQ59" s="55">
        <v>0.53</v>
      </c>
      <c r="AR59" s="55">
        <v>1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>
        <v>0.53</v>
      </c>
      <c r="BB59" s="55">
        <v>1</v>
      </c>
      <c r="BC59"/>
    </row>
    <row r="60" spans="1:55">
      <c r="A60" s="54"/>
      <c r="B60" s="54" t="s">
        <v>340</v>
      </c>
      <c r="C60" s="55"/>
      <c r="D60" s="55"/>
      <c r="E60" s="55"/>
      <c r="F60" s="55"/>
      <c r="G60" s="55"/>
      <c r="H60" s="55"/>
      <c r="I60" s="55"/>
      <c r="J60" s="55">
        <v>0.06</v>
      </c>
      <c r="K60" s="55">
        <v>1</v>
      </c>
      <c r="L60" s="55"/>
      <c r="M60" s="55"/>
      <c r="N60" s="55">
        <v>0.06</v>
      </c>
      <c r="O60" s="55">
        <v>1</v>
      </c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>
        <v>0</v>
      </c>
      <c r="AB60" s="55">
        <v>0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>
        <v>0</v>
      </c>
      <c r="AO60" s="55">
        <v>0</v>
      </c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5">
        <v>0.06</v>
      </c>
      <c r="AX60" s="55">
        <v>1</v>
      </c>
      <c r="AY60" s="55">
        <v>0</v>
      </c>
      <c r="AZ60" s="55">
        <v>0</v>
      </c>
      <c r="BA60" s="55">
        <v>0.06</v>
      </c>
      <c r="BB60" s="55">
        <v>1</v>
      </c>
      <c r="BC60"/>
    </row>
    <row r="61" spans="1:55">
      <c r="A61" s="54"/>
      <c r="B61" s="54" t="s">
        <v>341</v>
      </c>
      <c r="C61" s="55"/>
      <c r="D61" s="55"/>
      <c r="E61" s="55"/>
      <c r="F61" s="55"/>
      <c r="G61" s="55"/>
      <c r="H61" s="55"/>
      <c r="I61" s="55"/>
      <c r="J61" s="55">
        <v>0.19</v>
      </c>
      <c r="K61" s="55">
        <v>1</v>
      </c>
      <c r="L61" s="55"/>
      <c r="M61" s="55"/>
      <c r="N61" s="55">
        <v>0.19</v>
      </c>
      <c r="O61" s="55">
        <v>1</v>
      </c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>
        <v>0</v>
      </c>
      <c r="AB61" s="55">
        <v>0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0.19</v>
      </c>
      <c r="AX61" s="55">
        <v>1</v>
      </c>
      <c r="AY61" s="55">
        <v>0</v>
      </c>
      <c r="AZ61" s="55">
        <v>0</v>
      </c>
      <c r="BA61" s="55">
        <v>0.19</v>
      </c>
      <c r="BB61" s="55">
        <v>1</v>
      </c>
      <c r="BC61"/>
    </row>
    <row r="62" spans="1:55">
      <c r="A62" s="54"/>
      <c r="B62" s="54" t="s">
        <v>342</v>
      </c>
      <c r="C62" s="55"/>
      <c r="D62" s="55">
        <v>0.08</v>
      </c>
      <c r="E62" s="55">
        <v>1</v>
      </c>
      <c r="F62" s="55"/>
      <c r="G62" s="55"/>
      <c r="H62" s="55"/>
      <c r="I62" s="55"/>
      <c r="J62" s="55"/>
      <c r="K62" s="55"/>
      <c r="L62" s="55"/>
      <c r="M62" s="55"/>
      <c r="N62" s="55">
        <v>0.08</v>
      </c>
      <c r="O62" s="55">
        <v>1</v>
      </c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>
        <v>0</v>
      </c>
      <c r="AB62" s="55">
        <v>0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>
        <v>0</v>
      </c>
      <c r="AO62" s="55">
        <v>0</v>
      </c>
      <c r="AP62" s="55">
        <v>0</v>
      </c>
      <c r="AQ62" s="55">
        <v>0.08</v>
      </c>
      <c r="AR62" s="55">
        <v>1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0.08</v>
      </c>
      <c r="BB62" s="55">
        <v>1</v>
      </c>
      <c r="BC62"/>
    </row>
    <row r="63" spans="1:55">
      <c r="A63" s="54"/>
      <c r="B63" s="54" t="s">
        <v>343</v>
      </c>
      <c r="C63" s="55"/>
      <c r="D63" s="55">
        <v>0.21</v>
      </c>
      <c r="E63" s="55">
        <v>1</v>
      </c>
      <c r="F63" s="55"/>
      <c r="G63" s="55"/>
      <c r="H63" s="55"/>
      <c r="I63" s="55"/>
      <c r="J63" s="55"/>
      <c r="K63" s="55"/>
      <c r="L63" s="55"/>
      <c r="M63" s="55"/>
      <c r="N63" s="55">
        <v>0.21</v>
      </c>
      <c r="O63" s="55">
        <v>1</v>
      </c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>
        <v>0</v>
      </c>
      <c r="AB63" s="55">
        <v>0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>
        <v>0</v>
      </c>
      <c r="AO63" s="55">
        <v>0</v>
      </c>
      <c r="AP63" s="55">
        <v>0</v>
      </c>
      <c r="AQ63" s="55">
        <v>0.21</v>
      </c>
      <c r="AR63" s="55">
        <v>1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>
        <v>0.21</v>
      </c>
      <c r="BB63" s="55">
        <v>1</v>
      </c>
      <c r="BC63"/>
    </row>
    <row r="64" spans="1:55">
      <c r="A64" s="54"/>
      <c r="B64" s="54" t="s">
        <v>353</v>
      </c>
      <c r="C64" s="55"/>
      <c r="D64" s="55"/>
      <c r="E64" s="55"/>
      <c r="F64" s="55"/>
      <c r="G64" s="55"/>
      <c r="H64" s="55"/>
      <c r="I64" s="55"/>
      <c r="J64" s="55">
        <v>0.25</v>
      </c>
      <c r="K64" s="55">
        <v>1</v>
      </c>
      <c r="L64" s="55"/>
      <c r="M64" s="55"/>
      <c r="N64" s="55">
        <v>0.25</v>
      </c>
      <c r="O64" s="55">
        <v>1</v>
      </c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>
        <v>0</v>
      </c>
      <c r="AB64" s="55">
        <v>0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0.25</v>
      </c>
      <c r="AX64" s="55">
        <v>1</v>
      </c>
      <c r="AY64" s="55">
        <v>0</v>
      </c>
      <c r="AZ64" s="55">
        <v>0</v>
      </c>
      <c r="BA64" s="55">
        <v>0.25</v>
      </c>
      <c r="BB64" s="55">
        <v>1</v>
      </c>
      <c r="BC64"/>
    </row>
    <row r="65" spans="1:55">
      <c r="A65" s="54"/>
      <c r="B65" s="54" t="s">
        <v>354</v>
      </c>
      <c r="C65" s="55"/>
      <c r="D65" s="55"/>
      <c r="E65" s="55"/>
      <c r="F65" s="55"/>
      <c r="G65" s="55"/>
      <c r="H65" s="55"/>
      <c r="I65" s="55"/>
      <c r="J65" s="55">
        <v>0.6</v>
      </c>
      <c r="K65" s="55">
        <v>1</v>
      </c>
      <c r="L65" s="55"/>
      <c r="M65" s="55"/>
      <c r="N65" s="55">
        <v>0.6</v>
      </c>
      <c r="O65" s="55">
        <v>1</v>
      </c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>
        <v>0</v>
      </c>
      <c r="AB65" s="55">
        <v>0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0.6</v>
      </c>
      <c r="AX65" s="55">
        <v>1</v>
      </c>
      <c r="AY65" s="55">
        <v>0</v>
      </c>
      <c r="AZ65" s="55">
        <v>0</v>
      </c>
      <c r="BA65" s="55">
        <v>0.6</v>
      </c>
      <c r="BB65" s="55">
        <v>1</v>
      </c>
      <c r="BC65"/>
    </row>
    <row r="66" spans="1:55">
      <c r="A66" s="54"/>
      <c r="B66" s="54" t="s">
        <v>355</v>
      </c>
      <c r="C66" s="55"/>
      <c r="D66" s="55"/>
      <c r="E66" s="55"/>
      <c r="F66" s="55"/>
      <c r="G66" s="55"/>
      <c r="H66" s="55"/>
      <c r="I66" s="55"/>
      <c r="J66" s="55">
        <v>0.14000000000000001</v>
      </c>
      <c r="K66" s="55">
        <v>1</v>
      </c>
      <c r="L66" s="55"/>
      <c r="M66" s="55"/>
      <c r="N66" s="55">
        <v>0.14000000000000001</v>
      </c>
      <c r="O66" s="55">
        <v>1</v>
      </c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>
        <v>0</v>
      </c>
      <c r="AB66" s="55">
        <v>0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>
        <v>0</v>
      </c>
      <c r="AO66" s="55">
        <v>0</v>
      </c>
      <c r="AP66" s="55">
        <v>0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5">
        <v>0.14000000000000001</v>
      </c>
      <c r="AX66" s="55">
        <v>1</v>
      </c>
      <c r="AY66" s="55">
        <v>0</v>
      </c>
      <c r="AZ66" s="55">
        <v>0</v>
      </c>
      <c r="BA66" s="55">
        <v>0.14000000000000001</v>
      </c>
      <c r="BB66" s="55">
        <v>1</v>
      </c>
      <c r="BC66"/>
    </row>
    <row r="67" spans="1:55">
      <c r="A67" s="54"/>
      <c r="B67" s="54" t="s">
        <v>356</v>
      </c>
      <c r="C67" s="55"/>
      <c r="D67" s="55"/>
      <c r="E67" s="55"/>
      <c r="F67" s="55"/>
      <c r="G67" s="55"/>
      <c r="H67" s="55"/>
      <c r="I67" s="55"/>
      <c r="J67" s="55">
        <v>0.21</v>
      </c>
      <c r="K67" s="55">
        <v>1</v>
      </c>
      <c r="L67" s="55"/>
      <c r="M67" s="55"/>
      <c r="N67" s="55">
        <v>0.21</v>
      </c>
      <c r="O67" s="55">
        <v>1</v>
      </c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>
        <v>0</v>
      </c>
      <c r="AB67" s="55">
        <v>0</v>
      </c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5">
        <v>0.21</v>
      </c>
      <c r="AX67" s="55">
        <v>1</v>
      </c>
      <c r="AY67" s="55">
        <v>0</v>
      </c>
      <c r="AZ67" s="55">
        <v>0</v>
      </c>
      <c r="BA67" s="55">
        <v>0.21</v>
      </c>
      <c r="BB67" s="55">
        <v>1</v>
      </c>
      <c r="BC67"/>
    </row>
    <row r="68" spans="1:55">
      <c r="A68" s="54"/>
      <c r="B68" s="54" t="s">
        <v>357</v>
      </c>
      <c r="C68" s="55"/>
      <c r="D68" s="55"/>
      <c r="E68" s="55"/>
      <c r="F68" s="55"/>
      <c r="G68" s="55"/>
      <c r="H68" s="55"/>
      <c r="I68" s="55"/>
      <c r="J68" s="55">
        <v>0.34</v>
      </c>
      <c r="K68" s="55">
        <v>1</v>
      </c>
      <c r="L68" s="55"/>
      <c r="M68" s="55"/>
      <c r="N68" s="55">
        <v>0.34</v>
      </c>
      <c r="O68" s="55">
        <v>1</v>
      </c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>
        <v>0</v>
      </c>
      <c r="AB68" s="55">
        <v>0</v>
      </c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>
        <v>0</v>
      </c>
      <c r="AO68" s="55">
        <v>0</v>
      </c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5">
        <v>0.34</v>
      </c>
      <c r="AX68" s="55">
        <v>1</v>
      </c>
      <c r="AY68" s="55">
        <v>0</v>
      </c>
      <c r="AZ68" s="55">
        <v>0</v>
      </c>
      <c r="BA68" s="55">
        <v>0.34</v>
      </c>
      <c r="BB68" s="55">
        <v>1</v>
      </c>
      <c r="BC68"/>
    </row>
    <row r="69" spans="1:55">
      <c r="A69" s="54"/>
      <c r="B69" s="54" t="s">
        <v>358</v>
      </c>
      <c r="C69" s="55"/>
      <c r="D69" s="55"/>
      <c r="E69" s="55"/>
      <c r="F69" s="55"/>
      <c r="G69" s="55"/>
      <c r="H69" s="55"/>
      <c r="I69" s="55"/>
      <c r="J69" s="55">
        <v>0.14000000000000001</v>
      </c>
      <c r="K69" s="55">
        <v>1</v>
      </c>
      <c r="L69" s="55"/>
      <c r="M69" s="55"/>
      <c r="N69" s="55">
        <v>0.14000000000000001</v>
      </c>
      <c r="O69" s="55">
        <v>1</v>
      </c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>
        <v>0</v>
      </c>
      <c r="AB69" s="55">
        <v>0</v>
      </c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>
        <v>0</v>
      </c>
      <c r="AO69" s="55">
        <v>0</v>
      </c>
      <c r="AP69" s="55">
        <v>0</v>
      </c>
      <c r="AQ69" s="55">
        <v>0</v>
      </c>
      <c r="AR69" s="55">
        <v>0</v>
      </c>
      <c r="AS69" s="55">
        <v>0</v>
      </c>
      <c r="AT69" s="55">
        <v>0</v>
      </c>
      <c r="AU69" s="55">
        <v>0</v>
      </c>
      <c r="AV69" s="55">
        <v>0</v>
      </c>
      <c r="AW69" s="55">
        <v>0.14000000000000001</v>
      </c>
      <c r="AX69" s="55">
        <v>1</v>
      </c>
      <c r="AY69" s="55">
        <v>0</v>
      </c>
      <c r="AZ69" s="55">
        <v>0</v>
      </c>
      <c r="BA69" s="55">
        <v>0.14000000000000001</v>
      </c>
      <c r="BB69" s="55">
        <v>1</v>
      </c>
      <c r="BC69"/>
    </row>
    <row r="70" spans="1:55">
      <c r="A70" s="54"/>
      <c r="B70" s="54" t="s">
        <v>359</v>
      </c>
      <c r="C70" s="55"/>
      <c r="D70" s="55"/>
      <c r="E70" s="55"/>
      <c r="F70" s="55"/>
      <c r="G70" s="55"/>
      <c r="H70" s="55"/>
      <c r="I70" s="55"/>
      <c r="J70" s="55">
        <v>0.15</v>
      </c>
      <c r="K70" s="55">
        <v>1</v>
      </c>
      <c r="L70" s="55"/>
      <c r="M70" s="55"/>
      <c r="N70" s="55">
        <v>0.15</v>
      </c>
      <c r="O70" s="55">
        <v>1</v>
      </c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>
        <v>0</v>
      </c>
      <c r="AB70" s="55">
        <v>0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>
        <v>0</v>
      </c>
      <c r="AO70" s="55">
        <v>0</v>
      </c>
      <c r="AP70" s="55">
        <v>0</v>
      </c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0</v>
      </c>
      <c r="AW70" s="55">
        <v>0.15</v>
      </c>
      <c r="AX70" s="55">
        <v>1</v>
      </c>
      <c r="AY70" s="55">
        <v>0</v>
      </c>
      <c r="AZ70" s="55">
        <v>0</v>
      </c>
      <c r="BA70" s="55">
        <v>0.15</v>
      </c>
      <c r="BB70" s="55">
        <v>1</v>
      </c>
      <c r="BC70"/>
    </row>
    <row r="71" spans="1:55">
      <c r="A71" s="54"/>
      <c r="B71" s="54" t="s">
        <v>360</v>
      </c>
      <c r="C71" s="55"/>
      <c r="D71" s="55"/>
      <c r="E71" s="55"/>
      <c r="F71" s="55"/>
      <c r="G71" s="55"/>
      <c r="H71" s="55"/>
      <c r="I71" s="55"/>
      <c r="J71" s="55">
        <v>0.14000000000000001</v>
      </c>
      <c r="K71" s="55">
        <v>1</v>
      </c>
      <c r="L71" s="55"/>
      <c r="M71" s="55"/>
      <c r="N71" s="55">
        <v>0.14000000000000001</v>
      </c>
      <c r="O71" s="55">
        <v>1</v>
      </c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>
        <v>0</v>
      </c>
      <c r="AB71" s="55">
        <v>0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>
        <v>0</v>
      </c>
      <c r="AO71" s="55">
        <v>0</v>
      </c>
      <c r="AP71" s="55">
        <v>0</v>
      </c>
      <c r="AQ71" s="55">
        <v>0</v>
      </c>
      <c r="AR71" s="55">
        <v>0</v>
      </c>
      <c r="AS71" s="55">
        <v>0</v>
      </c>
      <c r="AT71" s="55">
        <v>0</v>
      </c>
      <c r="AU71" s="55">
        <v>0</v>
      </c>
      <c r="AV71" s="55">
        <v>0</v>
      </c>
      <c r="AW71" s="55">
        <v>0.14000000000000001</v>
      </c>
      <c r="AX71" s="55">
        <v>1</v>
      </c>
      <c r="AY71" s="55">
        <v>0</v>
      </c>
      <c r="AZ71" s="55">
        <v>0</v>
      </c>
      <c r="BA71" s="55">
        <v>0.14000000000000001</v>
      </c>
      <c r="BB71" s="55">
        <v>1</v>
      </c>
      <c r="BC71"/>
    </row>
    <row r="72" spans="1:55">
      <c r="A72" s="54"/>
      <c r="B72" s="54" t="s">
        <v>384</v>
      </c>
      <c r="C72" s="55"/>
      <c r="D72" s="55"/>
      <c r="E72" s="55"/>
      <c r="F72" s="55"/>
      <c r="G72" s="55"/>
      <c r="H72" s="55"/>
      <c r="I72" s="55"/>
      <c r="J72" s="55">
        <v>0.5</v>
      </c>
      <c r="K72" s="55">
        <v>1</v>
      </c>
      <c r="L72" s="55"/>
      <c r="M72" s="55"/>
      <c r="N72" s="55">
        <v>0.5</v>
      </c>
      <c r="O72" s="55">
        <v>1</v>
      </c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>
        <v>0</v>
      </c>
      <c r="AB72" s="55">
        <v>0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>
        <v>0</v>
      </c>
      <c r="AO72" s="55">
        <v>0</v>
      </c>
      <c r="AP72" s="55">
        <v>0</v>
      </c>
      <c r="AQ72" s="55">
        <v>0</v>
      </c>
      <c r="AR72" s="55">
        <v>0</v>
      </c>
      <c r="AS72" s="55">
        <v>0</v>
      </c>
      <c r="AT72" s="55">
        <v>0</v>
      </c>
      <c r="AU72" s="55">
        <v>0</v>
      </c>
      <c r="AV72" s="55">
        <v>0</v>
      </c>
      <c r="AW72" s="55">
        <v>0.5</v>
      </c>
      <c r="AX72" s="55">
        <v>1</v>
      </c>
      <c r="AY72" s="55">
        <v>0</v>
      </c>
      <c r="AZ72" s="55">
        <v>0</v>
      </c>
      <c r="BA72" s="55">
        <v>0.5</v>
      </c>
      <c r="BB72" s="55">
        <v>1</v>
      </c>
      <c r="BC72"/>
    </row>
    <row r="73" spans="1:55">
      <c r="A73" s="54"/>
      <c r="B73" s="54" t="s">
        <v>385</v>
      </c>
      <c r="C73" s="55"/>
      <c r="D73" s="55"/>
      <c r="E73" s="55"/>
      <c r="F73" s="55"/>
      <c r="G73" s="55"/>
      <c r="H73" s="55"/>
      <c r="I73" s="55"/>
      <c r="J73" s="55">
        <v>0.45800000000000002</v>
      </c>
      <c r="K73" s="55">
        <v>1</v>
      </c>
      <c r="L73" s="55"/>
      <c r="M73" s="55"/>
      <c r="N73" s="55">
        <v>0.45800000000000002</v>
      </c>
      <c r="O73" s="55">
        <v>1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>
        <v>0</v>
      </c>
      <c r="AB73" s="55">
        <v>0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>
        <v>0</v>
      </c>
      <c r="AO73" s="55">
        <v>0</v>
      </c>
      <c r="AP73" s="55">
        <v>0</v>
      </c>
      <c r="AQ73" s="55">
        <v>0</v>
      </c>
      <c r="AR73" s="55">
        <v>0</v>
      </c>
      <c r="AS73" s="55">
        <v>0</v>
      </c>
      <c r="AT73" s="55">
        <v>0</v>
      </c>
      <c r="AU73" s="55">
        <v>0</v>
      </c>
      <c r="AV73" s="55">
        <v>0</v>
      </c>
      <c r="AW73" s="55">
        <v>0.45800000000000002</v>
      </c>
      <c r="AX73" s="55">
        <v>1</v>
      </c>
      <c r="AY73" s="55">
        <v>0</v>
      </c>
      <c r="AZ73" s="55">
        <v>0</v>
      </c>
      <c r="BA73" s="55">
        <v>0.45800000000000002</v>
      </c>
      <c r="BB73" s="55">
        <v>1</v>
      </c>
      <c r="BC73"/>
    </row>
    <row r="74" spans="1:55">
      <c r="A74" s="54"/>
      <c r="B74" s="54" t="s">
        <v>386</v>
      </c>
      <c r="C74" s="55"/>
      <c r="D74" s="55"/>
      <c r="E74" s="55"/>
      <c r="F74" s="55"/>
      <c r="G74" s="55"/>
      <c r="H74" s="55"/>
      <c r="I74" s="55"/>
      <c r="J74" s="55">
        <v>0.05</v>
      </c>
      <c r="K74" s="55">
        <v>1</v>
      </c>
      <c r="L74" s="55"/>
      <c r="M74" s="55"/>
      <c r="N74" s="55">
        <v>0.05</v>
      </c>
      <c r="O74" s="55">
        <v>1</v>
      </c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>
        <v>0</v>
      </c>
      <c r="AB74" s="55">
        <v>0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>
        <v>0</v>
      </c>
      <c r="AO74" s="55">
        <v>0</v>
      </c>
      <c r="AP74" s="55">
        <v>0</v>
      </c>
      <c r="AQ74" s="55">
        <v>0</v>
      </c>
      <c r="AR74" s="55">
        <v>0</v>
      </c>
      <c r="AS74" s="55">
        <v>0</v>
      </c>
      <c r="AT74" s="55">
        <v>0</v>
      </c>
      <c r="AU74" s="55">
        <v>0</v>
      </c>
      <c r="AV74" s="55">
        <v>0</v>
      </c>
      <c r="AW74" s="55">
        <v>0.05</v>
      </c>
      <c r="AX74" s="55">
        <v>1</v>
      </c>
      <c r="AY74" s="55">
        <v>0</v>
      </c>
      <c r="AZ74" s="55">
        <v>0</v>
      </c>
      <c r="BA74" s="55">
        <v>0.05</v>
      </c>
      <c r="BB74" s="55">
        <v>1</v>
      </c>
      <c r="BC74"/>
    </row>
    <row r="75" spans="1:55">
      <c r="A75" s="54"/>
      <c r="B75" s="54" t="s">
        <v>387</v>
      </c>
      <c r="C75" s="55"/>
      <c r="D75" s="55"/>
      <c r="E75" s="55"/>
      <c r="F75" s="55"/>
      <c r="G75" s="55"/>
      <c r="H75" s="55"/>
      <c r="I75" s="55"/>
      <c r="J75" s="55">
        <v>0.1</v>
      </c>
      <c r="K75" s="55">
        <v>1</v>
      </c>
      <c r="L75" s="55"/>
      <c r="M75" s="55"/>
      <c r="N75" s="55">
        <v>0.1</v>
      </c>
      <c r="O75" s="55">
        <v>1</v>
      </c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>
        <v>0</v>
      </c>
      <c r="AB75" s="55">
        <v>0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0.1</v>
      </c>
      <c r="AX75" s="55">
        <v>1</v>
      </c>
      <c r="AY75" s="55">
        <v>0</v>
      </c>
      <c r="AZ75" s="55">
        <v>0</v>
      </c>
      <c r="BA75" s="55">
        <v>0.1</v>
      </c>
      <c r="BB75" s="55">
        <v>1</v>
      </c>
      <c r="BC75"/>
    </row>
    <row r="76" spans="1:55">
      <c r="A76" s="54"/>
      <c r="B76" s="54" t="s">
        <v>388</v>
      </c>
      <c r="C76" s="55"/>
      <c r="D76" s="55"/>
      <c r="E76" s="55"/>
      <c r="F76" s="55"/>
      <c r="G76" s="55"/>
      <c r="H76" s="55"/>
      <c r="I76" s="55"/>
      <c r="J76" s="55">
        <v>0.24</v>
      </c>
      <c r="K76" s="55">
        <v>1</v>
      </c>
      <c r="L76" s="55"/>
      <c r="M76" s="55"/>
      <c r="N76" s="55">
        <v>0.24</v>
      </c>
      <c r="O76" s="55">
        <v>1</v>
      </c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>
        <v>0</v>
      </c>
      <c r="AB76" s="55">
        <v>0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>
        <v>0</v>
      </c>
      <c r="AO76" s="55">
        <v>0</v>
      </c>
      <c r="AP76" s="55">
        <v>0</v>
      </c>
      <c r="AQ76" s="55">
        <v>0</v>
      </c>
      <c r="AR76" s="55">
        <v>0</v>
      </c>
      <c r="AS76" s="55">
        <v>0</v>
      </c>
      <c r="AT76" s="55">
        <v>0</v>
      </c>
      <c r="AU76" s="55">
        <v>0</v>
      </c>
      <c r="AV76" s="55">
        <v>0</v>
      </c>
      <c r="AW76" s="55">
        <v>0.24</v>
      </c>
      <c r="AX76" s="55">
        <v>1</v>
      </c>
      <c r="AY76" s="55">
        <v>0</v>
      </c>
      <c r="AZ76" s="55">
        <v>0</v>
      </c>
      <c r="BA76" s="55">
        <v>0.24</v>
      </c>
      <c r="BB76" s="55">
        <v>1</v>
      </c>
      <c r="BC76"/>
    </row>
    <row r="77" spans="1:55">
      <c r="A77" s="54"/>
      <c r="B77" s="54" t="s">
        <v>389</v>
      </c>
      <c r="C77" s="55"/>
      <c r="D77" s="55"/>
      <c r="E77" s="55"/>
      <c r="F77" s="55"/>
      <c r="G77" s="55"/>
      <c r="H77" s="55"/>
      <c r="I77" s="55"/>
      <c r="J77" s="55">
        <v>0.05</v>
      </c>
      <c r="K77" s="55">
        <v>1</v>
      </c>
      <c r="L77" s="55"/>
      <c r="M77" s="55"/>
      <c r="N77" s="55">
        <v>0.05</v>
      </c>
      <c r="O77" s="55">
        <v>1</v>
      </c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>
        <v>0</v>
      </c>
      <c r="AB77" s="55">
        <v>0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>
        <v>0</v>
      </c>
      <c r="AT77" s="55">
        <v>0</v>
      </c>
      <c r="AU77" s="55">
        <v>0</v>
      </c>
      <c r="AV77" s="55">
        <v>0</v>
      </c>
      <c r="AW77" s="55">
        <v>0.05</v>
      </c>
      <c r="AX77" s="55">
        <v>1</v>
      </c>
      <c r="AY77" s="55">
        <v>0</v>
      </c>
      <c r="AZ77" s="55">
        <v>0</v>
      </c>
      <c r="BA77" s="55">
        <v>0.05</v>
      </c>
      <c r="BB77" s="55">
        <v>1</v>
      </c>
      <c r="BC77"/>
    </row>
    <row r="78" spans="1:55">
      <c r="A78" s="54"/>
      <c r="B78" s="54" t="s">
        <v>390</v>
      </c>
      <c r="C78" s="55"/>
      <c r="D78" s="55"/>
      <c r="E78" s="55"/>
      <c r="F78" s="55"/>
      <c r="G78" s="55"/>
      <c r="H78" s="55"/>
      <c r="I78" s="55"/>
      <c r="J78" s="55">
        <v>0.04</v>
      </c>
      <c r="K78" s="55">
        <v>1</v>
      </c>
      <c r="L78" s="55"/>
      <c r="M78" s="55"/>
      <c r="N78" s="55">
        <v>0.04</v>
      </c>
      <c r="O78" s="55">
        <v>1</v>
      </c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>
        <v>0</v>
      </c>
      <c r="AB78" s="55">
        <v>0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0.04</v>
      </c>
      <c r="AX78" s="55">
        <v>1</v>
      </c>
      <c r="AY78" s="55">
        <v>0</v>
      </c>
      <c r="AZ78" s="55">
        <v>0</v>
      </c>
      <c r="BA78" s="55">
        <v>0.04</v>
      </c>
      <c r="BB78" s="55">
        <v>1</v>
      </c>
      <c r="BC78"/>
    </row>
    <row r="79" spans="1:55">
      <c r="A79" s="54"/>
      <c r="B79" s="54" t="s">
        <v>391</v>
      </c>
      <c r="C79" s="55"/>
      <c r="D79" s="55"/>
      <c r="E79" s="55"/>
      <c r="F79" s="55"/>
      <c r="G79" s="55"/>
      <c r="H79" s="55"/>
      <c r="I79" s="55"/>
      <c r="J79" s="55">
        <v>0.03</v>
      </c>
      <c r="K79" s="55">
        <v>1</v>
      </c>
      <c r="L79" s="55"/>
      <c r="M79" s="55"/>
      <c r="N79" s="55">
        <v>0.03</v>
      </c>
      <c r="O79" s="55">
        <v>1</v>
      </c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>
        <v>0</v>
      </c>
      <c r="AB79" s="55">
        <v>0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>
        <v>0</v>
      </c>
      <c r="AO79" s="55">
        <v>0</v>
      </c>
      <c r="AP79" s="55">
        <v>0</v>
      </c>
      <c r="AQ79" s="55">
        <v>0</v>
      </c>
      <c r="AR79" s="55">
        <v>0</v>
      </c>
      <c r="AS79" s="55">
        <v>0</v>
      </c>
      <c r="AT79" s="55">
        <v>0</v>
      </c>
      <c r="AU79" s="55">
        <v>0</v>
      </c>
      <c r="AV79" s="55">
        <v>0</v>
      </c>
      <c r="AW79" s="55">
        <v>0.03</v>
      </c>
      <c r="AX79" s="55">
        <v>1</v>
      </c>
      <c r="AY79" s="55">
        <v>0</v>
      </c>
      <c r="AZ79" s="55">
        <v>0</v>
      </c>
      <c r="BA79" s="55">
        <v>0.03</v>
      </c>
      <c r="BB79" s="55">
        <v>1</v>
      </c>
      <c r="BC79"/>
    </row>
    <row r="80" spans="1:55">
      <c r="A80" s="54"/>
      <c r="B80" s="54" t="s">
        <v>392</v>
      </c>
      <c r="C80" s="55"/>
      <c r="D80" s="55"/>
      <c r="E80" s="55"/>
      <c r="F80" s="55"/>
      <c r="G80" s="55"/>
      <c r="H80" s="55"/>
      <c r="I80" s="55"/>
      <c r="J80" s="55">
        <v>0.11</v>
      </c>
      <c r="K80" s="55">
        <v>1</v>
      </c>
      <c r="L80" s="55"/>
      <c r="M80" s="55"/>
      <c r="N80" s="55">
        <v>0.11</v>
      </c>
      <c r="O80" s="55">
        <v>1</v>
      </c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>
        <v>0</v>
      </c>
      <c r="AB80" s="55">
        <v>0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0.11</v>
      </c>
      <c r="AX80" s="55">
        <v>1</v>
      </c>
      <c r="AY80" s="55">
        <v>0</v>
      </c>
      <c r="AZ80" s="55">
        <v>0</v>
      </c>
      <c r="BA80" s="55">
        <v>0.11</v>
      </c>
      <c r="BB80" s="55">
        <v>1</v>
      </c>
      <c r="BC80"/>
    </row>
    <row r="81" spans="1:55">
      <c r="A81" s="54"/>
      <c r="B81" s="54" t="s">
        <v>393</v>
      </c>
      <c r="C81" s="55"/>
      <c r="D81" s="55"/>
      <c r="E81" s="55"/>
      <c r="F81" s="55"/>
      <c r="G81" s="55"/>
      <c r="H81" s="55"/>
      <c r="I81" s="55"/>
      <c r="J81" s="55">
        <v>0.13</v>
      </c>
      <c r="K81" s="55">
        <v>1</v>
      </c>
      <c r="L81" s="55"/>
      <c r="M81" s="55"/>
      <c r="N81" s="55">
        <v>0.13</v>
      </c>
      <c r="O81" s="55">
        <v>1</v>
      </c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>
        <v>0</v>
      </c>
      <c r="AB81" s="55">
        <v>0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0.13</v>
      </c>
      <c r="AX81" s="55">
        <v>1</v>
      </c>
      <c r="AY81" s="55">
        <v>0</v>
      </c>
      <c r="AZ81" s="55">
        <v>0</v>
      </c>
      <c r="BA81" s="55">
        <v>0.13</v>
      </c>
      <c r="BB81" s="55">
        <v>1</v>
      </c>
      <c r="BC81"/>
    </row>
    <row r="82" spans="1:55">
      <c r="A82" s="54"/>
      <c r="B82" s="54" t="s">
        <v>394</v>
      </c>
      <c r="C82" s="55"/>
      <c r="D82" s="55"/>
      <c r="E82" s="55"/>
      <c r="F82" s="55"/>
      <c r="G82" s="55"/>
      <c r="H82" s="55"/>
      <c r="I82" s="55"/>
      <c r="J82" s="55">
        <v>0.317</v>
      </c>
      <c r="K82" s="55">
        <v>1</v>
      </c>
      <c r="L82" s="55"/>
      <c r="M82" s="55"/>
      <c r="N82" s="55">
        <v>0.317</v>
      </c>
      <c r="O82" s="55">
        <v>1</v>
      </c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>
        <v>0</v>
      </c>
      <c r="AB82" s="55">
        <v>0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>
        <v>0</v>
      </c>
      <c r="AO82" s="55">
        <v>0</v>
      </c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5">
        <v>0.317</v>
      </c>
      <c r="AX82" s="55">
        <v>1</v>
      </c>
      <c r="AY82" s="55">
        <v>0</v>
      </c>
      <c r="AZ82" s="55">
        <v>0</v>
      </c>
      <c r="BA82" s="55">
        <v>0.317</v>
      </c>
      <c r="BB82" s="55">
        <v>1</v>
      </c>
      <c r="BC82"/>
    </row>
    <row r="83" spans="1:55">
      <c r="A83" s="54"/>
      <c r="B83" s="54" t="s">
        <v>395</v>
      </c>
      <c r="C83" s="55"/>
      <c r="D83" s="55"/>
      <c r="E83" s="55"/>
      <c r="F83" s="55"/>
      <c r="G83" s="55"/>
      <c r="H83" s="55"/>
      <c r="I83" s="55"/>
      <c r="J83" s="55">
        <v>0.26600000000000001</v>
      </c>
      <c r="K83" s="55">
        <v>1</v>
      </c>
      <c r="L83" s="55"/>
      <c r="M83" s="55"/>
      <c r="N83" s="55">
        <v>0.26600000000000001</v>
      </c>
      <c r="O83" s="55">
        <v>1</v>
      </c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>
        <v>0</v>
      </c>
      <c r="AB83" s="55">
        <v>0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>
        <v>0</v>
      </c>
      <c r="AO83" s="55">
        <v>0</v>
      </c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0</v>
      </c>
      <c r="AW83" s="55">
        <v>0.26600000000000001</v>
      </c>
      <c r="AX83" s="55">
        <v>1</v>
      </c>
      <c r="AY83" s="55">
        <v>0</v>
      </c>
      <c r="AZ83" s="55">
        <v>0</v>
      </c>
      <c r="BA83" s="55">
        <v>0.26600000000000001</v>
      </c>
      <c r="BB83" s="55">
        <v>1</v>
      </c>
      <c r="BC83"/>
    </row>
    <row r="84" spans="1:55">
      <c r="A84" s="54"/>
      <c r="B84" s="54" t="s">
        <v>396</v>
      </c>
      <c r="C84" s="55"/>
      <c r="D84" s="55"/>
      <c r="E84" s="55"/>
      <c r="F84" s="55"/>
      <c r="G84" s="55"/>
      <c r="H84" s="55"/>
      <c r="I84" s="55"/>
      <c r="J84" s="55">
        <v>0.09</v>
      </c>
      <c r="K84" s="55">
        <v>1</v>
      </c>
      <c r="L84" s="55"/>
      <c r="M84" s="55"/>
      <c r="N84" s="55">
        <v>0.09</v>
      </c>
      <c r="O84" s="55">
        <v>1</v>
      </c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>
        <v>0</v>
      </c>
      <c r="AB84" s="55">
        <v>0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0.09</v>
      </c>
      <c r="AX84" s="55">
        <v>1</v>
      </c>
      <c r="AY84" s="55">
        <v>0</v>
      </c>
      <c r="AZ84" s="55">
        <v>0</v>
      </c>
      <c r="BA84" s="55">
        <v>0.09</v>
      </c>
      <c r="BB84" s="55">
        <v>1</v>
      </c>
      <c r="BC84"/>
    </row>
    <row r="85" spans="1:55">
      <c r="A85" s="54"/>
      <c r="B85" s="54" t="s">
        <v>397</v>
      </c>
      <c r="C85" s="55"/>
      <c r="D85" s="55"/>
      <c r="E85" s="55"/>
      <c r="F85" s="55"/>
      <c r="G85" s="55"/>
      <c r="H85" s="55"/>
      <c r="I85" s="55"/>
      <c r="J85" s="55">
        <v>0.34699999999999998</v>
      </c>
      <c r="K85" s="55">
        <v>1</v>
      </c>
      <c r="L85" s="55"/>
      <c r="M85" s="55"/>
      <c r="N85" s="55">
        <v>0.34699999999999998</v>
      </c>
      <c r="O85" s="55">
        <v>1</v>
      </c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>
        <v>0</v>
      </c>
      <c r="AB85" s="55">
        <v>0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5">
        <v>0.34699999999999998</v>
      </c>
      <c r="AX85" s="55">
        <v>1</v>
      </c>
      <c r="AY85" s="55">
        <v>0</v>
      </c>
      <c r="AZ85" s="55">
        <v>0</v>
      </c>
      <c r="BA85" s="55">
        <v>0.34699999999999998</v>
      </c>
      <c r="BB85" s="55">
        <v>1</v>
      </c>
      <c r="BC85"/>
    </row>
    <row r="86" spans="1:55">
      <c r="A86" s="54"/>
      <c r="B86" s="54" t="s">
        <v>398</v>
      </c>
      <c r="C86" s="55"/>
      <c r="D86" s="55"/>
      <c r="E86" s="55"/>
      <c r="F86" s="55"/>
      <c r="G86" s="55"/>
      <c r="H86" s="55"/>
      <c r="I86" s="55"/>
      <c r="J86" s="55">
        <v>0.02</v>
      </c>
      <c r="K86" s="55">
        <v>1</v>
      </c>
      <c r="L86" s="55"/>
      <c r="M86" s="55"/>
      <c r="N86" s="55">
        <v>0.02</v>
      </c>
      <c r="O86" s="55">
        <v>1</v>
      </c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>
        <v>0</v>
      </c>
      <c r="AB86" s="55">
        <v>0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>
        <v>0</v>
      </c>
      <c r="AO86" s="55">
        <v>0</v>
      </c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5">
        <v>0.02</v>
      </c>
      <c r="AX86" s="55">
        <v>1</v>
      </c>
      <c r="AY86" s="55">
        <v>0</v>
      </c>
      <c r="AZ86" s="55">
        <v>0</v>
      </c>
      <c r="BA86" s="55">
        <v>0.02</v>
      </c>
      <c r="BB86" s="55">
        <v>1</v>
      </c>
      <c r="BC86"/>
    </row>
    <row r="87" spans="1:55">
      <c r="A87" s="54"/>
      <c r="B87" s="54" t="s">
        <v>399</v>
      </c>
      <c r="C87" s="55"/>
      <c r="D87" s="55"/>
      <c r="E87" s="55"/>
      <c r="F87" s="55"/>
      <c r="G87" s="55"/>
      <c r="H87" s="55"/>
      <c r="I87" s="55"/>
      <c r="J87" s="55">
        <v>0.15</v>
      </c>
      <c r="K87" s="55">
        <v>1</v>
      </c>
      <c r="L87" s="55"/>
      <c r="M87" s="55"/>
      <c r="N87" s="55">
        <v>0.15</v>
      </c>
      <c r="O87" s="55">
        <v>1</v>
      </c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>
        <v>0</v>
      </c>
      <c r="AB87" s="55">
        <v>0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5">
        <v>0.15</v>
      </c>
      <c r="AX87" s="55">
        <v>1</v>
      </c>
      <c r="AY87" s="55">
        <v>0</v>
      </c>
      <c r="AZ87" s="55">
        <v>0</v>
      </c>
      <c r="BA87" s="55">
        <v>0.15</v>
      </c>
      <c r="BB87" s="55">
        <v>1</v>
      </c>
      <c r="BC87"/>
    </row>
    <row r="88" spans="1:55">
      <c r="A88" s="54"/>
      <c r="B88" s="54" t="s">
        <v>400</v>
      </c>
      <c r="C88" s="55"/>
      <c r="D88" s="55"/>
      <c r="E88" s="55"/>
      <c r="F88" s="55"/>
      <c r="G88" s="55"/>
      <c r="H88" s="55"/>
      <c r="I88" s="55"/>
      <c r="J88" s="55">
        <v>0.06</v>
      </c>
      <c r="K88" s="55">
        <v>1</v>
      </c>
      <c r="L88" s="55"/>
      <c r="M88" s="55"/>
      <c r="N88" s="55">
        <v>0.06</v>
      </c>
      <c r="O88" s="55">
        <v>1</v>
      </c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>
        <v>0</v>
      </c>
      <c r="AB88" s="55">
        <v>0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>
        <v>0</v>
      </c>
      <c r="AO88" s="55">
        <v>0</v>
      </c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5">
        <v>0.06</v>
      </c>
      <c r="AX88" s="55">
        <v>1</v>
      </c>
      <c r="AY88" s="55">
        <v>0</v>
      </c>
      <c r="AZ88" s="55">
        <v>0</v>
      </c>
      <c r="BA88" s="55">
        <v>0.06</v>
      </c>
      <c r="BB88" s="55">
        <v>1</v>
      </c>
      <c r="BC88"/>
    </row>
    <row r="89" spans="1:55">
      <c r="A89" s="54"/>
      <c r="B89" s="54" t="s">
        <v>401</v>
      </c>
      <c r="C89" s="55"/>
      <c r="D89" s="55"/>
      <c r="E89" s="55"/>
      <c r="F89" s="55"/>
      <c r="G89" s="55"/>
      <c r="H89" s="55"/>
      <c r="I89" s="55"/>
      <c r="J89" s="55">
        <v>0.3</v>
      </c>
      <c r="K89" s="55">
        <v>1</v>
      </c>
      <c r="L89" s="55"/>
      <c r="M89" s="55"/>
      <c r="N89" s="55">
        <v>0.3</v>
      </c>
      <c r="O89" s="55">
        <v>1</v>
      </c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>
        <v>0</v>
      </c>
      <c r="AB89" s="55">
        <v>0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>
        <v>0</v>
      </c>
      <c r="AO89" s="55">
        <v>0</v>
      </c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0.3</v>
      </c>
      <c r="AX89" s="55">
        <v>1</v>
      </c>
      <c r="AY89" s="55">
        <v>0</v>
      </c>
      <c r="AZ89" s="55">
        <v>0</v>
      </c>
      <c r="BA89" s="55">
        <v>0.3</v>
      </c>
      <c r="BB89" s="55">
        <v>1</v>
      </c>
      <c r="BC89"/>
    </row>
    <row r="90" spans="1:55">
      <c r="A90" s="54"/>
      <c r="B90" s="54" t="s">
        <v>402</v>
      </c>
      <c r="C90" s="55"/>
      <c r="D90" s="55"/>
      <c r="E90" s="55"/>
      <c r="F90" s="55"/>
      <c r="G90" s="55"/>
      <c r="H90" s="55"/>
      <c r="I90" s="55"/>
      <c r="J90" s="55">
        <v>1.63</v>
      </c>
      <c r="K90" s="55">
        <v>1</v>
      </c>
      <c r="L90" s="55"/>
      <c r="M90" s="55"/>
      <c r="N90" s="55">
        <v>1.63</v>
      </c>
      <c r="O90" s="55">
        <v>1</v>
      </c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>
        <v>0</v>
      </c>
      <c r="AB90" s="55">
        <v>0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>
        <v>0</v>
      </c>
      <c r="AO90" s="55">
        <v>0</v>
      </c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5">
        <v>1.63</v>
      </c>
      <c r="AX90" s="55">
        <v>1</v>
      </c>
      <c r="AY90" s="55">
        <v>0</v>
      </c>
      <c r="AZ90" s="55">
        <v>0</v>
      </c>
      <c r="BA90" s="55">
        <v>1.63</v>
      </c>
      <c r="BB90" s="55">
        <v>1</v>
      </c>
      <c r="BC90"/>
    </row>
    <row r="91" spans="1:55">
      <c r="A91" s="54"/>
      <c r="B91" s="54" t="s">
        <v>403</v>
      </c>
      <c r="C91" s="55"/>
      <c r="D91" s="55"/>
      <c r="E91" s="55"/>
      <c r="F91" s="55"/>
      <c r="G91" s="55"/>
      <c r="H91" s="55"/>
      <c r="I91" s="55"/>
      <c r="J91" s="55">
        <v>0.28699999999999998</v>
      </c>
      <c r="K91" s="55">
        <v>1</v>
      </c>
      <c r="L91" s="55"/>
      <c r="M91" s="55"/>
      <c r="N91" s="55">
        <v>0.28699999999999998</v>
      </c>
      <c r="O91" s="55">
        <v>1</v>
      </c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>
        <v>0</v>
      </c>
      <c r="AB91" s="55">
        <v>0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>
        <v>0</v>
      </c>
      <c r="AO91" s="55">
        <v>0</v>
      </c>
      <c r="AP91" s="55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5">
        <v>0</v>
      </c>
      <c r="AW91" s="55">
        <v>0.28699999999999998</v>
      </c>
      <c r="AX91" s="55">
        <v>1</v>
      </c>
      <c r="AY91" s="55">
        <v>0</v>
      </c>
      <c r="AZ91" s="55">
        <v>0</v>
      </c>
      <c r="BA91" s="55">
        <v>0.28699999999999998</v>
      </c>
      <c r="BB91" s="55">
        <v>1</v>
      </c>
      <c r="BC91"/>
    </row>
    <row r="92" spans="1:55">
      <c r="A92" s="54"/>
      <c r="B92" s="54" t="s">
        <v>404</v>
      </c>
      <c r="C92" s="55"/>
      <c r="D92" s="55"/>
      <c r="E92" s="55"/>
      <c r="F92" s="55"/>
      <c r="G92" s="55"/>
      <c r="H92" s="55"/>
      <c r="I92" s="55"/>
      <c r="J92" s="55">
        <v>0.19</v>
      </c>
      <c r="K92" s="55">
        <v>1</v>
      </c>
      <c r="L92" s="55"/>
      <c r="M92" s="55"/>
      <c r="N92" s="55">
        <v>0.19</v>
      </c>
      <c r="O92" s="55">
        <v>1</v>
      </c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>
        <v>0</v>
      </c>
      <c r="AB92" s="55">
        <v>0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0.19</v>
      </c>
      <c r="AX92" s="55">
        <v>1</v>
      </c>
      <c r="AY92" s="55">
        <v>0</v>
      </c>
      <c r="AZ92" s="55">
        <v>0</v>
      </c>
      <c r="BA92" s="55">
        <v>0.19</v>
      </c>
      <c r="BB92" s="55">
        <v>1</v>
      </c>
      <c r="BC92"/>
    </row>
    <row r="93" spans="1:55">
      <c r="A93" s="54"/>
      <c r="B93" s="54" t="s">
        <v>405</v>
      </c>
      <c r="C93" s="55"/>
      <c r="D93" s="55"/>
      <c r="E93" s="55"/>
      <c r="F93" s="55"/>
      <c r="G93" s="55"/>
      <c r="H93" s="55"/>
      <c r="I93" s="55"/>
      <c r="J93" s="55">
        <v>0.02</v>
      </c>
      <c r="K93" s="55">
        <v>1</v>
      </c>
      <c r="L93" s="55"/>
      <c r="M93" s="55"/>
      <c r="N93" s="55">
        <v>0.02</v>
      </c>
      <c r="O93" s="55">
        <v>1</v>
      </c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>
        <v>0</v>
      </c>
      <c r="AB93" s="55">
        <v>0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0.02</v>
      </c>
      <c r="AX93" s="55">
        <v>1</v>
      </c>
      <c r="AY93" s="55">
        <v>0</v>
      </c>
      <c r="AZ93" s="55">
        <v>0</v>
      </c>
      <c r="BA93" s="55">
        <v>0.02</v>
      </c>
      <c r="BB93" s="55">
        <v>1</v>
      </c>
      <c r="BC93"/>
    </row>
    <row r="94" spans="1:55">
      <c r="A94" s="51" t="s">
        <v>409</v>
      </c>
      <c r="B94" s="51"/>
      <c r="C94" s="55"/>
      <c r="D94" s="55">
        <v>3.25</v>
      </c>
      <c r="E94" s="55">
        <v>8</v>
      </c>
      <c r="F94" s="55"/>
      <c r="G94" s="55"/>
      <c r="H94" s="55"/>
      <c r="I94" s="55"/>
      <c r="J94" s="55">
        <v>11.21</v>
      </c>
      <c r="K94" s="55">
        <v>56</v>
      </c>
      <c r="L94" s="55"/>
      <c r="M94" s="55"/>
      <c r="N94" s="55">
        <v>14.460000000000004</v>
      </c>
      <c r="O94" s="55">
        <v>64</v>
      </c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>
        <v>0</v>
      </c>
      <c r="AB94" s="55">
        <v>0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>
        <v>0</v>
      </c>
      <c r="AO94" s="55">
        <v>0</v>
      </c>
      <c r="AP94" s="55">
        <v>0</v>
      </c>
      <c r="AQ94" s="55">
        <v>3.25</v>
      </c>
      <c r="AR94" s="55">
        <v>8</v>
      </c>
      <c r="AS94" s="55">
        <v>0</v>
      </c>
      <c r="AT94" s="55">
        <v>0</v>
      </c>
      <c r="AU94" s="55">
        <v>0</v>
      </c>
      <c r="AV94" s="55">
        <v>0</v>
      </c>
      <c r="AW94" s="55">
        <v>11.21</v>
      </c>
      <c r="AX94" s="55">
        <v>56</v>
      </c>
      <c r="AY94" s="55">
        <v>0</v>
      </c>
      <c r="AZ94" s="55">
        <v>0</v>
      </c>
      <c r="BA94" s="55">
        <v>14.460000000000004</v>
      </c>
      <c r="BB94" s="55">
        <v>64</v>
      </c>
      <c r="BC94"/>
    </row>
    <row r="95" spans="1:55">
      <c r="A95" s="51" t="s">
        <v>178</v>
      </c>
      <c r="B95" s="51"/>
      <c r="C95" s="55"/>
      <c r="D95" s="55">
        <v>3.5600000000000005</v>
      </c>
      <c r="E95" s="55">
        <v>9</v>
      </c>
      <c r="F95" s="55"/>
      <c r="G95" s="55"/>
      <c r="H95" s="55"/>
      <c r="I95" s="55"/>
      <c r="J95" s="55">
        <v>12.628999999999998</v>
      </c>
      <c r="K95" s="55">
        <v>64</v>
      </c>
      <c r="L95" s="55"/>
      <c r="M95" s="55"/>
      <c r="N95" s="55">
        <v>16.189000000000004</v>
      </c>
      <c r="O95" s="55">
        <v>73</v>
      </c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>
        <v>0</v>
      </c>
      <c r="AB95" s="55">
        <v>0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>
        <v>0</v>
      </c>
      <c r="AO95" s="55">
        <v>0</v>
      </c>
      <c r="AP95" s="55">
        <v>0</v>
      </c>
      <c r="AQ95" s="55">
        <v>3.5600000000000005</v>
      </c>
      <c r="AR95" s="55">
        <v>9</v>
      </c>
      <c r="AS95" s="55">
        <v>0</v>
      </c>
      <c r="AT95" s="55">
        <v>0</v>
      </c>
      <c r="AU95" s="55">
        <v>0</v>
      </c>
      <c r="AV95" s="55">
        <v>0</v>
      </c>
      <c r="AW95" s="55">
        <v>12.628999999999998</v>
      </c>
      <c r="AX95" s="55">
        <v>64</v>
      </c>
      <c r="AY95" s="55">
        <v>0</v>
      </c>
      <c r="AZ95" s="55">
        <v>0</v>
      </c>
      <c r="BA95" s="55">
        <v>16.189000000000004</v>
      </c>
      <c r="BB95" s="55">
        <v>73</v>
      </c>
      <c r="BC95"/>
    </row>
  </sheetData>
  <sheetProtection autoFilter="0" pivotTables="0"/>
  <mergeCells count="82">
    <mergeCell ref="AQ13:AQ15"/>
    <mergeCell ref="AR13:AR15"/>
    <mergeCell ref="AS13:AS15"/>
    <mergeCell ref="AT13:AT15"/>
    <mergeCell ref="AJ13:AJ15"/>
    <mergeCell ref="AK13:AK15"/>
    <mergeCell ref="AL13:AL15"/>
    <mergeCell ref="AM13:AM15"/>
    <mergeCell ref="AN13:AN15"/>
    <mergeCell ref="BA13:BA15"/>
    <mergeCell ref="BB13:BB15"/>
    <mergeCell ref="AU13:AU15"/>
    <mergeCell ref="AV13:AV15"/>
    <mergeCell ref="AW13:AW15"/>
    <mergeCell ref="AX13:AX15"/>
    <mergeCell ref="AY13:AY15"/>
    <mergeCell ref="AZ13:AZ15"/>
    <mergeCell ref="S13:S15"/>
    <mergeCell ref="T13:T15"/>
    <mergeCell ref="U13:U15"/>
    <mergeCell ref="V13:V15"/>
    <mergeCell ref="Z13:Z15"/>
    <mergeCell ref="AB13:AB15"/>
    <mergeCell ref="AD13:AD15"/>
    <mergeCell ref="AE13:AE15"/>
    <mergeCell ref="AF13:AF15"/>
    <mergeCell ref="AG13:AG15"/>
    <mergeCell ref="A9:A15"/>
    <mergeCell ref="B9:B15"/>
    <mergeCell ref="C9:O10"/>
    <mergeCell ref="P9:AB10"/>
    <mergeCell ref="AW11:AX12"/>
    <mergeCell ref="AH11:AI12"/>
    <mergeCell ref="AJ11:AK12"/>
    <mergeCell ref="AL11:AM12"/>
    <mergeCell ref="AN11:AO12"/>
    <mergeCell ref="AP11:AP15"/>
    <mergeCell ref="AH13:AH15"/>
    <mergeCell ref="AI13:AI15"/>
    <mergeCell ref="J11:K12"/>
    <mergeCell ref="L11:M12"/>
    <mergeCell ref="N11:O12"/>
    <mergeCell ref="P11:P15"/>
    <mergeCell ref="Q13:Q15"/>
    <mergeCell ref="R13:R15"/>
    <mergeCell ref="AQ11:AR12"/>
    <mergeCell ref="AU11:AV12"/>
    <mergeCell ref="U11:V12"/>
    <mergeCell ref="W11:X12"/>
    <mergeCell ref="Y11:Z12"/>
    <mergeCell ref="AA11:AB12"/>
    <mergeCell ref="AC11:AC15"/>
    <mergeCell ref="AD11:AE12"/>
    <mergeCell ref="W13:W15"/>
    <mergeCell ref="X13:X15"/>
    <mergeCell ref="Y13:Y15"/>
    <mergeCell ref="Q11:R12"/>
    <mergeCell ref="AO13:AO15"/>
    <mergeCell ref="AA13:AA15"/>
    <mergeCell ref="C11:C15"/>
    <mergeCell ref="D11:E12"/>
    <mergeCell ref="H11:I12"/>
    <mergeCell ref="N13:N15"/>
    <mergeCell ref="O13:O15"/>
    <mergeCell ref="H13:H15"/>
    <mergeCell ref="I13:I15"/>
    <mergeCell ref="J13:J15"/>
    <mergeCell ref="K13:K15"/>
    <mergeCell ref="L13:L15"/>
    <mergeCell ref="M13:M15"/>
    <mergeCell ref="D13:D15"/>
    <mergeCell ref="E13:E15"/>
    <mergeCell ref="F13:F15"/>
    <mergeCell ref="G13:G15"/>
    <mergeCell ref="F11:G12"/>
    <mergeCell ref="S11:T12"/>
    <mergeCell ref="AF11:AG12"/>
    <mergeCell ref="AS11:AT12"/>
    <mergeCell ref="AC9:AO10"/>
    <mergeCell ref="AP9:BB10"/>
    <mergeCell ref="AY11:AZ12"/>
    <mergeCell ref="BA11:BB12"/>
  </mergeCells>
  <printOptions horizontalCentered="1"/>
  <pageMargins left="0.2" right="0.2" top="0.28000000000000003" bottom="0.33" header="0.16" footer="0.13"/>
  <pageSetup paperSize="132" scale="91" orientation="landscape" verticalDpi="300" r:id="rId2"/>
  <headerFooter>
    <oddFooter>&amp;C&amp;P</oddFooter>
  </headerFooter>
  <colBreaks count="3" manualBreakCount="3">
    <brk id="15" max="1048575" man="1"/>
    <brk id="28" max="1048575" man="1"/>
    <brk id="4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B22"/>
  <sheetViews>
    <sheetView showGridLines="0" showZeros="0" view="pageBreakPreview" zoomScaleSheetLayoutView="100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2" sqref="C22"/>
    </sheetView>
  </sheetViews>
  <sheetFormatPr defaultRowHeight="15"/>
  <cols>
    <col min="1" max="1" width="11.28515625" style="8" customWidth="1"/>
    <col min="2" max="2" width="11.5703125" style="8" customWidth="1"/>
    <col min="3" max="3" width="8.85546875" style="8" customWidth="1"/>
    <col min="4" max="4" width="10.28515625" style="8" customWidth="1"/>
    <col min="5" max="5" width="8.140625" style="8" customWidth="1"/>
    <col min="6" max="6" width="9.5703125" style="8" customWidth="1"/>
    <col min="7" max="7" width="8.5703125" style="8" customWidth="1"/>
    <col min="8" max="8" width="10" style="8" customWidth="1"/>
    <col min="9" max="9" width="8.7109375" style="8" customWidth="1"/>
    <col min="10" max="10" width="10.140625" style="8" customWidth="1"/>
    <col min="11" max="11" width="10" style="8" customWidth="1"/>
    <col min="12" max="12" width="11.42578125" style="8" customWidth="1"/>
    <col min="13" max="13" width="10.140625" style="8" customWidth="1"/>
    <col min="14" max="14" width="11.5703125" style="8" customWidth="1"/>
    <col min="15" max="15" width="10.5703125" style="8" customWidth="1"/>
    <col min="16" max="16" width="10.28515625" style="8" customWidth="1"/>
    <col min="17" max="17" width="11.7109375" style="8" customWidth="1"/>
    <col min="18" max="18" width="9.85546875" style="8" customWidth="1"/>
    <col min="19" max="19" width="11.28515625" style="8" customWidth="1"/>
    <col min="20" max="20" width="9.85546875" style="8" customWidth="1"/>
    <col min="21" max="21" width="11.28515625" style="8" customWidth="1"/>
    <col min="22" max="22" width="10" style="8" customWidth="1"/>
    <col min="23" max="23" width="11.42578125" style="8" customWidth="1"/>
    <col min="24" max="24" width="10.42578125" style="8" customWidth="1"/>
    <col min="25" max="25" width="11.85546875" style="8" customWidth="1"/>
    <col min="26" max="26" width="9.85546875" style="8" customWidth="1"/>
    <col min="27" max="27" width="11.28515625" style="8" customWidth="1"/>
    <col min="28" max="28" width="10.5703125" style="8" customWidth="1"/>
    <col min="29" max="29" width="9.85546875" style="8" hidden="1" customWidth="1"/>
    <col min="30" max="30" width="11.28515625" style="8" hidden="1" customWidth="1"/>
    <col min="31" max="31" width="9.85546875" style="8" customWidth="1"/>
    <col min="32" max="32" width="11.28515625" style="8" customWidth="1"/>
    <col min="33" max="33" width="10.42578125" style="8" customWidth="1"/>
    <col min="34" max="34" width="11.85546875" style="8" customWidth="1"/>
    <col min="35" max="35" width="9.85546875" style="8" customWidth="1"/>
    <col min="36" max="36" width="11.28515625" style="8" customWidth="1"/>
    <col min="37" max="37" width="10.5703125" style="8" customWidth="1"/>
    <col min="38" max="38" width="12" style="8" customWidth="1"/>
    <col min="39" max="39" width="10" style="8" customWidth="1"/>
    <col min="40" max="40" width="11.42578125" style="8" customWidth="1"/>
    <col min="41" max="41" width="10.140625" style="8" customWidth="1"/>
    <col min="42" max="42" width="9.42578125" style="8" customWidth="1"/>
    <col min="43" max="43" width="10.85546875" style="8" customWidth="1"/>
    <col min="44" max="44" width="10.28515625" style="8" customWidth="1"/>
    <col min="45" max="45" width="11.7109375" style="8" customWidth="1"/>
    <col min="46" max="46" width="10" style="8" customWidth="1"/>
    <col min="47" max="47" width="11.42578125" style="8" customWidth="1"/>
    <col min="48" max="48" width="9.7109375" style="8" customWidth="1"/>
    <col min="49" max="49" width="11.140625" style="8" customWidth="1"/>
    <col min="50" max="50" width="9.85546875" style="8" customWidth="1"/>
    <col min="51" max="51" width="11.28515625" style="8" customWidth="1"/>
    <col min="52" max="52" width="10.28515625" style="8" customWidth="1"/>
    <col min="53" max="53" width="11.7109375" style="8" customWidth="1"/>
    <col min="54" max="54" width="11.7109375" style="8" bestFit="1" customWidth="1"/>
    <col min="55" max="16384" width="9.140625" style="8"/>
  </cols>
  <sheetData>
    <row r="1" spans="1:54">
      <c r="A1" s="57" t="s">
        <v>234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</row>
    <row r="2" spans="1:54" ht="20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</row>
    <row r="3" spans="1:54" ht="18">
      <c r="A3" s="60" t="s">
        <v>21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>
      <c r="A4" s="42" t="str">
        <f>'ENCODE HERE'!D3</f>
        <v>WET SEASON (MAR 16 - SEPT 15)'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</row>
    <row r="5" spans="1:54">
      <c r="A5" s="42" t="str">
        <f>'ENCODE HERE'!D4</f>
        <v>JULY 25, 2016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spans="1:54">
      <c r="A6" s="64" t="s">
        <v>367</v>
      </c>
      <c r="C6" s="63"/>
      <c r="D6" s="65"/>
      <c r="E6" s="63"/>
      <c r="F6" s="65"/>
      <c r="G6" s="63"/>
      <c r="H6" s="65"/>
      <c r="I6" s="63"/>
      <c r="J6" s="65"/>
      <c r="K6" s="63"/>
      <c r="L6" s="65"/>
      <c r="M6" s="63"/>
      <c r="N6" s="65"/>
      <c r="O6" s="63"/>
      <c r="P6" s="65"/>
      <c r="Q6" s="65"/>
      <c r="R6" s="63"/>
      <c r="S6" s="65"/>
      <c r="T6" s="63"/>
      <c r="U6" s="65"/>
      <c r="V6" s="63"/>
      <c r="W6" s="65"/>
      <c r="X6" s="63"/>
      <c r="Y6" s="65"/>
      <c r="Z6" s="63"/>
      <c r="AA6" s="65"/>
      <c r="AB6" s="63"/>
      <c r="AC6" s="65"/>
      <c r="AD6" s="65"/>
      <c r="AE6" s="63"/>
      <c r="AF6" s="65"/>
      <c r="AG6" s="63"/>
      <c r="AH6" s="65"/>
      <c r="AI6" s="63"/>
      <c r="AJ6" s="65"/>
      <c r="AK6" s="63"/>
      <c r="AL6" s="65"/>
      <c r="AM6" s="63"/>
      <c r="AN6" s="65"/>
      <c r="AO6" s="63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54">
      <c r="A7" s="66" t="s">
        <v>22</v>
      </c>
      <c r="B7" s="22" t="str">
        <f>'ENCODE HERE'!D1</f>
        <v>Cebu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54">
      <c r="A8" s="66" t="s">
        <v>23</v>
      </c>
      <c r="B8" s="22" t="str">
        <f>'ENCODE HERE'!D2</f>
        <v>Argao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54" s="67" customFormat="1">
      <c r="A9" s="153" t="s">
        <v>1</v>
      </c>
      <c r="B9" s="127" t="s">
        <v>3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  <c r="O9" s="127" t="s">
        <v>4</v>
      </c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9"/>
      <c r="AB9" s="127" t="s">
        <v>5</v>
      </c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9"/>
      <c r="AO9" s="133" t="s">
        <v>25</v>
      </c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</row>
    <row r="10" spans="1:54" s="67" customFormat="1" ht="15" customHeight="1">
      <c r="A10" s="154"/>
      <c r="B10" s="130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2"/>
      <c r="AB10" s="130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2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</row>
    <row r="11" spans="1:54" s="67" customFormat="1" ht="15" customHeight="1">
      <c r="A11" s="154"/>
      <c r="B11" s="136" t="s">
        <v>26</v>
      </c>
      <c r="C11" s="139" t="s">
        <v>27</v>
      </c>
      <c r="D11" s="140"/>
      <c r="E11" s="119" t="s">
        <v>28</v>
      </c>
      <c r="F11" s="120"/>
      <c r="G11" s="119" t="s">
        <v>8</v>
      </c>
      <c r="H11" s="120"/>
      <c r="I11" s="119" t="s">
        <v>362</v>
      </c>
      <c r="J11" s="120"/>
      <c r="K11" s="119" t="s">
        <v>10</v>
      </c>
      <c r="L11" s="120"/>
      <c r="M11" s="119" t="s">
        <v>29</v>
      </c>
      <c r="N11" s="120"/>
      <c r="O11" s="150" t="s">
        <v>26</v>
      </c>
      <c r="P11" s="139" t="s">
        <v>27</v>
      </c>
      <c r="Q11" s="140"/>
      <c r="R11" s="119" t="s">
        <v>28</v>
      </c>
      <c r="S11" s="120"/>
      <c r="T11" s="119" t="s">
        <v>8</v>
      </c>
      <c r="U11" s="120"/>
      <c r="V11" s="119" t="s">
        <v>362</v>
      </c>
      <c r="W11" s="120"/>
      <c r="X11" s="119" t="s">
        <v>10</v>
      </c>
      <c r="Y11" s="120"/>
      <c r="Z11" s="119" t="s">
        <v>29</v>
      </c>
      <c r="AA11" s="120"/>
      <c r="AB11" s="150" t="s">
        <v>26</v>
      </c>
      <c r="AC11" s="139" t="s">
        <v>27</v>
      </c>
      <c r="AD11" s="140"/>
      <c r="AE11" s="119" t="s">
        <v>28</v>
      </c>
      <c r="AF11" s="120"/>
      <c r="AG11" s="119" t="s">
        <v>8</v>
      </c>
      <c r="AH11" s="120"/>
      <c r="AI11" s="119" t="s">
        <v>362</v>
      </c>
      <c r="AJ11" s="120"/>
      <c r="AK11" s="119" t="s">
        <v>10</v>
      </c>
      <c r="AL11" s="120"/>
      <c r="AM11" s="119" t="s">
        <v>29</v>
      </c>
      <c r="AN11" s="120"/>
      <c r="AO11" s="160" t="s">
        <v>30</v>
      </c>
      <c r="AP11" s="134" t="s">
        <v>27</v>
      </c>
      <c r="AQ11" s="134"/>
      <c r="AR11" s="123" t="s">
        <v>31</v>
      </c>
      <c r="AS11" s="124"/>
      <c r="AT11" s="149" t="s">
        <v>8</v>
      </c>
      <c r="AU11" s="149"/>
      <c r="AV11" s="119" t="s">
        <v>362</v>
      </c>
      <c r="AW11" s="120"/>
      <c r="AX11" s="134" t="s">
        <v>10</v>
      </c>
      <c r="AY11" s="134"/>
      <c r="AZ11" s="135" t="s">
        <v>29</v>
      </c>
      <c r="BA11" s="135"/>
    </row>
    <row r="12" spans="1:54" s="67" customFormat="1" ht="15" customHeight="1">
      <c r="A12" s="154"/>
      <c r="B12" s="137"/>
      <c r="C12" s="141"/>
      <c r="D12" s="142"/>
      <c r="E12" s="121"/>
      <c r="F12" s="122"/>
      <c r="G12" s="121"/>
      <c r="H12" s="122"/>
      <c r="I12" s="121"/>
      <c r="J12" s="122"/>
      <c r="K12" s="121"/>
      <c r="L12" s="122"/>
      <c r="M12" s="121"/>
      <c r="N12" s="122"/>
      <c r="O12" s="151"/>
      <c r="P12" s="141"/>
      <c r="Q12" s="142"/>
      <c r="R12" s="121"/>
      <c r="S12" s="122"/>
      <c r="T12" s="121"/>
      <c r="U12" s="122"/>
      <c r="V12" s="121"/>
      <c r="W12" s="122"/>
      <c r="X12" s="121"/>
      <c r="Y12" s="122"/>
      <c r="Z12" s="121"/>
      <c r="AA12" s="122"/>
      <c r="AB12" s="151"/>
      <c r="AC12" s="141"/>
      <c r="AD12" s="142"/>
      <c r="AE12" s="121"/>
      <c r="AF12" s="122"/>
      <c r="AG12" s="121"/>
      <c r="AH12" s="122"/>
      <c r="AI12" s="121"/>
      <c r="AJ12" s="122"/>
      <c r="AK12" s="121"/>
      <c r="AL12" s="122"/>
      <c r="AM12" s="121"/>
      <c r="AN12" s="122"/>
      <c r="AO12" s="160"/>
      <c r="AP12" s="134"/>
      <c r="AQ12" s="134"/>
      <c r="AR12" s="125"/>
      <c r="AS12" s="126"/>
      <c r="AT12" s="149"/>
      <c r="AU12" s="149"/>
      <c r="AV12" s="121"/>
      <c r="AW12" s="122"/>
      <c r="AX12" s="134"/>
      <c r="AY12" s="134"/>
      <c r="AZ12" s="135"/>
      <c r="BA12" s="135"/>
    </row>
    <row r="13" spans="1:54" s="67" customFormat="1" ht="15" customHeight="1">
      <c r="A13" s="154"/>
      <c r="B13" s="137"/>
      <c r="C13" s="143" t="s">
        <v>196</v>
      </c>
      <c r="D13" s="146" t="s">
        <v>32</v>
      </c>
      <c r="E13" s="143" t="s">
        <v>196</v>
      </c>
      <c r="F13" s="146" t="s">
        <v>32</v>
      </c>
      <c r="G13" s="143" t="s">
        <v>33</v>
      </c>
      <c r="H13" s="146" t="s">
        <v>34</v>
      </c>
      <c r="I13" s="143" t="s">
        <v>196</v>
      </c>
      <c r="J13" s="146" t="s">
        <v>34</v>
      </c>
      <c r="K13" s="143" t="s">
        <v>196</v>
      </c>
      <c r="L13" s="146" t="s">
        <v>34</v>
      </c>
      <c r="M13" s="143" t="s">
        <v>196</v>
      </c>
      <c r="N13" s="146" t="s">
        <v>32</v>
      </c>
      <c r="O13" s="151"/>
      <c r="P13" s="143" t="s">
        <v>196</v>
      </c>
      <c r="Q13" s="146" t="s">
        <v>32</v>
      </c>
      <c r="R13" s="143" t="s">
        <v>196</v>
      </c>
      <c r="S13" s="146" t="s">
        <v>32</v>
      </c>
      <c r="T13" s="143" t="s">
        <v>33</v>
      </c>
      <c r="U13" s="146" t="s">
        <v>34</v>
      </c>
      <c r="V13" s="143" t="s">
        <v>196</v>
      </c>
      <c r="W13" s="146" t="s">
        <v>34</v>
      </c>
      <c r="X13" s="143" t="s">
        <v>196</v>
      </c>
      <c r="Y13" s="146" t="s">
        <v>34</v>
      </c>
      <c r="Z13" s="143" t="s">
        <v>196</v>
      </c>
      <c r="AA13" s="146" t="s">
        <v>32</v>
      </c>
      <c r="AB13" s="151"/>
      <c r="AC13" s="143" t="s">
        <v>196</v>
      </c>
      <c r="AD13" s="146" t="s">
        <v>32</v>
      </c>
      <c r="AE13" s="143" t="s">
        <v>196</v>
      </c>
      <c r="AF13" s="146" t="s">
        <v>32</v>
      </c>
      <c r="AG13" s="143" t="s">
        <v>33</v>
      </c>
      <c r="AH13" s="146" t="s">
        <v>34</v>
      </c>
      <c r="AI13" s="143" t="s">
        <v>196</v>
      </c>
      <c r="AJ13" s="146" t="s">
        <v>34</v>
      </c>
      <c r="AK13" s="143" t="s">
        <v>196</v>
      </c>
      <c r="AL13" s="146" t="s">
        <v>34</v>
      </c>
      <c r="AM13" s="143" t="s">
        <v>196</v>
      </c>
      <c r="AN13" s="146" t="s">
        <v>32</v>
      </c>
      <c r="AO13" s="160"/>
      <c r="AP13" s="161" t="s">
        <v>196</v>
      </c>
      <c r="AQ13" s="162" t="s">
        <v>34</v>
      </c>
      <c r="AR13" s="161" t="s">
        <v>196</v>
      </c>
      <c r="AS13" s="162" t="s">
        <v>34</v>
      </c>
      <c r="AT13" s="161" t="s">
        <v>197</v>
      </c>
      <c r="AU13" s="162" t="s">
        <v>35</v>
      </c>
      <c r="AV13" s="161" t="s">
        <v>196</v>
      </c>
      <c r="AW13" s="162" t="s">
        <v>34</v>
      </c>
      <c r="AX13" s="161" t="s">
        <v>196</v>
      </c>
      <c r="AY13" s="162" t="s">
        <v>34</v>
      </c>
      <c r="AZ13" s="161" t="s">
        <v>196</v>
      </c>
      <c r="BA13" s="162" t="s">
        <v>34</v>
      </c>
    </row>
    <row r="14" spans="1:54" s="67" customFormat="1">
      <c r="A14" s="154"/>
      <c r="B14" s="137"/>
      <c r="C14" s="144"/>
      <c r="D14" s="147"/>
      <c r="E14" s="144"/>
      <c r="F14" s="147"/>
      <c r="G14" s="144"/>
      <c r="H14" s="147"/>
      <c r="I14" s="144"/>
      <c r="J14" s="147"/>
      <c r="K14" s="144"/>
      <c r="L14" s="147"/>
      <c r="M14" s="144"/>
      <c r="N14" s="147"/>
      <c r="O14" s="151"/>
      <c r="P14" s="144"/>
      <c r="Q14" s="147"/>
      <c r="R14" s="144"/>
      <c r="S14" s="147"/>
      <c r="T14" s="144"/>
      <c r="U14" s="147"/>
      <c r="V14" s="144"/>
      <c r="W14" s="147"/>
      <c r="X14" s="144"/>
      <c r="Y14" s="147"/>
      <c r="Z14" s="144"/>
      <c r="AA14" s="147"/>
      <c r="AB14" s="151"/>
      <c r="AC14" s="144"/>
      <c r="AD14" s="147"/>
      <c r="AE14" s="144"/>
      <c r="AF14" s="147"/>
      <c r="AG14" s="144"/>
      <c r="AH14" s="147"/>
      <c r="AI14" s="144"/>
      <c r="AJ14" s="147"/>
      <c r="AK14" s="144"/>
      <c r="AL14" s="147"/>
      <c r="AM14" s="144"/>
      <c r="AN14" s="147"/>
      <c r="AO14" s="160"/>
      <c r="AP14" s="161"/>
      <c r="AQ14" s="162"/>
      <c r="AR14" s="161"/>
      <c r="AS14" s="162"/>
      <c r="AT14" s="161"/>
      <c r="AU14" s="162"/>
      <c r="AV14" s="161"/>
      <c r="AW14" s="162"/>
      <c r="AX14" s="161"/>
      <c r="AY14" s="162"/>
      <c r="AZ14" s="161"/>
      <c r="BA14" s="162"/>
    </row>
    <row r="15" spans="1:54" s="67" customFormat="1">
      <c r="A15" s="155"/>
      <c r="B15" s="138"/>
      <c r="C15" s="145"/>
      <c r="D15" s="148"/>
      <c r="E15" s="145"/>
      <c r="F15" s="148"/>
      <c r="G15" s="145"/>
      <c r="H15" s="148"/>
      <c r="I15" s="145"/>
      <c r="J15" s="148"/>
      <c r="K15" s="145"/>
      <c r="L15" s="148"/>
      <c r="M15" s="145"/>
      <c r="N15" s="148"/>
      <c r="O15" s="152"/>
      <c r="P15" s="145"/>
      <c r="Q15" s="148"/>
      <c r="R15" s="145"/>
      <c r="S15" s="148"/>
      <c r="T15" s="145"/>
      <c r="U15" s="148"/>
      <c r="V15" s="145"/>
      <c r="W15" s="148"/>
      <c r="X15" s="145"/>
      <c r="Y15" s="148"/>
      <c r="Z15" s="145"/>
      <c r="AA15" s="148"/>
      <c r="AB15" s="152"/>
      <c r="AC15" s="145"/>
      <c r="AD15" s="148"/>
      <c r="AE15" s="145"/>
      <c r="AF15" s="148"/>
      <c r="AG15" s="145"/>
      <c r="AH15" s="148"/>
      <c r="AI15" s="145"/>
      <c r="AJ15" s="148"/>
      <c r="AK15" s="145"/>
      <c r="AL15" s="148"/>
      <c r="AM15" s="145"/>
      <c r="AN15" s="148"/>
      <c r="AO15" s="160"/>
      <c r="AP15" s="161"/>
      <c r="AQ15" s="162"/>
      <c r="AR15" s="161"/>
      <c r="AS15" s="162"/>
      <c r="AT15" s="161"/>
      <c r="AU15" s="162"/>
      <c r="AV15" s="161"/>
      <c r="AW15" s="162"/>
      <c r="AX15" s="161"/>
      <c r="AY15" s="162"/>
      <c r="AZ15" s="161"/>
      <c r="BA15" s="162"/>
    </row>
    <row r="16" spans="1:54" hidden="1">
      <c r="A16" s="51"/>
      <c r="B16" s="52" t="s">
        <v>180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</row>
    <row r="17" spans="1:53" hidden="1">
      <c r="A17" s="52" t="s">
        <v>48</v>
      </c>
      <c r="B17" s="51" t="s">
        <v>179</v>
      </c>
      <c r="C17" s="51" t="s">
        <v>186</v>
      </c>
      <c r="D17" s="51" t="s">
        <v>181</v>
      </c>
      <c r="E17" s="51" t="s">
        <v>187</v>
      </c>
      <c r="F17" s="51" t="s">
        <v>182</v>
      </c>
      <c r="G17" s="51" t="s">
        <v>188</v>
      </c>
      <c r="H17" s="51" t="s">
        <v>183</v>
      </c>
      <c r="I17" s="51" t="s">
        <v>189</v>
      </c>
      <c r="J17" s="51" t="s">
        <v>184</v>
      </c>
      <c r="K17" s="51" t="s">
        <v>190</v>
      </c>
      <c r="L17" s="51" t="s">
        <v>185</v>
      </c>
      <c r="M17" s="51" t="s">
        <v>191</v>
      </c>
      <c r="N17" s="51" t="s">
        <v>192</v>
      </c>
      <c r="O17" s="51" t="s">
        <v>193</v>
      </c>
      <c r="P17" s="51" t="s">
        <v>195</v>
      </c>
      <c r="Q17" s="51" t="s">
        <v>194</v>
      </c>
      <c r="R17" s="51" t="s">
        <v>199</v>
      </c>
      <c r="S17" s="51" t="s">
        <v>198</v>
      </c>
      <c r="T17" s="51" t="s">
        <v>201</v>
      </c>
      <c r="U17" s="51" t="s">
        <v>200</v>
      </c>
      <c r="V17" s="51" t="s">
        <v>203</v>
      </c>
      <c r="W17" s="51" t="s">
        <v>202</v>
      </c>
      <c r="X17" s="51" t="s">
        <v>205</v>
      </c>
      <c r="Y17" s="51" t="s">
        <v>204</v>
      </c>
      <c r="Z17" s="51" t="s">
        <v>206</v>
      </c>
      <c r="AA17" s="51" t="s">
        <v>207</v>
      </c>
      <c r="AB17" s="51" t="s">
        <v>210</v>
      </c>
      <c r="AC17" s="51" t="s">
        <v>212</v>
      </c>
      <c r="AD17" s="51" t="s">
        <v>211</v>
      </c>
      <c r="AE17" s="51" t="s">
        <v>214</v>
      </c>
      <c r="AF17" s="51" t="s">
        <v>213</v>
      </c>
      <c r="AG17" s="51" t="s">
        <v>216</v>
      </c>
      <c r="AH17" s="51" t="s">
        <v>215</v>
      </c>
      <c r="AI17" s="51" t="s">
        <v>218</v>
      </c>
      <c r="AJ17" s="51" t="s">
        <v>217</v>
      </c>
      <c r="AK17" s="51" t="s">
        <v>220</v>
      </c>
      <c r="AL17" s="51" t="s">
        <v>219</v>
      </c>
      <c r="AM17" s="51" t="s">
        <v>222</v>
      </c>
      <c r="AN17" s="51" t="s">
        <v>221</v>
      </c>
      <c r="AO17" s="51" t="s">
        <v>223</v>
      </c>
      <c r="AP17" s="51" t="s">
        <v>225</v>
      </c>
      <c r="AQ17" s="51" t="s">
        <v>224</v>
      </c>
      <c r="AR17" s="51" t="s">
        <v>227</v>
      </c>
      <c r="AS17" s="51" t="s">
        <v>226</v>
      </c>
      <c r="AT17" s="51" t="s">
        <v>229</v>
      </c>
      <c r="AU17" s="51" t="s">
        <v>228</v>
      </c>
      <c r="AV17" s="51" t="s">
        <v>231</v>
      </c>
      <c r="AW17" s="51" t="s">
        <v>230</v>
      </c>
      <c r="AX17" s="51" t="s">
        <v>233</v>
      </c>
      <c r="AY17" s="51" t="s">
        <v>232</v>
      </c>
      <c r="AZ17" s="51" t="s">
        <v>209</v>
      </c>
      <c r="BA17" s="51" t="s">
        <v>208</v>
      </c>
    </row>
    <row r="18" spans="1:53">
      <c r="A18" s="54" t="s">
        <v>307</v>
      </c>
      <c r="B18" s="55"/>
      <c r="C18" s="55"/>
      <c r="D18" s="55"/>
      <c r="E18" s="55"/>
      <c r="F18" s="55"/>
      <c r="G18" s="55"/>
      <c r="H18" s="55"/>
      <c r="I18" s="55">
        <v>1.2690000000000001</v>
      </c>
      <c r="J18" s="55">
        <v>7</v>
      </c>
      <c r="K18" s="55"/>
      <c r="L18" s="55"/>
      <c r="M18" s="55">
        <v>1.2690000000000001</v>
      </c>
      <c r="N18" s="55">
        <v>7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>
        <v>0</v>
      </c>
      <c r="AA18" s="55">
        <v>0</v>
      </c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1.2690000000000001</v>
      </c>
      <c r="AW18" s="55">
        <v>7</v>
      </c>
      <c r="AX18" s="55">
        <v>0</v>
      </c>
      <c r="AY18" s="55">
        <v>0</v>
      </c>
      <c r="AZ18" s="55">
        <v>1.2690000000000001</v>
      </c>
      <c r="BA18" s="55">
        <v>7</v>
      </c>
    </row>
    <row r="19" spans="1:53">
      <c r="A19" s="54" t="s">
        <v>348</v>
      </c>
      <c r="B19" s="55"/>
      <c r="C19" s="55">
        <v>0.31</v>
      </c>
      <c r="D19" s="55">
        <v>1</v>
      </c>
      <c r="E19" s="55"/>
      <c r="F19" s="55"/>
      <c r="G19" s="55"/>
      <c r="H19" s="55"/>
      <c r="I19" s="55"/>
      <c r="J19" s="55"/>
      <c r="K19" s="55"/>
      <c r="L19" s="55"/>
      <c r="M19" s="55">
        <v>0.31</v>
      </c>
      <c r="N19" s="55">
        <v>1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>
        <v>0</v>
      </c>
      <c r="AA19" s="55">
        <v>0</v>
      </c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>
        <v>0</v>
      </c>
      <c r="AN19" s="55">
        <v>0</v>
      </c>
      <c r="AO19" s="55">
        <v>0</v>
      </c>
      <c r="AP19" s="55">
        <v>0.31</v>
      </c>
      <c r="AQ19" s="55">
        <v>1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0.31</v>
      </c>
      <c r="BA19" s="55">
        <v>1</v>
      </c>
    </row>
    <row r="20" spans="1:53">
      <c r="A20" s="54" t="s">
        <v>379</v>
      </c>
      <c r="B20" s="55"/>
      <c r="C20" s="55"/>
      <c r="D20" s="55"/>
      <c r="E20" s="55"/>
      <c r="F20" s="55"/>
      <c r="G20" s="55"/>
      <c r="H20" s="55"/>
      <c r="I20" s="55">
        <v>0.15</v>
      </c>
      <c r="J20" s="55">
        <v>1</v>
      </c>
      <c r="K20" s="55"/>
      <c r="L20" s="55"/>
      <c r="M20" s="55">
        <v>0.15</v>
      </c>
      <c r="N20" s="55">
        <v>1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>
        <v>0</v>
      </c>
      <c r="AA20" s="55">
        <v>0</v>
      </c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0.15</v>
      </c>
      <c r="AW20" s="55">
        <v>1</v>
      </c>
      <c r="AX20" s="55">
        <v>0</v>
      </c>
      <c r="AY20" s="55">
        <v>0</v>
      </c>
      <c r="AZ20" s="55">
        <v>0.15</v>
      </c>
      <c r="BA20" s="55">
        <v>1</v>
      </c>
    </row>
    <row r="21" spans="1:53">
      <c r="A21" s="54" t="s">
        <v>383</v>
      </c>
      <c r="B21" s="55"/>
      <c r="C21" s="55">
        <v>3.25</v>
      </c>
      <c r="D21" s="55">
        <v>8</v>
      </c>
      <c r="E21" s="55"/>
      <c r="F21" s="55"/>
      <c r="G21" s="55"/>
      <c r="H21" s="55"/>
      <c r="I21" s="55">
        <v>11.210000000000003</v>
      </c>
      <c r="J21" s="55">
        <v>56</v>
      </c>
      <c r="K21" s="55"/>
      <c r="L21" s="55"/>
      <c r="M21" s="55">
        <v>14.460000000000004</v>
      </c>
      <c r="N21" s="55">
        <v>64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>
        <v>0</v>
      </c>
      <c r="AA21" s="55">
        <v>0</v>
      </c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>
        <v>0</v>
      </c>
      <c r="AN21" s="55">
        <v>0</v>
      </c>
      <c r="AO21" s="55">
        <v>0</v>
      </c>
      <c r="AP21" s="55">
        <v>3.25</v>
      </c>
      <c r="AQ21" s="55">
        <v>8</v>
      </c>
      <c r="AR21" s="55">
        <v>0</v>
      </c>
      <c r="AS21" s="55">
        <v>0</v>
      </c>
      <c r="AT21" s="55">
        <v>0</v>
      </c>
      <c r="AU21" s="55">
        <v>0</v>
      </c>
      <c r="AV21" s="55">
        <v>11.210000000000003</v>
      </c>
      <c r="AW21" s="55">
        <v>56</v>
      </c>
      <c r="AX21" s="55">
        <v>0</v>
      </c>
      <c r="AY21" s="55">
        <v>0</v>
      </c>
      <c r="AZ21" s="55">
        <v>14.460000000000004</v>
      </c>
      <c r="BA21" s="55">
        <v>64</v>
      </c>
    </row>
    <row r="22" spans="1:53">
      <c r="A22" s="51" t="s">
        <v>178</v>
      </c>
      <c r="B22" s="55"/>
      <c r="C22" s="55">
        <v>3.5600000000000005</v>
      </c>
      <c r="D22" s="55">
        <v>9</v>
      </c>
      <c r="E22" s="55"/>
      <c r="F22" s="55"/>
      <c r="G22" s="55"/>
      <c r="H22" s="55"/>
      <c r="I22" s="55">
        <v>12.629000000000003</v>
      </c>
      <c r="J22" s="55">
        <v>64</v>
      </c>
      <c r="K22" s="55"/>
      <c r="L22" s="55"/>
      <c r="M22" s="55">
        <v>16.189000000000007</v>
      </c>
      <c r="N22" s="55">
        <v>73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>
        <v>0</v>
      </c>
      <c r="AA22" s="55">
        <v>0</v>
      </c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>
        <v>0</v>
      </c>
      <c r="AN22" s="55">
        <v>0</v>
      </c>
      <c r="AO22" s="55">
        <v>0</v>
      </c>
      <c r="AP22" s="55">
        <v>3.5600000000000005</v>
      </c>
      <c r="AQ22" s="55">
        <v>9</v>
      </c>
      <c r="AR22" s="55">
        <v>0</v>
      </c>
      <c r="AS22" s="55">
        <v>0</v>
      </c>
      <c r="AT22" s="55">
        <v>0</v>
      </c>
      <c r="AU22" s="55">
        <v>0</v>
      </c>
      <c r="AV22" s="55">
        <v>12.629000000000003</v>
      </c>
      <c r="AW22" s="55">
        <v>64</v>
      </c>
      <c r="AX22" s="55">
        <v>0</v>
      </c>
      <c r="AY22" s="55">
        <v>0</v>
      </c>
      <c r="AZ22" s="55">
        <v>16.189000000000007</v>
      </c>
      <c r="BA22" s="55">
        <v>73</v>
      </c>
    </row>
  </sheetData>
  <mergeCells count="81">
    <mergeCell ref="A9:A15"/>
    <mergeCell ref="B9:N10"/>
    <mergeCell ref="J13:J15"/>
    <mergeCell ref="K13:K15"/>
    <mergeCell ref="O9:AA10"/>
    <mergeCell ref="V13:V15"/>
    <mergeCell ref="Z11:AA12"/>
    <mergeCell ref="R13:R15"/>
    <mergeCell ref="M13:M15"/>
    <mergeCell ref="N13:N15"/>
    <mergeCell ref="P13:P15"/>
    <mergeCell ref="Q13:Q15"/>
    <mergeCell ref="O11:O15"/>
    <mergeCell ref="P11:Q12"/>
    <mergeCell ref="W13:W15"/>
    <mergeCell ref="X13:X15"/>
    <mergeCell ref="AB9:AN10"/>
    <mergeCell ref="AO9:BA10"/>
    <mergeCell ref="B11:B15"/>
    <mergeCell ref="C11:D12"/>
    <mergeCell ref="E11:F12"/>
    <mergeCell ref="G11:H12"/>
    <mergeCell ref="I11:J12"/>
    <mergeCell ref="K11:L12"/>
    <mergeCell ref="M11:N12"/>
    <mergeCell ref="R11:S12"/>
    <mergeCell ref="T11:U12"/>
    <mergeCell ref="V11:W12"/>
    <mergeCell ref="X11:Y12"/>
    <mergeCell ref="S13:S15"/>
    <mergeCell ref="T13:T15"/>
    <mergeCell ref="U13:U15"/>
    <mergeCell ref="H13:H15"/>
    <mergeCell ref="I13:I15"/>
    <mergeCell ref="AK11:AL12"/>
    <mergeCell ref="AM11:AN12"/>
    <mergeCell ref="AO11:AO15"/>
    <mergeCell ref="L13:L15"/>
    <mergeCell ref="AC11:AD12"/>
    <mergeCell ref="AE11:AF12"/>
    <mergeCell ref="AG11:AH12"/>
    <mergeCell ref="AN13:AN15"/>
    <mergeCell ref="AI11:AJ12"/>
    <mergeCell ref="AD13:AD15"/>
    <mergeCell ref="AE13:AE15"/>
    <mergeCell ref="AF13:AF15"/>
    <mergeCell ref="AG13:AG15"/>
    <mergeCell ref="AM13:AM15"/>
    <mergeCell ref="C13:C15"/>
    <mergeCell ref="D13:D15"/>
    <mergeCell ref="E13:E15"/>
    <mergeCell ref="F13:F15"/>
    <mergeCell ref="G13:G15"/>
    <mergeCell ref="Y13:Y15"/>
    <mergeCell ref="Z13:Z15"/>
    <mergeCell ref="AA13:AA15"/>
    <mergeCell ref="AC13:AC15"/>
    <mergeCell ref="AH13:AH15"/>
    <mergeCell ref="AK13:AK15"/>
    <mergeCell ref="AL13:AL15"/>
    <mergeCell ref="AB11:AB15"/>
    <mergeCell ref="AY13:AY15"/>
    <mergeCell ref="AZ13:AZ15"/>
    <mergeCell ref="AV11:AW12"/>
    <mergeCell ref="AX11:AY12"/>
    <mergeCell ref="AZ11:BA12"/>
    <mergeCell ref="AP11:AQ12"/>
    <mergeCell ref="AR11:AS12"/>
    <mergeCell ref="AT11:AU12"/>
    <mergeCell ref="AP13:AP15"/>
    <mergeCell ref="AQ13:AQ15"/>
    <mergeCell ref="AR13:AR15"/>
    <mergeCell ref="AI13:AI15"/>
    <mergeCell ref="AJ13:AJ15"/>
    <mergeCell ref="BA13:BA15"/>
    <mergeCell ref="AS13:AS15"/>
    <mergeCell ref="AT13:AT15"/>
    <mergeCell ref="AU13:AU15"/>
    <mergeCell ref="AV13:AV15"/>
    <mergeCell ref="AW13:AW15"/>
    <mergeCell ref="AX13:AX15"/>
  </mergeCells>
  <printOptions horizontalCentered="1"/>
  <pageMargins left="0.2" right="0.2" top="0.28000000000000003" bottom="0.33" header="0.16" footer="0.13"/>
  <pageSetup paperSize="132" scale="91" orientation="landscape" verticalDpi="300" r:id="rId2"/>
  <headerFooter>
    <oddFooter>&amp;C&amp;P</oddFooter>
  </headerFooter>
  <colBreaks count="3" manualBreakCount="3">
    <brk id="14" max="1048575" man="1"/>
    <brk id="27" max="1048575" man="1"/>
    <brk id="4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BV95"/>
  <sheetViews>
    <sheetView showGridLines="0" showZeros="0" view="pageBreakPreview" zoomScale="80" zoomScaleSheetLayoutView="80" workbookViewId="0">
      <pane xSplit="2" ySplit="15" topLeftCell="C24" activePane="bottomRight" state="frozen"/>
      <selection pane="topRight" activeCell="C1" sqref="C1"/>
      <selection pane="bottomLeft" activeCell="A17" sqref="A17"/>
      <selection pane="bottomRight" activeCell="G28" sqref="G28"/>
    </sheetView>
  </sheetViews>
  <sheetFormatPr defaultRowHeight="15"/>
  <cols>
    <col min="1" max="1" width="21.42578125" style="8" customWidth="1"/>
    <col min="2" max="2" width="23.140625" style="49" customWidth="1"/>
    <col min="3" max="17" width="9.7109375" style="8" customWidth="1"/>
    <col min="18" max="18" width="10.28515625" style="8" customWidth="1"/>
    <col min="19" max="19" width="10.7109375" style="8" customWidth="1"/>
    <col min="20" max="20" width="10.140625" style="8" customWidth="1"/>
    <col min="21" max="21" width="10.7109375" style="8" customWidth="1"/>
    <col min="22" max="22" width="11" style="8" customWidth="1"/>
    <col min="23" max="23" width="13.5703125" style="8" customWidth="1"/>
    <col min="24" max="24" width="11" style="8" customWidth="1"/>
    <col min="25" max="25" width="10.85546875" style="8" customWidth="1"/>
    <col min="26" max="26" width="13.42578125" style="8" customWidth="1"/>
    <col min="27" max="28" width="10.7109375" style="8" customWidth="1"/>
    <col min="29" max="29" width="13.140625" style="8" customWidth="1"/>
    <col min="30" max="30" width="10.28515625" style="8" customWidth="1"/>
    <col min="31" max="31" width="10.7109375" style="8" customWidth="1"/>
    <col min="32" max="32" width="13.5703125" style="8" customWidth="1"/>
    <col min="33" max="33" width="11" style="8" customWidth="1"/>
    <col min="34" max="34" width="10.7109375" style="8" customWidth="1"/>
    <col min="35" max="35" width="14.42578125" style="8" customWidth="1"/>
    <col min="36" max="36" width="10.7109375" style="8" customWidth="1"/>
    <col min="37" max="37" width="11" style="8" customWidth="1"/>
    <col min="38" max="38" width="15.140625" style="8" customWidth="1"/>
    <col min="39" max="39" width="12.28515625" style="8" hidden="1" customWidth="1"/>
    <col min="40" max="40" width="12.5703125" style="8" hidden="1" customWidth="1"/>
    <col min="41" max="41" width="16.140625" style="8" hidden="1" customWidth="1"/>
    <col min="42" max="43" width="10.5703125" style="8" customWidth="1"/>
    <col min="44" max="44" width="13.7109375" style="8" customWidth="1"/>
    <col min="45" max="45" width="10.85546875" style="8" customWidth="1"/>
    <col min="46" max="46" width="10.5703125" style="8" customWidth="1"/>
    <col min="47" max="47" width="13.5703125" style="8" customWidth="1"/>
    <col min="48" max="48" width="10.5703125" style="8" customWidth="1"/>
    <col min="49" max="49" width="10.85546875" style="8" customWidth="1"/>
    <col min="50" max="50" width="13.85546875" style="8" customWidth="1"/>
    <col min="51" max="52" width="10.5703125" style="8" customWidth="1"/>
    <col min="53" max="53" width="14.85546875" style="8" customWidth="1"/>
    <col min="54" max="54" width="11.28515625" style="8" customWidth="1"/>
    <col min="55" max="55" width="10.85546875" style="8" customWidth="1"/>
    <col min="56" max="56" width="15.140625" style="8" customWidth="1"/>
    <col min="57" max="57" width="10.85546875" style="8" customWidth="1"/>
    <col min="58" max="58" width="10.7109375" style="8" customWidth="1"/>
    <col min="59" max="59" width="15.140625" style="8" customWidth="1"/>
    <col min="60" max="60" width="10.85546875" style="8" customWidth="1"/>
    <col min="61" max="61" width="11.28515625" style="8" customWidth="1"/>
    <col min="62" max="62" width="15" style="8" customWidth="1"/>
    <col min="63" max="63" width="10.85546875" style="8" customWidth="1"/>
    <col min="64" max="64" width="10.7109375" style="8" customWidth="1"/>
    <col min="65" max="65" width="14.85546875" style="8" customWidth="1"/>
    <col min="66" max="67" width="10.5703125" style="8" customWidth="1"/>
    <col min="68" max="68" width="15.140625" style="8" customWidth="1"/>
    <col min="69" max="69" width="10.140625" style="8" customWidth="1"/>
    <col min="70" max="70" width="10.5703125" style="8" customWidth="1"/>
    <col min="71" max="71" width="15.85546875" style="8" customWidth="1"/>
    <col min="72" max="72" width="10.85546875" style="8" customWidth="1"/>
    <col min="73" max="73" width="10.5703125" style="8" customWidth="1"/>
    <col min="74" max="74" width="12" style="8" customWidth="1"/>
    <col min="75" max="16384" width="9.140625" style="8"/>
  </cols>
  <sheetData>
    <row r="1" spans="1:74" ht="15.75">
      <c r="A1" s="38" t="s">
        <v>40</v>
      </c>
      <c r="B1" s="8"/>
    </row>
    <row r="2" spans="1:74" ht="17.25" customHeight="1">
      <c r="A2" s="39" t="s">
        <v>0</v>
      </c>
      <c r="B2" s="8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O2" s="40"/>
      <c r="AR2" s="40"/>
      <c r="AU2" s="40"/>
      <c r="AX2" s="40"/>
      <c r="BA2" s="40"/>
      <c r="BD2" s="40"/>
      <c r="BG2" s="40"/>
      <c r="BJ2" s="40"/>
      <c r="BM2" s="40"/>
      <c r="BP2" s="40"/>
      <c r="BS2" s="40"/>
      <c r="BV2" s="40"/>
    </row>
    <row r="3" spans="1:74" ht="16.5" customHeight="1">
      <c r="A3" s="39" t="s">
        <v>41</v>
      </c>
      <c r="B3" s="8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O3" s="41"/>
      <c r="AR3" s="41"/>
      <c r="AU3" s="41"/>
      <c r="AX3" s="41"/>
      <c r="BA3" s="41"/>
      <c r="BD3" s="41"/>
      <c r="BG3" s="41"/>
      <c r="BJ3" s="41"/>
      <c r="BM3" s="41"/>
      <c r="BP3" s="41"/>
      <c r="BS3" s="41"/>
      <c r="BV3" s="41"/>
    </row>
    <row r="4" spans="1:74">
      <c r="A4" s="42" t="str">
        <f>'ENCODE HERE'!D3</f>
        <v>WET SEASON (MAR 16 - SEPT 15)'</v>
      </c>
      <c r="B4" s="8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O4" s="43"/>
      <c r="AR4" s="43"/>
      <c r="AU4" s="43"/>
      <c r="AX4" s="43"/>
      <c r="BA4" s="43"/>
      <c r="BD4" s="43"/>
      <c r="BG4" s="43"/>
      <c r="BJ4" s="43"/>
      <c r="BM4" s="43"/>
      <c r="BP4" s="43"/>
      <c r="BS4" s="43"/>
      <c r="BV4" s="43"/>
    </row>
    <row r="5" spans="1:74">
      <c r="A5" s="44" t="str">
        <f>'ENCODE HERE'!D4</f>
        <v>JULY 25, 2016</v>
      </c>
      <c r="B5" s="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O5" s="45"/>
      <c r="AR5" s="45"/>
      <c r="AU5" s="45"/>
      <c r="AX5" s="45"/>
      <c r="BA5" s="45"/>
      <c r="BD5" s="45"/>
      <c r="BG5" s="45"/>
      <c r="BJ5" s="45"/>
      <c r="BM5" s="45"/>
      <c r="BP5" s="45"/>
      <c r="BS5" s="45"/>
      <c r="BV5" s="45"/>
    </row>
    <row r="6" spans="1:74">
      <c r="B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O6" s="45"/>
      <c r="AR6" s="45"/>
      <c r="AU6" s="45"/>
      <c r="AX6" s="45"/>
      <c r="BA6" s="45"/>
      <c r="BD6" s="45"/>
      <c r="BG6" s="45"/>
      <c r="BJ6" s="45"/>
      <c r="BM6" s="45"/>
      <c r="BP6" s="45"/>
      <c r="BS6" s="45"/>
      <c r="BV6" s="45"/>
    </row>
    <row r="7" spans="1:74">
      <c r="A7" s="8" t="s">
        <v>373</v>
      </c>
      <c r="B7" s="8" t="s">
        <v>375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O7" s="46"/>
      <c r="AR7" s="46"/>
      <c r="AU7" s="46"/>
      <c r="AV7" s="46"/>
      <c r="AW7" s="46"/>
      <c r="AX7" s="46"/>
      <c r="BA7" s="46"/>
      <c r="BD7" s="46"/>
      <c r="BG7" s="46"/>
      <c r="BJ7" s="46"/>
      <c r="BM7" s="46"/>
      <c r="BN7" s="46"/>
      <c r="BO7" s="46"/>
      <c r="BP7" s="46"/>
      <c r="BS7" s="46"/>
      <c r="BV7" s="46"/>
    </row>
    <row r="8" spans="1:74">
      <c r="A8" s="8" t="s">
        <v>22</v>
      </c>
      <c r="B8" s="47" t="str">
        <f>'ENCODE HERE'!D1</f>
        <v>Cebu</v>
      </c>
      <c r="D8" s="48"/>
      <c r="E8" s="48"/>
      <c r="F8" s="48"/>
      <c r="H8" s="48"/>
      <c r="K8" s="48"/>
      <c r="N8" s="48"/>
      <c r="Q8" s="48"/>
      <c r="T8" s="48"/>
      <c r="W8" s="48"/>
      <c r="Z8" s="48"/>
      <c r="AC8" s="48"/>
      <c r="AF8" s="48"/>
      <c r="AG8" s="49"/>
      <c r="AI8" s="48"/>
      <c r="AL8" s="48"/>
      <c r="AO8" s="48"/>
      <c r="AR8" s="48"/>
      <c r="AU8" s="48"/>
      <c r="AX8" s="48"/>
      <c r="BA8" s="48"/>
      <c r="BD8" s="48"/>
      <c r="BG8" s="48"/>
      <c r="BJ8" s="48"/>
      <c r="BM8" s="48"/>
      <c r="BP8" s="48"/>
      <c r="BS8" s="48"/>
      <c r="BV8" s="48"/>
    </row>
    <row r="9" spans="1:74">
      <c r="A9" s="8" t="s">
        <v>374</v>
      </c>
      <c r="B9" s="47" t="str">
        <f>'ENCODE HERE'!D2</f>
        <v>Argao</v>
      </c>
      <c r="D9" s="48"/>
      <c r="E9" s="48"/>
      <c r="F9" s="48"/>
      <c r="H9" s="48"/>
      <c r="K9" s="48"/>
      <c r="N9" s="48"/>
      <c r="Q9" s="48"/>
      <c r="T9" s="48"/>
      <c r="W9" s="48"/>
      <c r="Z9" s="48"/>
      <c r="AC9" s="48"/>
      <c r="AF9" s="48"/>
      <c r="AG9" s="49"/>
      <c r="AI9" s="48"/>
      <c r="AL9" s="48"/>
      <c r="AO9" s="48"/>
      <c r="AR9" s="48"/>
      <c r="AU9" s="48"/>
      <c r="AX9" s="48"/>
      <c r="BA9" s="48"/>
      <c r="BD9" s="48"/>
      <c r="BG9" s="48"/>
      <c r="BJ9" s="48"/>
      <c r="BM9" s="48"/>
      <c r="BP9" s="48"/>
      <c r="BS9" s="48"/>
      <c r="BV9" s="48"/>
    </row>
    <row r="10" spans="1:74" ht="11.25" customHeight="1">
      <c r="A10" s="176" t="s">
        <v>1</v>
      </c>
      <c r="B10" s="176" t="s">
        <v>24</v>
      </c>
      <c r="C10" s="177" t="s">
        <v>3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9" t="s">
        <v>4</v>
      </c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7" t="s">
        <v>5</v>
      </c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5" t="s">
        <v>25</v>
      </c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</row>
    <row r="11" spans="1:74" ht="9" customHeight="1">
      <c r="A11" s="176"/>
      <c r="B11" s="176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</row>
    <row r="12" spans="1:74" ht="12" customHeight="1">
      <c r="A12" s="176"/>
      <c r="B12" s="176"/>
      <c r="C12" s="163" t="s">
        <v>42</v>
      </c>
      <c r="D12" s="163"/>
      <c r="E12" s="163"/>
      <c r="F12" s="165" t="s">
        <v>43</v>
      </c>
      <c r="G12" s="166"/>
      <c r="H12" s="167"/>
      <c r="I12" s="163" t="s">
        <v>8</v>
      </c>
      <c r="J12" s="164"/>
      <c r="K12" s="164"/>
      <c r="L12" s="163" t="s">
        <v>362</v>
      </c>
      <c r="M12" s="164"/>
      <c r="N12" s="164"/>
      <c r="O12" s="163" t="s">
        <v>44</v>
      </c>
      <c r="P12" s="164"/>
      <c r="Q12" s="164"/>
      <c r="R12" s="174" t="s">
        <v>29</v>
      </c>
      <c r="S12" s="174"/>
      <c r="T12" s="174"/>
      <c r="U12" s="163" t="s">
        <v>42</v>
      </c>
      <c r="V12" s="163"/>
      <c r="W12" s="163"/>
      <c r="X12" s="165" t="s">
        <v>43</v>
      </c>
      <c r="Y12" s="166"/>
      <c r="Z12" s="167"/>
      <c r="AA12" s="163" t="s">
        <v>8</v>
      </c>
      <c r="AB12" s="164"/>
      <c r="AC12" s="164"/>
      <c r="AD12" s="163" t="s">
        <v>362</v>
      </c>
      <c r="AE12" s="164"/>
      <c r="AF12" s="164"/>
      <c r="AG12" s="163" t="s">
        <v>44</v>
      </c>
      <c r="AH12" s="164"/>
      <c r="AI12" s="164"/>
      <c r="AJ12" s="174" t="s">
        <v>29</v>
      </c>
      <c r="AK12" s="174"/>
      <c r="AL12" s="174"/>
      <c r="AM12" s="163" t="s">
        <v>42</v>
      </c>
      <c r="AN12" s="163"/>
      <c r="AO12" s="163"/>
      <c r="AP12" s="165" t="s">
        <v>43</v>
      </c>
      <c r="AQ12" s="166"/>
      <c r="AR12" s="167"/>
      <c r="AS12" s="163" t="s">
        <v>8</v>
      </c>
      <c r="AT12" s="164"/>
      <c r="AU12" s="164"/>
      <c r="AV12" s="163" t="s">
        <v>362</v>
      </c>
      <c r="AW12" s="164"/>
      <c r="AX12" s="164"/>
      <c r="AY12" s="163" t="s">
        <v>44</v>
      </c>
      <c r="AZ12" s="164"/>
      <c r="BA12" s="164"/>
      <c r="BB12" s="174" t="s">
        <v>29</v>
      </c>
      <c r="BC12" s="174"/>
      <c r="BD12" s="174"/>
      <c r="BE12" s="163" t="s">
        <v>42</v>
      </c>
      <c r="BF12" s="163"/>
      <c r="BG12" s="163"/>
      <c r="BH12" s="165" t="s">
        <v>43</v>
      </c>
      <c r="BI12" s="166"/>
      <c r="BJ12" s="167"/>
      <c r="BK12" s="163" t="s">
        <v>8</v>
      </c>
      <c r="BL12" s="164"/>
      <c r="BM12" s="164"/>
      <c r="BN12" s="163" t="s">
        <v>362</v>
      </c>
      <c r="BO12" s="164"/>
      <c r="BP12" s="164"/>
      <c r="BQ12" s="163" t="s">
        <v>44</v>
      </c>
      <c r="BR12" s="164"/>
      <c r="BS12" s="164"/>
      <c r="BT12" s="174" t="s">
        <v>29</v>
      </c>
      <c r="BU12" s="174"/>
      <c r="BV12" s="174"/>
    </row>
    <row r="13" spans="1:74" ht="10.5" customHeight="1">
      <c r="A13" s="176"/>
      <c r="B13" s="176"/>
      <c r="C13" s="163"/>
      <c r="D13" s="163"/>
      <c r="E13" s="163"/>
      <c r="F13" s="168"/>
      <c r="G13" s="169"/>
      <c r="H13" s="170"/>
      <c r="I13" s="164"/>
      <c r="J13" s="164"/>
      <c r="K13" s="164"/>
      <c r="L13" s="164"/>
      <c r="M13" s="164"/>
      <c r="N13" s="164"/>
      <c r="O13" s="164"/>
      <c r="P13" s="164"/>
      <c r="Q13" s="164"/>
      <c r="R13" s="174"/>
      <c r="S13" s="174"/>
      <c r="T13" s="174"/>
      <c r="U13" s="163"/>
      <c r="V13" s="163"/>
      <c r="W13" s="163"/>
      <c r="X13" s="168"/>
      <c r="Y13" s="169"/>
      <c r="Z13" s="170"/>
      <c r="AA13" s="164"/>
      <c r="AB13" s="164"/>
      <c r="AC13" s="164"/>
      <c r="AD13" s="164"/>
      <c r="AE13" s="164"/>
      <c r="AF13" s="164"/>
      <c r="AG13" s="164"/>
      <c r="AH13" s="164"/>
      <c r="AI13" s="164"/>
      <c r="AJ13" s="174"/>
      <c r="AK13" s="174"/>
      <c r="AL13" s="174"/>
      <c r="AM13" s="163"/>
      <c r="AN13" s="163"/>
      <c r="AO13" s="163"/>
      <c r="AP13" s="168"/>
      <c r="AQ13" s="169"/>
      <c r="AR13" s="170"/>
      <c r="AS13" s="164"/>
      <c r="AT13" s="164"/>
      <c r="AU13" s="164"/>
      <c r="AV13" s="164"/>
      <c r="AW13" s="164"/>
      <c r="AX13" s="164"/>
      <c r="AY13" s="164"/>
      <c r="AZ13" s="164"/>
      <c r="BA13" s="164"/>
      <c r="BB13" s="174"/>
      <c r="BC13" s="174"/>
      <c r="BD13" s="174"/>
      <c r="BE13" s="163"/>
      <c r="BF13" s="163"/>
      <c r="BG13" s="163"/>
      <c r="BH13" s="168"/>
      <c r="BI13" s="169"/>
      <c r="BJ13" s="170"/>
      <c r="BK13" s="164"/>
      <c r="BL13" s="164"/>
      <c r="BM13" s="164"/>
      <c r="BN13" s="164"/>
      <c r="BO13" s="164"/>
      <c r="BP13" s="164"/>
      <c r="BQ13" s="164"/>
      <c r="BR13" s="164"/>
      <c r="BS13" s="164"/>
      <c r="BT13" s="174"/>
      <c r="BU13" s="174"/>
      <c r="BV13" s="174"/>
    </row>
    <row r="14" spans="1:74" ht="9.75" customHeight="1">
      <c r="A14" s="176"/>
      <c r="B14" s="176"/>
      <c r="C14" s="163"/>
      <c r="D14" s="163"/>
      <c r="E14" s="163"/>
      <c r="F14" s="171"/>
      <c r="G14" s="172"/>
      <c r="H14" s="173"/>
      <c r="I14" s="164"/>
      <c r="J14" s="164"/>
      <c r="K14" s="164"/>
      <c r="L14" s="164"/>
      <c r="M14" s="164"/>
      <c r="N14" s="164"/>
      <c r="O14" s="164"/>
      <c r="P14" s="164"/>
      <c r="Q14" s="164"/>
      <c r="R14" s="174"/>
      <c r="S14" s="174"/>
      <c r="T14" s="174"/>
      <c r="U14" s="163"/>
      <c r="V14" s="163"/>
      <c r="W14" s="163"/>
      <c r="X14" s="171"/>
      <c r="Y14" s="172"/>
      <c r="Z14" s="173"/>
      <c r="AA14" s="164"/>
      <c r="AB14" s="164"/>
      <c r="AC14" s="164"/>
      <c r="AD14" s="164"/>
      <c r="AE14" s="164"/>
      <c r="AF14" s="164"/>
      <c r="AG14" s="164"/>
      <c r="AH14" s="164"/>
      <c r="AI14" s="164"/>
      <c r="AJ14" s="174"/>
      <c r="AK14" s="174"/>
      <c r="AL14" s="174"/>
      <c r="AM14" s="163"/>
      <c r="AN14" s="163"/>
      <c r="AO14" s="163"/>
      <c r="AP14" s="171"/>
      <c r="AQ14" s="172"/>
      <c r="AR14" s="173"/>
      <c r="AS14" s="164"/>
      <c r="AT14" s="164"/>
      <c r="AU14" s="164"/>
      <c r="AV14" s="164"/>
      <c r="AW14" s="164"/>
      <c r="AX14" s="164"/>
      <c r="AY14" s="164"/>
      <c r="AZ14" s="164"/>
      <c r="BA14" s="164"/>
      <c r="BB14" s="174"/>
      <c r="BC14" s="174"/>
      <c r="BD14" s="174"/>
      <c r="BE14" s="163"/>
      <c r="BF14" s="163"/>
      <c r="BG14" s="163"/>
      <c r="BH14" s="171"/>
      <c r="BI14" s="172"/>
      <c r="BJ14" s="173"/>
      <c r="BK14" s="164"/>
      <c r="BL14" s="164"/>
      <c r="BM14" s="164"/>
      <c r="BN14" s="164"/>
      <c r="BO14" s="164"/>
      <c r="BP14" s="164"/>
      <c r="BQ14" s="164"/>
      <c r="BR14" s="164"/>
      <c r="BS14" s="164"/>
      <c r="BT14" s="174"/>
      <c r="BU14" s="174"/>
      <c r="BV14" s="174"/>
    </row>
    <row r="15" spans="1:74" ht="50.25" customHeight="1">
      <c r="A15" s="176"/>
      <c r="B15" s="176"/>
      <c r="C15" s="50" t="s">
        <v>45</v>
      </c>
      <c r="D15" s="50" t="s">
        <v>46</v>
      </c>
      <c r="E15" s="50" t="s">
        <v>47</v>
      </c>
      <c r="F15" s="50" t="s">
        <v>45</v>
      </c>
      <c r="G15" s="50" t="s">
        <v>46</v>
      </c>
      <c r="H15" s="50" t="s">
        <v>47</v>
      </c>
      <c r="I15" s="50" t="s">
        <v>45</v>
      </c>
      <c r="J15" s="50" t="s">
        <v>46</v>
      </c>
      <c r="K15" s="50" t="s">
        <v>47</v>
      </c>
      <c r="L15" s="50" t="s">
        <v>45</v>
      </c>
      <c r="M15" s="50" t="s">
        <v>46</v>
      </c>
      <c r="N15" s="50" t="s">
        <v>47</v>
      </c>
      <c r="O15" s="50" t="s">
        <v>45</v>
      </c>
      <c r="P15" s="50" t="s">
        <v>46</v>
      </c>
      <c r="Q15" s="50" t="s">
        <v>47</v>
      </c>
      <c r="R15" s="50" t="s">
        <v>45</v>
      </c>
      <c r="S15" s="50" t="s">
        <v>46</v>
      </c>
      <c r="T15" s="50" t="s">
        <v>47</v>
      </c>
      <c r="U15" s="50" t="s">
        <v>45</v>
      </c>
      <c r="V15" s="50" t="s">
        <v>46</v>
      </c>
      <c r="W15" s="50" t="s">
        <v>47</v>
      </c>
      <c r="X15" s="50" t="s">
        <v>45</v>
      </c>
      <c r="Y15" s="50" t="s">
        <v>46</v>
      </c>
      <c r="Z15" s="50" t="s">
        <v>47</v>
      </c>
      <c r="AA15" s="50" t="s">
        <v>45</v>
      </c>
      <c r="AB15" s="50" t="s">
        <v>46</v>
      </c>
      <c r="AC15" s="50" t="s">
        <v>47</v>
      </c>
      <c r="AD15" s="50" t="s">
        <v>45</v>
      </c>
      <c r="AE15" s="50" t="s">
        <v>46</v>
      </c>
      <c r="AF15" s="50" t="s">
        <v>47</v>
      </c>
      <c r="AG15" s="50" t="s">
        <v>45</v>
      </c>
      <c r="AH15" s="50" t="s">
        <v>46</v>
      </c>
      <c r="AI15" s="50" t="s">
        <v>47</v>
      </c>
      <c r="AJ15" s="50" t="s">
        <v>45</v>
      </c>
      <c r="AK15" s="50" t="s">
        <v>46</v>
      </c>
      <c r="AL15" s="50" t="s">
        <v>47</v>
      </c>
      <c r="AM15" s="50" t="s">
        <v>45</v>
      </c>
      <c r="AN15" s="50" t="s">
        <v>46</v>
      </c>
      <c r="AO15" s="50" t="s">
        <v>47</v>
      </c>
      <c r="AP15" s="50" t="s">
        <v>45</v>
      </c>
      <c r="AQ15" s="50" t="s">
        <v>46</v>
      </c>
      <c r="AR15" s="50" t="s">
        <v>47</v>
      </c>
      <c r="AS15" s="50" t="s">
        <v>45</v>
      </c>
      <c r="AT15" s="50" t="s">
        <v>46</v>
      </c>
      <c r="AU15" s="50" t="s">
        <v>47</v>
      </c>
      <c r="AV15" s="50" t="s">
        <v>45</v>
      </c>
      <c r="AW15" s="50" t="s">
        <v>46</v>
      </c>
      <c r="AX15" s="50" t="s">
        <v>47</v>
      </c>
      <c r="AY15" s="50" t="s">
        <v>45</v>
      </c>
      <c r="AZ15" s="50" t="s">
        <v>46</v>
      </c>
      <c r="BA15" s="50" t="s">
        <v>47</v>
      </c>
      <c r="BB15" s="50" t="s">
        <v>45</v>
      </c>
      <c r="BC15" s="50" t="s">
        <v>46</v>
      </c>
      <c r="BD15" s="50" t="s">
        <v>47</v>
      </c>
      <c r="BE15" s="50" t="s">
        <v>45</v>
      </c>
      <c r="BF15" s="50" t="s">
        <v>46</v>
      </c>
      <c r="BG15" s="50" t="s">
        <v>47</v>
      </c>
      <c r="BH15" s="50" t="s">
        <v>45</v>
      </c>
      <c r="BI15" s="50" t="s">
        <v>46</v>
      </c>
      <c r="BJ15" s="50" t="s">
        <v>47</v>
      </c>
      <c r="BK15" s="50" t="s">
        <v>45</v>
      </c>
      <c r="BL15" s="50" t="s">
        <v>46</v>
      </c>
      <c r="BM15" s="50" t="s">
        <v>47</v>
      </c>
      <c r="BN15" s="50" t="s">
        <v>45</v>
      </c>
      <c r="BO15" s="50" t="s">
        <v>46</v>
      </c>
      <c r="BP15" s="50" t="s">
        <v>47</v>
      </c>
      <c r="BQ15" s="50" t="s">
        <v>45</v>
      </c>
      <c r="BR15" s="50" t="s">
        <v>46</v>
      </c>
      <c r="BS15" s="50" t="s">
        <v>47</v>
      </c>
      <c r="BT15" s="50" t="s">
        <v>45</v>
      </c>
      <c r="BU15" s="50" t="s">
        <v>46</v>
      </c>
      <c r="BV15" s="50" t="s">
        <v>47</v>
      </c>
    </row>
    <row r="16" spans="1:74" hidden="1">
      <c r="A16" s="51"/>
      <c r="B16" s="51"/>
      <c r="C16" s="52" t="s">
        <v>180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</row>
    <row r="17" spans="1:74" s="43" customFormat="1" hidden="1">
      <c r="A17" s="52" t="s">
        <v>48</v>
      </c>
      <c r="B17" s="52" t="s">
        <v>49</v>
      </c>
      <c r="C17" s="51" t="s">
        <v>235</v>
      </c>
      <c r="D17" s="51" t="s">
        <v>236</v>
      </c>
      <c r="E17" s="53" t="s">
        <v>243</v>
      </c>
      <c r="F17" s="51" t="s">
        <v>237</v>
      </c>
      <c r="G17" s="51" t="s">
        <v>238</v>
      </c>
      <c r="H17" s="51" t="s">
        <v>244</v>
      </c>
      <c r="I17" s="51" t="s">
        <v>239</v>
      </c>
      <c r="J17" s="51" t="s">
        <v>240</v>
      </c>
      <c r="K17" s="51" t="s">
        <v>245</v>
      </c>
      <c r="L17" s="51" t="s">
        <v>241</v>
      </c>
      <c r="M17" s="51" t="s">
        <v>242</v>
      </c>
      <c r="N17" s="51" t="s">
        <v>246</v>
      </c>
      <c r="O17" s="51" t="s">
        <v>247</v>
      </c>
      <c r="P17" s="51" t="s">
        <v>248</v>
      </c>
      <c r="Q17" s="51" t="s">
        <v>249</v>
      </c>
      <c r="R17" s="51" t="s">
        <v>250</v>
      </c>
      <c r="S17" s="51" t="s">
        <v>251</v>
      </c>
      <c r="T17" s="51" t="s">
        <v>252</v>
      </c>
      <c r="U17" s="51" t="s">
        <v>253</v>
      </c>
      <c r="V17" s="51" t="s">
        <v>254</v>
      </c>
      <c r="W17" s="51" t="s">
        <v>255</v>
      </c>
      <c r="X17" s="51" t="s">
        <v>256</v>
      </c>
      <c r="Y17" s="51" t="s">
        <v>257</v>
      </c>
      <c r="Z17" s="51" t="s">
        <v>258</v>
      </c>
      <c r="AA17" s="51" t="s">
        <v>259</v>
      </c>
      <c r="AB17" s="51" t="s">
        <v>260</v>
      </c>
      <c r="AC17" s="51" t="s">
        <v>261</v>
      </c>
      <c r="AD17" s="51" t="s">
        <v>262</v>
      </c>
      <c r="AE17" s="51" t="s">
        <v>263</v>
      </c>
      <c r="AF17" s="51" t="s">
        <v>264</v>
      </c>
      <c r="AG17" s="51" t="s">
        <v>265</v>
      </c>
      <c r="AH17" s="51" t="s">
        <v>266</v>
      </c>
      <c r="AI17" s="51" t="s">
        <v>267</v>
      </c>
      <c r="AJ17" s="51" t="s">
        <v>268</v>
      </c>
      <c r="AK17" s="51" t="s">
        <v>269</v>
      </c>
      <c r="AL17" s="51" t="s">
        <v>270</v>
      </c>
      <c r="AM17" s="51" t="s">
        <v>271</v>
      </c>
      <c r="AN17" s="51" t="s">
        <v>272</v>
      </c>
      <c r="AO17" s="51" t="s">
        <v>273</v>
      </c>
      <c r="AP17" s="51" t="s">
        <v>274</v>
      </c>
      <c r="AQ17" s="51" t="s">
        <v>275</v>
      </c>
      <c r="AR17" s="51" t="s">
        <v>276</v>
      </c>
      <c r="AS17" s="51" t="s">
        <v>277</v>
      </c>
      <c r="AT17" s="51" t="s">
        <v>278</v>
      </c>
      <c r="AU17" s="51" t="s">
        <v>279</v>
      </c>
      <c r="AV17" s="51" t="s">
        <v>280</v>
      </c>
      <c r="AW17" s="51" t="s">
        <v>281</v>
      </c>
      <c r="AX17" s="51" t="s">
        <v>282</v>
      </c>
      <c r="AY17" s="51" t="s">
        <v>283</v>
      </c>
      <c r="AZ17" s="51" t="s">
        <v>284</v>
      </c>
      <c r="BA17" s="51" t="s">
        <v>285</v>
      </c>
      <c r="BB17" s="51" t="s">
        <v>286</v>
      </c>
      <c r="BC17" s="51" t="s">
        <v>287</v>
      </c>
      <c r="BD17" s="51" t="s">
        <v>288</v>
      </c>
      <c r="BE17" s="51" t="s">
        <v>289</v>
      </c>
      <c r="BF17" s="51" t="s">
        <v>290</v>
      </c>
      <c r="BG17" s="51" t="s">
        <v>291</v>
      </c>
      <c r="BH17" s="51" t="s">
        <v>292</v>
      </c>
      <c r="BI17" s="51" t="s">
        <v>293</v>
      </c>
      <c r="BJ17" s="51" t="s">
        <v>294</v>
      </c>
      <c r="BK17" s="51" t="s">
        <v>295</v>
      </c>
      <c r="BL17" s="51" t="s">
        <v>296</v>
      </c>
      <c r="BM17" s="51" t="s">
        <v>297</v>
      </c>
      <c r="BN17" s="51" t="s">
        <v>298</v>
      </c>
      <c r="BO17" s="51" t="s">
        <v>299</v>
      </c>
      <c r="BP17" s="51" t="s">
        <v>300</v>
      </c>
      <c r="BQ17" s="51" t="s">
        <v>301</v>
      </c>
      <c r="BR17" s="51" t="s">
        <v>302</v>
      </c>
      <c r="BS17" s="51" t="s">
        <v>303</v>
      </c>
      <c r="BT17" s="51" t="s">
        <v>304</v>
      </c>
      <c r="BU17" s="51" t="s">
        <v>305</v>
      </c>
      <c r="BV17" s="51" t="s">
        <v>306</v>
      </c>
    </row>
    <row r="18" spans="1:74">
      <c r="A18" s="54" t="s">
        <v>307</v>
      </c>
      <c r="B18" s="54" t="s">
        <v>308</v>
      </c>
      <c r="C18" s="55"/>
      <c r="D18" s="55"/>
      <c r="E18" s="53">
        <v>0</v>
      </c>
      <c r="F18" s="55"/>
      <c r="G18" s="55"/>
      <c r="H18" s="55">
        <v>0</v>
      </c>
      <c r="I18" s="55"/>
      <c r="J18" s="55"/>
      <c r="K18" s="55">
        <v>0</v>
      </c>
      <c r="L18" s="55"/>
      <c r="M18" s="55"/>
      <c r="N18" s="55">
        <v>0</v>
      </c>
      <c r="O18" s="55"/>
      <c r="P18" s="55"/>
      <c r="Q18" s="55">
        <v>0</v>
      </c>
      <c r="R18" s="55">
        <v>0</v>
      </c>
      <c r="S18" s="55">
        <v>0</v>
      </c>
      <c r="T18" s="56">
        <v>0</v>
      </c>
      <c r="U18" s="55"/>
      <c r="V18" s="55"/>
      <c r="W18" s="55">
        <v>0</v>
      </c>
      <c r="X18" s="55"/>
      <c r="Y18" s="55"/>
      <c r="Z18" s="55">
        <v>0</v>
      </c>
      <c r="AA18" s="55"/>
      <c r="AB18" s="55"/>
      <c r="AC18" s="55">
        <v>0</v>
      </c>
      <c r="AD18" s="55"/>
      <c r="AE18" s="55"/>
      <c r="AF18" s="55">
        <v>0</v>
      </c>
      <c r="AG18" s="55"/>
      <c r="AH18" s="55"/>
      <c r="AI18" s="55">
        <v>0</v>
      </c>
      <c r="AJ18" s="55">
        <v>0</v>
      </c>
      <c r="AK18" s="55">
        <v>0</v>
      </c>
      <c r="AL18" s="56">
        <v>0</v>
      </c>
      <c r="AM18" s="55"/>
      <c r="AN18" s="55"/>
      <c r="AO18" s="55">
        <v>0</v>
      </c>
      <c r="AP18" s="55"/>
      <c r="AQ18" s="55"/>
      <c r="AR18" s="55">
        <v>0</v>
      </c>
      <c r="AS18" s="55"/>
      <c r="AT18" s="55"/>
      <c r="AU18" s="55">
        <v>0</v>
      </c>
      <c r="AV18" s="55"/>
      <c r="AW18" s="55"/>
      <c r="AX18" s="55">
        <v>0</v>
      </c>
      <c r="AY18" s="55"/>
      <c r="AZ18" s="55"/>
      <c r="BA18" s="55">
        <v>0</v>
      </c>
      <c r="BB18" s="55">
        <v>0</v>
      </c>
      <c r="BC18" s="55">
        <v>0</v>
      </c>
      <c r="BD18" s="56">
        <v>0</v>
      </c>
      <c r="BE18" s="55">
        <v>0</v>
      </c>
      <c r="BF18" s="55">
        <v>0</v>
      </c>
      <c r="BG18" s="56">
        <v>0</v>
      </c>
      <c r="BH18" s="55">
        <v>0</v>
      </c>
      <c r="BI18" s="55">
        <v>0</v>
      </c>
      <c r="BJ18" s="56">
        <v>0</v>
      </c>
      <c r="BK18" s="55">
        <v>0</v>
      </c>
      <c r="BL18" s="55">
        <v>0</v>
      </c>
      <c r="BM18" s="56">
        <v>0</v>
      </c>
      <c r="BN18" s="55">
        <v>0</v>
      </c>
      <c r="BO18" s="55">
        <v>0</v>
      </c>
      <c r="BP18" s="56">
        <v>0</v>
      </c>
      <c r="BQ18" s="55">
        <v>0</v>
      </c>
      <c r="BR18" s="55">
        <v>0</v>
      </c>
      <c r="BS18" s="56">
        <v>0</v>
      </c>
      <c r="BT18" s="55">
        <v>0</v>
      </c>
      <c r="BU18" s="55">
        <v>0</v>
      </c>
      <c r="BV18" s="56">
        <v>0</v>
      </c>
    </row>
    <row r="19" spans="1:74">
      <c r="A19" s="54"/>
      <c r="B19" s="54" t="s">
        <v>309</v>
      </c>
      <c r="C19" s="55"/>
      <c r="D19" s="55"/>
      <c r="E19" s="53">
        <v>0</v>
      </c>
      <c r="F19" s="55"/>
      <c r="G19" s="55"/>
      <c r="H19" s="55">
        <v>0</v>
      </c>
      <c r="I19" s="55"/>
      <c r="J19" s="55"/>
      <c r="K19" s="55">
        <v>0</v>
      </c>
      <c r="L19" s="55"/>
      <c r="M19" s="55"/>
      <c r="N19" s="55">
        <v>0</v>
      </c>
      <c r="O19" s="55"/>
      <c r="P19" s="55"/>
      <c r="Q19" s="55">
        <v>0</v>
      </c>
      <c r="R19" s="55">
        <v>0</v>
      </c>
      <c r="S19" s="55">
        <v>0</v>
      </c>
      <c r="T19" s="56">
        <v>0</v>
      </c>
      <c r="U19" s="55"/>
      <c r="V19" s="55"/>
      <c r="W19" s="55">
        <v>0</v>
      </c>
      <c r="X19" s="55"/>
      <c r="Y19" s="55"/>
      <c r="Z19" s="55">
        <v>0</v>
      </c>
      <c r="AA19" s="55"/>
      <c r="AB19" s="55"/>
      <c r="AC19" s="55">
        <v>0</v>
      </c>
      <c r="AD19" s="55"/>
      <c r="AE19" s="55"/>
      <c r="AF19" s="55">
        <v>0</v>
      </c>
      <c r="AG19" s="55"/>
      <c r="AH19" s="55"/>
      <c r="AI19" s="55">
        <v>0</v>
      </c>
      <c r="AJ19" s="55">
        <v>0</v>
      </c>
      <c r="AK19" s="55">
        <v>0</v>
      </c>
      <c r="AL19" s="56">
        <v>0</v>
      </c>
      <c r="AM19" s="55"/>
      <c r="AN19" s="55"/>
      <c r="AO19" s="55">
        <v>0</v>
      </c>
      <c r="AP19" s="55"/>
      <c r="AQ19" s="55"/>
      <c r="AR19" s="55">
        <v>0</v>
      </c>
      <c r="AS19" s="55"/>
      <c r="AT19" s="55"/>
      <c r="AU19" s="55">
        <v>0</v>
      </c>
      <c r="AV19" s="55"/>
      <c r="AW19" s="55"/>
      <c r="AX19" s="55">
        <v>0</v>
      </c>
      <c r="AY19" s="55"/>
      <c r="AZ19" s="55"/>
      <c r="BA19" s="55">
        <v>0</v>
      </c>
      <c r="BB19" s="55">
        <v>0</v>
      </c>
      <c r="BC19" s="55">
        <v>0</v>
      </c>
      <c r="BD19" s="56">
        <v>0</v>
      </c>
      <c r="BE19" s="55">
        <v>0</v>
      </c>
      <c r="BF19" s="55">
        <v>0</v>
      </c>
      <c r="BG19" s="56">
        <v>0</v>
      </c>
      <c r="BH19" s="55">
        <v>0</v>
      </c>
      <c r="BI19" s="55">
        <v>0</v>
      </c>
      <c r="BJ19" s="56">
        <v>0</v>
      </c>
      <c r="BK19" s="55">
        <v>0</v>
      </c>
      <c r="BL19" s="55">
        <v>0</v>
      </c>
      <c r="BM19" s="56">
        <v>0</v>
      </c>
      <c r="BN19" s="55">
        <v>0</v>
      </c>
      <c r="BO19" s="55">
        <v>0</v>
      </c>
      <c r="BP19" s="56">
        <v>0</v>
      </c>
      <c r="BQ19" s="55">
        <v>0</v>
      </c>
      <c r="BR19" s="55">
        <v>0</v>
      </c>
      <c r="BS19" s="56">
        <v>0</v>
      </c>
      <c r="BT19" s="55">
        <v>0</v>
      </c>
      <c r="BU19" s="55">
        <v>0</v>
      </c>
      <c r="BV19" s="56">
        <v>0</v>
      </c>
    </row>
    <row r="20" spans="1:74">
      <c r="A20" s="54"/>
      <c r="B20" s="54" t="s">
        <v>350</v>
      </c>
      <c r="C20" s="55"/>
      <c r="D20" s="55"/>
      <c r="E20" s="53">
        <v>0</v>
      </c>
      <c r="F20" s="55"/>
      <c r="G20" s="55"/>
      <c r="H20" s="55">
        <v>0</v>
      </c>
      <c r="I20" s="55"/>
      <c r="J20" s="55"/>
      <c r="K20" s="55">
        <v>0</v>
      </c>
      <c r="L20" s="55"/>
      <c r="M20" s="55"/>
      <c r="N20" s="55">
        <v>0</v>
      </c>
      <c r="O20" s="55"/>
      <c r="P20" s="55"/>
      <c r="Q20" s="55">
        <v>0</v>
      </c>
      <c r="R20" s="55">
        <v>0</v>
      </c>
      <c r="S20" s="55">
        <v>0</v>
      </c>
      <c r="T20" s="56">
        <v>0</v>
      </c>
      <c r="U20" s="55"/>
      <c r="V20" s="55"/>
      <c r="W20" s="55">
        <v>0</v>
      </c>
      <c r="X20" s="55"/>
      <c r="Y20" s="55"/>
      <c r="Z20" s="55">
        <v>0</v>
      </c>
      <c r="AA20" s="55"/>
      <c r="AB20" s="55"/>
      <c r="AC20" s="55">
        <v>0</v>
      </c>
      <c r="AD20" s="55"/>
      <c r="AE20" s="55"/>
      <c r="AF20" s="55">
        <v>0</v>
      </c>
      <c r="AG20" s="55"/>
      <c r="AH20" s="55"/>
      <c r="AI20" s="55">
        <v>0</v>
      </c>
      <c r="AJ20" s="55">
        <v>0</v>
      </c>
      <c r="AK20" s="55">
        <v>0</v>
      </c>
      <c r="AL20" s="56">
        <v>0</v>
      </c>
      <c r="AM20" s="55"/>
      <c r="AN20" s="55"/>
      <c r="AO20" s="55">
        <v>0</v>
      </c>
      <c r="AP20" s="55"/>
      <c r="AQ20" s="55"/>
      <c r="AR20" s="55">
        <v>0</v>
      </c>
      <c r="AS20" s="55"/>
      <c r="AT20" s="55"/>
      <c r="AU20" s="55">
        <v>0</v>
      </c>
      <c r="AV20" s="55"/>
      <c r="AW20" s="55"/>
      <c r="AX20" s="55">
        <v>0</v>
      </c>
      <c r="AY20" s="55"/>
      <c r="AZ20" s="55"/>
      <c r="BA20" s="55">
        <v>0</v>
      </c>
      <c r="BB20" s="55">
        <v>0</v>
      </c>
      <c r="BC20" s="55">
        <v>0</v>
      </c>
      <c r="BD20" s="56">
        <v>0</v>
      </c>
      <c r="BE20" s="55">
        <v>0</v>
      </c>
      <c r="BF20" s="55">
        <v>0</v>
      </c>
      <c r="BG20" s="56">
        <v>0</v>
      </c>
      <c r="BH20" s="55">
        <v>0</v>
      </c>
      <c r="BI20" s="55">
        <v>0</v>
      </c>
      <c r="BJ20" s="56">
        <v>0</v>
      </c>
      <c r="BK20" s="55">
        <v>0</v>
      </c>
      <c r="BL20" s="55">
        <v>0</v>
      </c>
      <c r="BM20" s="56">
        <v>0</v>
      </c>
      <c r="BN20" s="55">
        <v>0</v>
      </c>
      <c r="BO20" s="55">
        <v>0</v>
      </c>
      <c r="BP20" s="56">
        <v>0</v>
      </c>
      <c r="BQ20" s="55">
        <v>0</v>
      </c>
      <c r="BR20" s="55">
        <v>0</v>
      </c>
      <c r="BS20" s="56">
        <v>0</v>
      </c>
      <c r="BT20" s="55">
        <v>0</v>
      </c>
      <c r="BU20" s="55">
        <v>0</v>
      </c>
      <c r="BV20" s="56">
        <v>0</v>
      </c>
    </row>
    <row r="21" spans="1:74">
      <c r="A21" s="54"/>
      <c r="B21" s="54" t="s">
        <v>351</v>
      </c>
      <c r="C21" s="55"/>
      <c r="D21" s="55"/>
      <c r="E21" s="53">
        <v>0</v>
      </c>
      <c r="F21" s="55"/>
      <c r="G21" s="55"/>
      <c r="H21" s="55">
        <v>0</v>
      </c>
      <c r="I21" s="55"/>
      <c r="J21" s="55"/>
      <c r="K21" s="55">
        <v>0</v>
      </c>
      <c r="L21" s="55"/>
      <c r="M21" s="55"/>
      <c r="N21" s="55">
        <v>0</v>
      </c>
      <c r="O21" s="55"/>
      <c r="P21" s="55"/>
      <c r="Q21" s="55">
        <v>0</v>
      </c>
      <c r="R21" s="55">
        <v>0</v>
      </c>
      <c r="S21" s="55">
        <v>0</v>
      </c>
      <c r="T21" s="56">
        <v>0</v>
      </c>
      <c r="U21" s="55"/>
      <c r="V21" s="55"/>
      <c r="W21" s="55">
        <v>0</v>
      </c>
      <c r="X21" s="55"/>
      <c r="Y21" s="55"/>
      <c r="Z21" s="55">
        <v>0</v>
      </c>
      <c r="AA21" s="55"/>
      <c r="AB21" s="55"/>
      <c r="AC21" s="55">
        <v>0</v>
      </c>
      <c r="AD21" s="55"/>
      <c r="AE21" s="55"/>
      <c r="AF21" s="55">
        <v>0</v>
      </c>
      <c r="AG21" s="55"/>
      <c r="AH21" s="55"/>
      <c r="AI21" s="55">
        <v>0</v>
      </c>
      <c r="AJ21" s="55">
        <v>0</v>
      </c>
      <c r="AK21" s="55">
        <v>0</v>
      </c>
      <c r="AL21" s="56">
        <v>0</v>
      </c>
      <c r="AM21" s="55"/>
      <c r="AN21" s="55"/>
      <c r="AO21" s="55">
        <v>0</v>
      </c>
      <c r="AP21" s="55"/>
      <c r="AQ21" s="55"/>
      <c r="AR21" s="55">
        <v>0</v>
      </c>
      <c r="AS21" s="55"/>
      <c r="AT21" s="55"/>
      <c r="AU21" s="55">
        <v>0</v>
      </c>
      <c r="AV21" s="55"/>
      <c r="AW21" s="55"/>
      <c r="AX21" s="55">
        <v>0</v>
      </c>
      <c r="AY21" s="55"/>
      <c r="AZ21" s="55"/>
      <c r="BA21" s="55">
        <v>0</v>
      </c>
      <c r="BB21" s="55">
        <v>0</v>
      </c>
      <c r="BC21" s="55">
        <v>0</v>
      </c>
      <c r="BD21" s="56">
        <v>0</v>
      </c>
      <c r="BE21" s="55">
        <v>0</v>
      </c>
      <c r="BF21" s="55">
        <v>0</v>
      </c>
      <c r="BG21" s="56">
        <v>0</v>
      </c>
      <c r="BH21" s="55">
        <v>0</v>
      </c>
      <c r="BI21" s="55">
        <v>0</v>
      </c>
      <c r="BJ21" s="56">
        <v>0</v>
      </c>
      <c r="BK21" s="55">
        <v>0</v>
      </c>
      <c r="BL21" s="55">
        <v>0</v>
      </c>
      <c r="BM21" s="56">
        <v>0</v>
      </c>
      <c r="BN21" s="55">
        <v>0</v>
      </c>
      <c r="BO21" s="55">
        <v>0</v>
      </c>
      <c r="BP21" s="56">
        <v>0</v>
      </c>
      <c r="BQ21" s="55">
        <v>0</v>
      </c>
      <c r="BR21" s="55">
        <v>0</v>
      </c>
      <c r="BS21" s="56">
        <v>0</v>
      </c>
      <c r="BT21" s="55">
        <v>0</v>
      </c>
      <c r="BU21" s="55">
        <v>0</v>
      </c>
      <c r="BV21" s="56">
        <v>0</v>
      </c>
    </row>
    <row r="22" spans="1:74">
      <c r="A22" s="54"/>
      <c r="B22" s="54" t="s">
        <v>352</v>
      </c>
      <c r="C22" s="55"/>
      <c r="D22" s="55"/>
      <c r="E22" s="53">
        <v>0</v>
      </c>
      <c r="F22" s="55"/>
      <c r="G22" s="55"/>
      <c r="H22" s="55">
        <v>0</v>
      </c>
      <c r="I22" s="55"/>
      <c r="J22" s="55"/>
      <c r="K22" s="55">
        <v>0</v>
      </c>
      <c r="L22" s="55"/>
      <c r="M22" s="55"/>
      <c r="N22" s="55">
        <v>0</v>
      </c>
      <c r="O22" s="55"/>
      <c r="P22" s="55"/>
      <c r="Q22" s="55">
        <v>0</v>
      </c>
      <c r="R22" s="55">
        <v>0</v>
      </c>
      <c r="S22" s="55">
        <v>0</v>
      </c>
      <c r="T22" s="56">
        <v>0</v>
      </c>
      <c r="U22" s="55"/>
      <c r="V22" s="55"/>
      <c r="W22" s="55">
        <v>0</v>
      </c>
      <c r="X22" s="55"/>
      <c r="Y22" s="55"/>
      <c r="Z22" s="55">
        <v>0</v>
      </c>
      <c r="AA22" s="55"/>
      <c r="AB22" s="55"/>
      <c r="AC22" s="55">
        <v>0</v>
      </c>
      <c r="AD22" s="55"/>
      <c r="AE22" s="55"/>
      <c r="AF22" s="55">
        <v>0</v>
      </c>
      <c r="AG22" s="55"/>
      <c r="AH22" s="55"/>
      <c r="AI22" s="55">
        <v>0</v>
      </c>
      <c r="AJ22" s="55">
        <v>0</v>
      </c>
      <c r="AK22" s="55">
        <v>0</v>
      </c>
      <c r="AL22" s="56">
        <v>0</v>
      </c>
      <c r="AM22" s="55"/>
      <c r="AN22" s="55"/>
      <c r="AO22" s="55">
        <v>0</v>
      </c>
      <c r="AP22" s="55"/>
      <c r="AQ22" s="55"/>
      <c r="AR22" s="55">
        <v>0</v>
      </c>
      <c r="AS22" s="55"/>
      <c r="AT22" s="55"/>
      <c r="AU22" s="55">
        <v>0</v>
      </c>
      <c r="AV22" s="55"/>
      <c r="AW22" s="55"/>
      <c r="AX22" s="55">
        <v>0</v>
      </c>
      <c r="AY22" s="55"/>
      <c r="AZ22" s="55"/>
      <c r="BA22" s="55">
        <v>0</v>
      </c>
      <c r="BB22" s="55">
        <v>0</v>
      </c>
      <c r="BC22" s="55">
        <v>0</v>
      </c>
      <c r="BD22" s="56">
        <v>0</v>
      </c>
      <c r="BE22" s="55">
        <v>0</v>
      </c>
      <c r="BF22" s="55">
        <v>0</v>
      </c>
      <c r="BG22" s="56">
        <v>0</v>
      </c>
      <c r="BH22" s="55">
        <v>0</v>
      </c>
      <c r="BI22" s="55">
        <v>0</v>
      </c>
      <c r="BJ22" s="56">
        <v>0</v>
      </c>
      <c r="BK22" s="55">
        <v>0</v>
      </c>
      <c r="BL22" s="55">
        <v>0</v>
      </c>
      <c r="BM22" s="56">
        <v>0</v>
      </c>
      <c r="BN22" s="55">
        <v>0</v>
      </c>
      <c r="BO22" s="55">
        <v>0</v>
      </c>
      <c r="BP22" s="56">
        <v>0</v>
      </c>
      <c r="BQ22" s="55">
        <v>0</v>
      </c>
      <c r="BR22" s="55">
        <v>0</v>
      </c>
      <c r="BS22" s="56">
        <v>0</v>
      </c>
      <c r="BT22" s="55">
        <v>0</v>
      </c>
      <c r="BU22" s="55">
        <v>0</v>
      </c>
      <c r="BV22" s="56">
        <v>0</v>
      </c>
    </row>
    <row r="23" spans="1:74">
      <c r="A23" s="54"/>
      <c r="B23" s="54" t="s">
        <v>381</v>
      </c>
      <c r="C23" s="55"/>
      <c r="D23" s="55"/>
      <c r="E23" s="53">
        <v>0</v>
      </c>
      <c r="F23" s="55"/>
      <c r="G23" s="55"/>
      <c r="H23" s="55">
        <v>0</v>
      </c>
      <c r="I23" s="55"/>
      <c r="J23" s="55"/>
      <c r="K23" s="55">
        <v>0</v>
      </c>
      <c r="L23" s="55"/>
      <c r="M23" s="55"/>
      <c r="N23" s="55">
        <v>0</v>
      </c>
      <c r="O23" s="55"/>
      <c r="P23" s="55"/>
      <c r="Q23" s="55">
        <v>0</v>
      </c>
      <c r="R23" s="55">
        <v>0</v>
      </c>
      <c r="S23" s="55">
        <v>0</v>
      </c>
      <c r="T23" s="56">
        <v>0</v>
      </c>
      <c r="U23" s="55"/>
      <c r="V23" s="55"/>
      <c r="W23" s="55">
        <v>0</v>
      </c>
      <c r="X23" s="55"/>
      <c r="Y23" s="55"/>
      <c r="Z23" s="55">
        <v>0</v>
      </c>
      <c r="AA23" s="55"/>
      <c r="AB23" s="55"/>
      <c r="AC23" s="55">
        <v>0</v>
      </c>
      <c r="AD23" s="55"/>
      <c r="AE23" s="55"/>
      <c r="AF23" s="55">
        <v>0</v>
      </c>
      <c r="AG23" s="55"/>
      <c r="AH23" s="55"/>
      <c r="AI23" s="55">
        <v>0</v>
      </c>
      <c r="AJ23" s="55">
        <v>0</v>
      </c>
      <c r="AK23" s="55">
        <v>0</v>
      </c>
      <c r="AL23" s="56">
        <v>0</v>
      </c>
      <c r="AM23" s="55"/>
      <c r="AN23" s="55"/>
      <c r="AO23" s="55">
        <v>0</v>
      </c>
      <c r="AP23" s="55"/>
      <c r="AQ23" s="55"/>
      <c r="AR23" s="55">
        <v>0</v>
      </c>
      <c r="AS23" s="55"/>
      <c r="AT23" s="55"/>
      <c r="AU23" s="55">
        <v>0</v>
      </c>
      <c r="AV23" s="55"/>
      <c r="AW23" s="55"/>
      <c r="AX23" s="55">
        <v>0</v>
      </c>
      <c r="AY23" s="55"/>
      <c r="AZ23" s="55"/>
      <c r="BA23" s="55">
        <v>0</v>
      </c>
      <c r="BB23" s="55">
        <v>0</v>
      </c>
      <c r="BC23" s="55">
        <v>0</v>
      </c>
      <c r="BD23" s="56">
        <v>0</v>
      </c>
      <c r="BE23" s="55">
        <v>0</v>
      </c>
      <c r="BF23" s="55">
        <v>0</v>
      </c>
      <c r="BG23" s="56">
        <v>0</v>
      </c>
      <c r="BH23" s="55">
        <v>0</v>
      </c>
      <c r="BI23" s="55">
        <v>0</v>
      </c>
      <c r="BJ23" s="56">
        <v>0</v>
      </c>
      <c r="BK23" s="55">
        <v>0</v>
      </c>
      <c r="BL23" s="55">
        <v>0</v>
      </c>
      <c r="BM23" s="56">
        <v>0</v>
      </c>
      <c r="BN23" s="55">
        <v>0</v>
      </c>
      <c r="BO23" s="55">
        <v>0</v>
      </c>
      <c r="BP23" s="56">
        <v>0</v>
      </c>
      <c r="BQ23" s="55">
        <v>0</v>
      </c>
      <c r="BR23" s="55">
        <v>0</v>
      </c>
      <c r="BS23" s="56">
        <v>0</v>
      </c>
      <c r="BT23" s="55">
        <v>0</v>
      </c>
      <c r="BU23" s="55">
        <v>0</v>
      </c>
      <c r="BV23" s="56">
        <v>0</v>
      </c>
    </row>
    <row r="24" spans="1:74">
      <c r="A24" s="54"/>
      <c r="B24" s="54" t="s">
        <v>382</v>
      </c>
      <c r="C24" s="55"/>
      <c r="D24" s="55"/>
      <c r="E24" s="53">
        <v>0</v>
      </c>
      <c r="F24" s="55"/>
      <c r="G24" s="55"/>
      <c r="H24" s="55">
        <v>0</v>
      </c>
      <c r="I24" s="55"/>
      <c r="J24" s="55"/>
      <c r="K24" s="55">
        <v>0</v>
      </c>
      <c r="L24" s="55"/>
      <c r="M24" s="55"/>
      <c r="N24" s="55">
        <v>0</v>
      </c>
      <c r="O24" s="55"/>
      <c r="P24" s="55"/>
      <c r="Q24" s="55">
        <v>0</v>
      </c>
      <c r="R24" s="55">
        <v>0</v>
      </c>
      <c r="S24" s="55">
        <v>0</v>
      </c>
      <c r="T24" s="56">
        <v>0</v>
      </c>
      <c r="U24" s="55"/>
      <c r="V24" s="55"/>
      <c r="W24" s="55">
        <v>0</v>
      </c>
      <c r="X24" s="55"/>
      <c r="Y24" s="55"/>
      <c r="Z24" s="55">
        <v>0</v>
      </c>
      <c r="AA24" s="55"/>
      <c r="AB24" s="55"/>
      <c r="AC24" s="55">
        <v>0</v>
      </c>
      <c r="AD24" s="55"/>
      <c r="AE24" s="55"/>
      <c r="AF24" s="55">
        <v>0</v>
      </c>
      <c r="AG24" s="55"/>
      <c r="AH24" s="55"/>
      <c r="AI24" s="55">
        <v>0</v>
      </c>
      <c r="AJ24" s="55">
        <v>0</v>
      </c>
      <c r="AK24" s="55">
        <v>0</v>
      </c>
      <c r="AL24" s="56">
        <v>0</v>
      </c>
      <c r="AM24" s="55"/>
      <c r="AN24" s="55"/>
      <c r="AO24" s="55">
        <v>0</v>
      </c>
      <c r="AP24" s="55"/>
      <c r="AQ24" s="55"/>
      <c r="AR24" s="55">
        <v>0</v>
      </c>
      <c r="AS24" s="55"/>
      <c r="AT24" s="55"/>
      <c r="AU24" s="55">
        <v>0</v>
      </c>
      <c r="AV24" s="55"/>
      <c r="AW24" s="55"/>
      <c r="AX24" s="55">
        <v>0</v>
      </c>
      <c r="AY24" s="55"/>
      <c r="AZ24" s="55"/>
      <c r="BA24" s="55">
        <v>0</v>
      </c>
      <c r="BB24" s="55">
        <v>0</v>
      </c>
      <c r="BC24" s="55">
        <v>0</v>
      </c>
      <c r="BD24" s="56">
        <v>0</v>
      </c>
      <c r="BE24" s="55">
        <v>0</v>
      </c>
      <c r="BF24" s="55">
        <v>0</v>
      </c>
      <c r="BG24" s="56">
        <v>0</v>
      </c>
      <c r="BH24" s="55">
        <v>0</v>
      </c>
      <c r="BI24" s="55">
        <v>0</v>
      </c>
      <c r="BJ24" s="56">
        <v>0</v>
      </c>
      <c r="BK24" s="55">
        <v>0</v>
      </c>
      <c r="BL24" s="55">
        <v>0</v>
      </c>
      <c r="BM24" s="56">
        <v>0</v>
      </c>
      <c r="BN24" s="55">
        <v>0</v>
      </c>
      <c r="BO24" s="55">
        <v>0</v>
      </c>
      <c r="BP24" s="56">
        <v>0</v>
      </c>
      <c r="BQ24" s="55">
        <v>0</v>
      </c>
      <c r="BR24" s="55">
        <v>0</v>
      </c>
      <c r="BS24" s="56">
        <v>0</v>
      </c>
      <c r="BT24" s="55">
        <v>0</v>
      </c>
      <c r="BU24" s="55">
        <v>0</v>
      </c>
      <c r="BV24" s="56">
        <v>0</v>
      </c>
    </row>
    <row r="25" spans="1:74">
      <c r="A25" s="51" t="s">
        <v>347</v>
      </c>
      <c r="B25" s="51"/>
      <c r="C25" s="55"/>
      <c r="D25" s="55"/>
      <c r="E25" s="53">
        <v>0</v>
      </c>
      <c r="F25" s="55"/>
      <c r="G25" s="55"/>
      <c r="H25" s="55">
        <v>0</v>
      </c>
      <c r="I25" s="55"/>
      <c r="J25" s="55"/>
      <c r="K25" s="55">
        <v>0</v>
      </c>
      <c r="L25" s="55"/>
      <c r="M25" s="55"/>
      <c r="N25" s="55">
        <v>0</v>
      </c>
      <c r="O25" s="55"/>
      <c r="P25" s="55"/>
      <c r="Q25" s="55">
        <v>0</v>
      </c>
      <c r="R25" s="55">
        <v>0</v>
      </c>
      <c r="S25" s="55">
        <v>0</v>
      </c>
      <c r="T25" s="56">
        <v>0</v>
      </c>
      <c r="U25" s="55"/>
      <c r="V25" s="55"/>
      <c r="W25" s="55">
        <v>0</v>
      </c>
      <c r="X25" s="55"/>
      <c r="Y25" s="55"/>
      <c r="Z25" s="55">
        <v>0</v>
      </c>
      <c r="AA25" s="55"/>
      <c r="AB25" s="55"/>
      <c r="AC25" s="55">
        <v>0</v>
      </c>
      <c r="AD25" s="55"/>
      <c r="AE25" s="55"/>
      <c r="AF25" s="55">
        <v>0</v>
      </c>
      <c r="AG25" s="55"/>
      <c r="AH25" s="55"/>
      <c r="AI25" s="55">
        <v>0</v>
      </c>
      <c r="AJ25" s="55">
        <v>0</v>
      </c>
      <c r="AK25" s="55">
        <v>0</v>
      </c>
      <c r="AL25" s="56">
        <v>0</v>
      </c>
      <c r="AM25" s="55"/>
      <c r="AN25" s="55"/>
      <c r="AO25" s="55">
        <v>0</v>
      </c>
      <c r="AP25" s="55"/>
      <c r="AQ25" s="55"/>
      <c r="AR25" s="55">
        <v>0</v>
      </c>
      <c r="AS25" s="55"/>
      <c r="AT25" s="55"/>
      <c r="AU25" s="55">
        <v>0</v>
      </c>
      <c r="AV25" s="55"/>
      <c r="AW25" s="55"/>
      <c r="AX25" s="55">
        <v>0</v>
      </c>
      <c r="AY25" s="55"/>
      <c r="AZ25" s="55"/>
      <c r="BA25" s="55">
        <v>0</v>
      </c>
      <c r="BB25" s="55">
        <v>0</v>
      </c>
      <c r="BC25" s="55">
        <v>0</v>
      </c>
      <c r="BD25" s="56">
        <v>0</v>
      </c>
      <c r="BE25" s="55">
        <v>0</v>
      </c>
      <c r="BF25" s="55">
        <v>0</v>
      </c>
      <c r="BG25" s="56">
        <v>0</v>
      </c>
      <c r="BH25" s="55">
        <v>0</v>
      </c>
      <c r="BI25" s="55">
        <v>0</v>
      </c>
      <c r="BJ25" s="56">
        <v>0</v>
      </c>
      <c r="BK25" s="55">
        <v>0</v>
      </c>
      <c r="BL25" s="55">
        <v>0</v>
      </c>
      <c r="BM25" s="56">
        <v>0</v>
      </c>
      <c r="BN25" s="55">
        <v>0</v>
      </c>
      <c r="BO25" s="55">
        <v>0</v>
      </c>
      <c r="BP25" s="56">
        <v>0</v>
      </c>
      <c r="BQ25" s="55">
        <v>0</v>
      </c>
      <c r="BR25" s="55">
        <v>0</v>
      </c>
      <c r="BS25" s="56">
        <v>0</v>
      </c>
      <c r="BT25" s="55">
        <v>0</v>
      </c>
      <c r="BU25" s="55">
        <v>0</v>
      </c>
      <c r="BV25" s="56">
        <v>0</v>
      </c>
    </row>
    <row r="26" spans="1:74">
      <c r="A26" s="54" t="s">
        <v>348</v>
      </c>
      <c r="B26" s="54" t="s">
        <v>349</v>
      </c>
      <c r="C26" s="55">
        <v>0.31</v>
      </c>
      <c r="D26" s="55">
        <v>1</v>
      </c>
      <c r="E26" s="53">
        <v>3.2258064516129035</v>
      </c>
      <c r="F26" s="55"/>
      <c r="G26" s="55"/>
      <c r="H26" s="55">
        <v>0</v>
      </c>
      <c r="I26" s="55"/>
      <c r="J26" s="55"/>
      <c r="K26" s="55">
        <v>0</v>
      </c>
      <c r="L26" s="55"/>
      <c r="M26" s="55"/>
      <c r="N26" s="55">
        <v>0</v>
      </c>
      <c r="O26" s="55"/>
      <c r="P26" s="55"/>
      <c r="Q26" s="55">
        <v>0</v>
      </c>
      <c r="R26" s="55">
        <v>0.31</v>
      </c>
      <c r="S26" s="55">
        <v>1</v>
      </c>
      <c r="T26" s="56">
        <v>3.2258064516129035</v>
      </c>
      <c r="U26" s="55"/>
      <c r="V26" s="55"/>
      <c r="W26" s="55">
        <v>0</v>
      </c>
      <c r="X26" s="55"/>
      <c r="Y26" s="55"/>
      <c r="Z26" s="55">
        <v>0</v>
      </c>
      <c r="AA26" s="55"/>
      <c r="AB26" s="55"/>
      <c r="AC26" s="55">
        <v>0</v>
      </c>
      <c r="AD26" s="55"/>
      <c r="AE26" s="55"/>
      <c r="AF26" s="55">
        <v>0</v>
      </c>
      <c r="AG26" s="55"/>
      <c r="AH26" s="55"/>
      <c r="AI26" s="55">
        <v>0</v>
      </c>
      <c r="AJ26" s="55">
        <v>0</v>
      </c>
      <c r="AK26" s="55">
        <v>0</v>
      </c>
      <c r="AL26" s="56">
        <v>0</v>
      </c>
      <c r="AM26" s="55"/>
      <c r="AN26" s="55"/>
      <c r="AO26" s="55">
        <v>0</v>
      </c>
      <c r="AP26" s="55"/>
      <c r="AQ26" s="55"/>
      <c r="AR26" s="55">
        <v>0</v>
      </c>
      <c r="AS26" s="55"/>
      <c r="AT26" s="55"/>
      <c r="AU26" s="55">
        <v>0</v>
      </c>
      <c r="AV26" s="55"/>
      <c r="AW26" s="55"/>
      <c r="AX26" s="55">
        <v>0</v>
      </c>
      <c r="AY26" s="55"/>
      <c r="AZ26" s="55"/>
      <c r="BA26" s="55">
        <v>0</v>
      </c>
      <c r="BB26" s="55">
        <v>0</v>
      </c>
      <c r="BC26" s="55">
        <v>0</v>
      </c>
      <c r="BD26" s="56">
        <v>0</v>
      </c>
      <c r="BE26" s="55">
        <v>0.31</v>
      </c>
      <c r="BF26" s="55">
        <v>1</v>
      </c>
      <c r="BG26" s="56">
        <v>3.2258064516129035</v>
      </c>
      <c r="BH26" s="55">
        <v>0</v>
      </c>
      <c r="BI26" s="55">
        <v>0</v>
      </c>
      <c r="BJ26" s="56">
        <v>0</v>
      </c>
      <c r="BK26" s="55">
        <v>0</v>
      </c>
      <c r="BL26" s="55">
        <v>0</v>
      </c>
      <c r="BM26" s="56">
        <v>0</v>
      </c>
      <c r="BN26" s="55">
        <v>0</v>
      </c>
      <c r="BO26" s="55">
        <v>0</v>
      </c>
      <c r="BP26" s="56">
        <v>0</v>
      </c>
      <c r="BQ26" s="55">
        <v>0</v>
      </c>
      <c r="BR26" s="55">
        <v>0</v>
      </c>
      <c r="BS26" s="56">
        <v>0</v>
      </c>
      <c r="BT26" s="55">
        <v>0.31</v>
      </c>
      <c r="BU26" s="55">
        <v>1</v>
      </c>
      <c r="BV26" s="56">
        <v>3.2258064516129035</v>
      </c>
    </row>
    <row r="27" spans="1:74">
      <c r="A27" s="51" t="s">
        <v>361</v>
      </c>
      <c r="B27" s="51"/>
      <c r="C27" s="55">
        <v>0.31</v>
      </c>
      <c r="D27" s="55">
        <v>1</v>
      </c>
      <c r="E27" s="53">
        <v>3.2258064516129035</v>
      </c>
      <c r="F27" s="55"/>
      <c r="G27" s="55"/>
      <c r="H27" s="55">
        <v>0</v>
      </c>
      <c r="I27" s="55"/>
      <c r="J27" s="55"/>
      <c r="K27" s="55">
        <v>0</v>
      </c>
      <c r="L27" s="55"/>
      <c r="M27" s="55"/>
      <c r="N27" s="55">
        <v>0</v>
      </c>
      <c r="O27" s="55"/>
      <c r="P27" s="55"/>
      <c r="Q27" s="55">
        <v>0</v>
      </c>
      <c r="R27" s="55">
        <v>0.31</v>
      </c>
      <c r="S27" s="55">
        <v>1</v>
      </c>
      <c r="T27" s="56">
        <v>3.2258064516129035</v>
      </c>
      <c r="U27" s="55"/>
      <c r="V27" s="55"/>
      <c r="W27" s="55">
        <v>0</v>
      </c>
      <c r="X27" s="55"/>
      <c r="Y27" s="55"/>
      <c r="Z27" s="55">
        <v>0</v>
      </c>
      <c r="AA27" s="55"/>
      <c r="AB27" s="55"/>
      <c r="AC27" s="55">
        <v>0</v>
      </c>
      <c r="AD27" s="55"/>
      <c r="AE27" s="55"/>
      <c r="AF27" s="55">
        <v>0</v>
      </c>
      <c r="AG27" s="55"/>
      <c r="AH27" s="55"/>
      <c r="AI27" s="55">
        <v>0</v>
      </c>
      <c r="AJ27" s="55">
        <v>0</v>
      </c>
      <c r="AK27" s="55">
        <v>0</v>
      </c>
      <c r="AL27" s="56">
        <v>0</v>
      </c>
      <c r="AM27" s="55"/>
      <c r="AN27" s="55"/>
      <c r="AO27" s="55">
        <v>0</v>
      </c>
      <c r="AP27" s="55"/>
      <c r="AQ27" s="55"/>
      <c r="AR27" s="55">
        <v>0</v>
      </c>
      <c r="AS27" s="55"/>
      <c r="AT27" s="55"/>
      <c r="AU27" s="55">
        <v>0</v>
      </c>
      <c r="AV27" s="55"/>
      <c r="AW27" s="55"/>
      <c r="AX27" s="55">
        <v>0</v>
      </c>
      <c r="AY27" s="55"/>
      <c r="AZ27" s="55"/>
      <c r="BA27" s="55">
        <v>0</v>
      </c>
      <c r="BB27" s="55">
        <v>0</v>
      </c>
      <c r="BC27" s="55">
        <v>0</v>
      </c>
      <c r="BD27" s="56">
        <v>0</v>
      </c>
      <c r="BE27" s="55">
        <v>0.31</v>
      </c>
      <c r="BF27" s="55">
        <v>1</v>
      </c>
      <c r="BG27" s="56">
        <v>3.2258064516129035</v>
      </c>
      <c r="BH27" s="55">
        <v>0</v>
      </c>
      <c r="BI27" s="55">
        <v>0</v>
      </c>
      <c r="BJ27" s="56">
        <v>0</v>
      </c>
      <c r="BK27" s="55">
        <v>0</v>
      </c>
      <c r="BL27" s="55">
        <v>0</v>
      </c>
      <c r="BM27" s="56">
        <v>0</v>
      </c>
      <c r="BN27" s="55">
        <v>0</v>
      </c>
      <c r="BO27" s="55">
        <v>0</v>
      </c>
      <c r="BP27" s="56">
        <v>0</v>
      </c>
      <c r="BQ27" s="55">
        <v>0</v>
      </c>
      <c r="BR27" s="55">
        <v>0</v>
      </c>
      <c r="BS27" s="56">
        <v>0</v>
      </c>
      <c r="BT27" s="55">
        <v>0.31</v>
      </c>
      <c r="BU27" s="55">
        <v>1</v>
      </c>
      <c r="BV27" s="56">
        <v>3.2258064516129035</v>
      </c>
    </row>
    <row r="28" spans="1:74">
      <c r="A28" s="54" t="s">
        <v>379</v>
      </c>
      <c r="B28" s="54" t="s">
        <v>380</v>
      </c>
      <c r="C28" s="55"/>
      <c r="D28" s="55"/>
      <c r="E28" s="53">
        <v>0</v>
      </c>
      <c r="F28" s="55"/>
      <c r="G28" s="55"/>
      <c r="H28" s="55">
        <v>0</v>
      </c>
      <c r="I28" s="55"/>
      <c r="J28" s="55"/>
      <c r="K28" s="55">
        <v>0</v>
      </c>
      <c r="L28" s="55"/>
      <c r="M28" s="55"/>
      <c r="N28" s="55">
        <v>0</v>
      </c>
      <c r="O28" s="55"/>
      <c r="P28" s="55"/>
      <c r="Q28" s="55">
        <v>0</v>
      </c>
      <c r="R28" s="55">
        <v>0</v>
      </c>
      <c r="S28" s="55">
        <v>0</v>
      </c>
      <c r="T28" s="56">
        <v>0</v>
      </c>
      <c r="U28" s="55"/>
      <c r="V28" s="55"/>
      <c r="W28" s="55">
        <v>0</v>
      </c>
      <c r="X28" s="55"/>
      <c r="Y28" s="55"/>
      <c r="Z28" s="55">
        <v>0</v>
      </c>
      <c r="AA28" s="55"/>
      <c r="AB28" s="55"/>
      <c r="AC28" s="55">
        <v>0</v>
      </c>
      <c r="AD28" s="55"/>
      <c r="AE28" s="55"/>
      <c r="AF28" s="55">
        <v>0</v>
      </c>
      <c r="AG28" s="55"/>
      <c r="AH28" s="55"/>
      <c r="AI28" s="55">
        <v>0</v>
      </c>
      <c r="AJ28" s="55">
        <v>0</v>
      </c>
      <c r="AK28" s="55">
        <v>0</v>
      </c>
      <c r="AL28" s="56">
        <v>0</v>
      </c>
      <c r="AM28" s="55"/>
      <c r="AN28" s="55"/>
      <c r="AO28" s="55">
        <v>0</v>
      </c>
      <c r="AP28" s="55"/>
      <c r="AQ28" s="55"/>
      <c r="AR28" s="55">
        <v>0</v>
      </c>
      <c r="AS28" s="55"/>
      <c r="AT28" s="55"/>
      <c r="AU28" s="55">
        <v>0</v>
      </c>
      <c r="AV28" s="55"/>
      <c r="AW28" s="55"/>
      <c r="AX28" s="55">
        <v>0</v>
      </c>
      <c r="AY28" s="55"/>
      <c r="AZ28" s="55"/>
      <c r="BA28" s="55">
        <v>0</v>
      </c>
      <c r="BB28" s="55">
        <v>0</v>
      </c>
      <c r="BC28" s="55">
        <v>0</v>
      </c>
      <c r="BD28" s="56">
        <v>0</v>
      </c>
      <c r="BE28" s="55">
        <v>0</v>
      </c>
      <c r="BF28" s="55">
        <v>0</v>
      </c>
      <c r="BG28" s="56">
        <v>0</v>
      </c>
      <c r="BH28" s="55">
        <v>0</v>
      </c>
      <c r="BI28" s="55">
        <v>0</v>
      </c>
      <c r="BJ28" s="56">
        <v>0</v>
      </c>
      <c r="BK28" s="55">
        <v>0</v>
      </c>
      <c r="BL28" s="55">
        <v>0</v>
      </c>
      <c r="BM28" s="56">
        <v>0</v>
      </c>
      <c r="BN28" s="55">
        <v>0</v>
      </c>
      <c r="BO28" s="55">
        <v>0</v>
      </c>
      <c r="BP28" s="56">
        <v>0</v>
      </c>
      <c r="BQ28" s="55">
        <v>0</v>
      </c>
      <c r="BR28" s="55">
        <v>0</v>
      </c>
      <c r="BS28" s="56">
        <v>0</v>
      </c>
      <c r="BT28" s="55">
        <v>0</v>
      </c>
      <c r="BU28" s="55">
        <v>0</v>
      </c>
      <c r="BV28" s="56">
        <v>0</v>
      </c>
    </row>
    <row r="29" spans="1:74">
      <c r="A29" s="51" t="s">
        <v>408</v>
      </c>
      <c r="B29" s="51"/>
      <c r="C29" s="55"/>
      <c r="D29" s="55"/>
      <c r="E29" s="53">
        <v>0</v>
      </c>
      <c r="F29" s="55"/>
      <c r="G29" s="55"/>
      <c r="H29" s="55">
        <v>0</v>
      </c>
      <c r="I29" s="55"/>
      <c r="J29" s="55"/>
      <c r="K29" s="55">
        <v>0</v>
      </c>
      <c r="L29" s="55"/>
      <c r="M29" s="55"/>
      <c r="N29" s="55">
        <v>0</v>
      </c>
      <c r="O29" s="55"/>
      <c r="P29" s="55"/>
      <c r="Q29" s="55">
        <v>0</v>
      </c>
      <c r="R29" s="55">
        <v>0</v>
      </c>
      <c r="S29" s="55">
        <v>0</v>
      </c>
      <c r="T29" s="56">
        <v>0</v>
      </c>
      <c r="U29" s="55"/>
      <c r="V29" s="55"/>
      <c r="W29" s="55">
        <v>0</v>
      </c>
      <c r="X29" s="55"/>
      <c r="Y29" s="55"/>
      <c r="Z29" s="55">
        <v>0</v>
      </c>
      <c r="AA29" s="55"/>
      <c r="AB29" s="55"/>
      <c r="AC29" s="55">
        <v>0</v>
      </c>
      <c r="AD29" s="55"/>
      <c r="AE29" s="55"/>
      <c r="AF29" s="55">
        <v>0</v>
      </c>
      <c r="AG29" s="55"/>
      <c r="AH29" s="55"/>
      <c r="AI29" s="55">
        <v>0</v>
      </c>
      <c r="AJ29" s="55">
        <v>0</v>
      </c>
      <c r="AK29" s="55">
        <v>0</v>
      </c>
      <c r="AL29" s="56">
        <v>0</v>
      </c>
      <c r="AM29" s="55"/>
      <c r="AN29" s="55"/>
      <c r="AO29" s="55">
        <v>0</v>
      </c>
      <c r="AP29" s="55"/>
      <c r="AQ29" s="55"/>
      <c r="AR29" s="55">
        <v>0</v>
      </c>
      <c r="AS29" s="55"/>
      <c r="AT29" s="55"/>
      <c r="AU29" s="55">
        <v>0</v>
      </c>
      <c r="AV29" s="55"/>
      <c r="AW29" s="55"/>
      <c r="AX29" s="55">
        <v>0</v>
      </c>
      <c r="AY29" s="55"/>
      <c r="AZ29" s="55"/>
      <c r="BA29" s="55">
        <v>0</v>
      </c>
      <c r="BB29" s="55">
        <v>0</v>
      </c>
      <c r="BC29" s="55">
        <v>0</v>
      </c>
      <c r="BD29" s="56">
        <v>0</v>
      </c>
      <c r="BE29" s="55">
        <v>0</v>
      </c>
      <c r="BF29" s="55">
        <v>0</v>
      </c>
      <c r="BG29" s="56">
        <v>0</v>
      </c>
      <c r="BH29" s="55">
        <v>0</v>
      </c>
      <c r="BI29" s="55">
        <v>0</v>
      </c>
      <c r="BJ29" s="56">
        <v>0</v>
      </c>
      <c r="BK29" s="55">
        <v>0</v>
      </c>
      <c r="BL29" s="55">
        <v>0</v>
      </c>
      <c r="BM29" s="56">
        <v>0</v>
      </c>
      <c r="BN29" s="55">
        <v>0</v>
      </c>
      <c r="BO29" s="55">
        <v>0</v>
      </c>
      <c r="BP29" s="56">
        <v>0</v>
      </c>
      <c r="BQ29" s="55">
        <v>0</v>
      </c>
      <c r="BR29" s="55">
        <v>0</v>
      </c>
      <c r="BS29" s="56">
        <v>0</v>
      </c>
      <c r="BT29" s="55">
        <v>0</v>
      </c>
      <c r="BU29" s="55">
        <v>0</v>
      </c>
      <c r="BV29" s="56">
        <v>0</v>
      </c>
    </row>
    <row r="30" spans="1:74">
      <c r="A30" s="54" t="s">
        <v>383</v>
      </c>
      <c r="B30" s="54" t="s">
        <v>310</v>
      </c>
      <c r="C30" s="55"/>
      <c r="D30" s="55"/>
      <c r="E30" s="53">
        <v>0</v>
      </c>
      <c r="F30" s="55"/>
      <c r="G30" s="55"/>
      <c r="H30" s="55">
        <v>0</v>
      </c>
      <c r="I30" s="55"/>
      <c r="J30" s="55"/>
      <c r="K30" s="55">
        <v>0</v>
      </c>
      <c r="L30" s="55"/>
      <c r="M30" s="55"/>
      <c r="N30" s="55">
        <v>0</v>
      </c>
      <c r="O30" s="55"/>
      <c r="P30" s="55"/>
      <c r="Q30" s="55">
        <v>0</v>
      </c>
      <c r="R30" s="55">
        <v>0</v>
      </c>
      <c r="S30" s="55">
        <v>0</v>
      </c>
      <c r="T30" s="56">
        <v>0</v>
      </c>
      <c r="U30" s="55"/>
      <c r="V30" s="55"/>
      <c r="W30" s="55">
        <v>0</v>
      </c>
      <c r="X30" s="55"/>
      <c r="Y30" s="55"/>
      <c r="Z30" s="55">
        <v>0</v>
      </c>
      <c r="AA30" s="55"/>
      <c r="AB30" s="55"/>
      <c r="AC30" s="55">
        <v>0</v>
      </c>
      <c r="AD30" s="55"/>
      <c r="AE30" s="55"/>
      <c r="AF30" s="55">
        <v>0</v>
      </c>
      <c r="AG30" s="55"/>
      <c r="AH30" s="55"/>
      <c r="AI30" s="55">
        <v>0</v>
      </c>
      <c r="AJ30" s="55">
        <v>0</v>
      </c>
      <c r="AK30" s="55">
        <v>0</v>
      </c>
      <c r="AL30" s="56">
        <v>0</v>
      </c>
      <c r="AM30" s="55"/>
      <c r="AN30" s="55"/>
      <c r="AO30" s="55">
        <v>0</v>
      </c>
      <c r="AP30" s="55"/>
      <c r="AQ30" s="55"/>
      <c r="AR30" s="55">
        <v>0</v>
      </c>
      <c r="AS30" s="55"/>
      <c r="AT30" s="55"/>
      <c r="AU30" s="55">
        <v>0</v>
      </c>
      <c r="AV30" s="55"/>
      <c r="AW30" s="55"/>
      <c r="AX30" s="55">
        <v>0</v>
      </c>
      <c r="AY30" s="55"/>
      <c r="AZ30" s="55"/>
      <c r="BA30" s="55">
        <v>0</v>
      </c>
      <c r="BB30" s="55">
        <v>0</v>
      </c>
      <c r="BC30" s="55">
        <v>0</v>
      </c>
      <c r="BD30" s="56">
        <v>0</v>
      </c>
      <c r="BE30" s="55">
        <v>0</v>
      </c>
      <c r="BF30" s="55">
        <v>0</v>
      </c>
      <c r="BG30" s="56">
        <v>0</v>
      </c>
      <c r="BH30" s="55">
        <v>0</v>
      </c>
      <c r="BI30" s="55">
        <v>0</v>
      </c>
      <c r="BJ30" s="56">
        <v>0</v>
      </c>
      <c r="BK30" s="55">
        <v>0</v>
      </c>
      <c r="BL30" s="55">
        <v>0</v>
      </c>
      <c r="BM30" s="56">
        <v>0</v>
      </c>
      <c r="BN30" s="55">
        <v>0</v>
      </c>
      <c r="BO30" s="55">
        <v>0</v>
      </c>
      <c r="BP30" s="56">
        <v>0</v>
      </c>
      <c r="BQ30" s="55">
        <v>0</v>
      </c>
      <c r="BR30" s="55">
        <v>0</v>
      </c>
      <c r="BS30" s="56">
        <v>0</v>
      </c>
      <c r="BT30" s="55">
        <v>0</v>
      </c>
      <c r="BU30" s="55">
        <v>0</v>
      </c>
      <c r="BV30" s="56">
        <v>0</v>
      </c>
    </row>
    <row r="31" spans="1:74">
      <c r="A31" s="54"/>
      <c r="B31" s="54" t="s">
        <v>311</v>
      </c>
      <c r="C31" s="55">
        <v>0.54</v>
      </c>
      <c r="D31" s="55">
        <v>1.8</v>
      </c>
      <c r="E31" s="53">
        <v>3.333333333333333</v>
      </c>
      <c r="F31" s="55"/>
      <c r="G31" s="55"/>
      <c r="H31" s="55">
        <v>0</v>
      </c>
      <c r="I31" s="55"/>
      <c r="J31" s="55"/>
      <c r="K31" s="55">
        <v>0</v>
      </c>
      <c r="L31" s="55"/>
      <c r="M31" s="55"/>
      <c r="N31" s="55">
        <v>0</v>
      </c>
      <c r="O31" s="55"/>
      <c r="P31" s="55"/>
      <c r="Q31" s="55">
        <v>0</v>
      </c>
      <c r="R31" s="55">
        <v>0.54</v>
      </c>
      <c r="S31" s="55">
        <v>1.8</v>
      </c>
      <c r="T31" s="56">
        <v>3.333333333333333</v>
      </c>
      <c r="U31" s="55"/>
      <c r="V31" s="55"/>
      <c r="W31" s="55">
        <v>0</v>
      </c>
      <c r="X31" s="55"/>
      <c r="Y31" s="55"/>
      <c r="Z31" s="55">
        <v>0</v>
      </c>
      <c r="AA31" s="55"/>
      <c r="AB31" s="55"/>
      <c r="AC31" s="55">
        <v>0</v>
      </c>
      <c r="AD31" s="55"/>
      <c r="AE31" s="55"/>
      <c r="AF31" s="55">
        <v>0</v>
      </c>
      <c r="AG31" s="55"/>
      <c r="AH31" s="55"/>
      <c r="AI31" s="55">
        <v>0</v>
      </c>
      <c r="AJ31" s="55">
        <v>0</v>
      </c>
      <c r="AK31" s="55">
        <v>0</v>
      </c>
      <c r="AL31" s="56">
        <v>0</v>
      </c>
      <c r="AM31" s="55"/>
      <c r="AN31" s="55"/>
      <c r="AO31" s="55">
        <v>0</v>
      </c>
      <c r="AP31" s="55"/>
      <c r="AQ31" s="55"/>
      <c r="AR31" s="55">
        <v>0</v>
      </c>
      <c r="AS31" s="55"/>
      <c r="AT31" s="55"/>
      <c r="AU31" s="55">
        <v>0</v>
      </c>
      <c r="AV31" s="55"/>
      <c r="AW31" s="55"/>
      <c r="AX31" s="55">
        <v>0</v>
      </c>
      <c r="AY31" s="55"/>
      <c r="AZ31" s="55"/>
      <c r="BA31" s="55">
        <v>0</v>
      </c>
      <c r="BB31" s="55">
        <v>0</v>
      </c>
      <c r="BC31" s="55">
        <v>0</v>
      </c>
      <c r="BD31" s="56">
        <v>0</v>
      </c>
      <c r="BE31" s="55">
        <v>0.54</v>
      </c>
      <c r="BF31" s="55">
        <v>1.8</v>
      </c>
      <c r="BG31" s="56">
        <v>3.333333333333333</v>
      </c>
      <c r="BH31" s="55">
        <v>0</v>
      </c>
      <c r="BI31" s="55">
        <v>0</v>
      </c>
      <c r="BJ31" s="56">
        <v>0</v>
      </c>
      <c r="BK31" s="55">
        <v>0</v>
      </c>
      <c r="BL31" s="55">
        <v>0</v>
      </c>
      <c r="BM31" s="56">
        <v>0</v>
      </c>
      <c r="BN31" s="55">
        <v>0</v>
      </c>
      <c r="BO31" s="55">
        <v>0</v>
      </c>
      <c r="BP31" s="56">
        <v>0</v>
      </c>
      <c r="BQ31" s="55">
        <v>0</v>
      </c>
      <c r="BR31" s="55">
        <v>0</v>
      </c>
      <c r="BS31" s="56">
        <v>0</v>
      </c>
      <c r="BT31" s="55">
        <v>0.54</v>
      </c>
      <c r="BU31" s="55">
        <v>1.8</v>
      </c>
      <c r="BV31" s="56">
        <v>3.333333333333333</v>
      </c>
    </row>
    <row r="32" spans="1:74">
      <c r="A32" s="54"/>
      <c r="B32" s="54" t="s">
        <v>312</v>
      </c>
      <c r="C32" s="55"/>
      <c r="D32" s="55"/>
      <c r="E32" s="53">
        <v>0</v>
      </c>
      <c r="F32" s="55"/>
      <c r="G32" s="55"/>
      <c r="H32" s="55">
        <v>0</v>
      </c>
      <c r="I32" s="55"/>
      <c r="J32" s="55"/>
      <c r="K32" s="55">
        <v>0</v>
      </c>
      <c r="L32" s="55"/>
      <c r="M32" s="55"/>
      <c r="N32" s="55">
        <v>0</v>
      </c>
      <c r="O32" s="55"/>
      <c r="P32" s="55"/>
      <c r="Q32" s="55">
        <v>0</v>
      </c>
      <c r="R32" s="55">
        <v>0</v>
      </c>
      <c r="S32" s="55">
        <v>0</v>
      </c>
      <c r="T32" s="56">
        <v>0</v>
      </c>
      <c r="U32" s="55"/>
      <c r="V32" s="55"/>
      <c r="W32" s="55">
        <v>0</v>
      </c>
      <c r="X32" s="55"/>
      <c r="Y32" s="55"/>
      <c r="Z32" s="55">
        <v>0</v>
      </c>
      <c r="AA32" s="55"/>
      <c r="AB32" s="55"/>
      <c r="AC32" s="55">
        <v>0</v>
      </c>
      <c r="AD32" s="55"/>
      <c r="AE32" s="55"/>
      <c r="AF32" s="55">
        <v>0</v>
      </c>
      <c r="AG32" s="55"/>
      <c r="AH32" s="55"/>
      <c r="AI32" s="55">
        <v>0</v>
      </c>
      <c r="AJ32" s="55">
        <v>0</v>
      </c>
      <c r="AK32" s="55">
        <v>0</v>
      </c>
      <c r="AL32" s="56">
        <v>0</v>
      </c>
      <c r="AM32" s="55"/>
      <c r="AN32" s="55"/>
      <c r="AO32" s="55">
        <v>0</v>
      </c>
      <c r="AP32" s="55"/>
      <c r="AQ32" s="55"/>
      <c r="AR32" s="55">
        <v>0</v>
      </c>
      <c r="AS32" s="55"/>
      <c r="AT32" s="55"/>
      <c r="AU32" s="55">
        <v>0</v>
      </c>
      <c r="AV32" s="55"/>
      <c r="AW32" s="55"/>
      <c r="AX32" s="55">
        <v>0</v>
      </c>
      <c r="AY32" s="55"/>
      <c r="AZ32" s="55"/>
      <c r="BA32" s="55">
        <v>0</v>
      </c>
      <c r="BB32" s="55">
        <v>0</v>
      </c>
      <c r="BC32" s="55">
        <v>0</v>
      </c>
      <c r="BD32" s="56">
        <v>0</v>
      </c>
      <c r="BE32" s="55">
        <v>0</v>
      </c>
      <c r="BF32" s="55">
        <v>0</v>
      </c>
      <c r="BG32" s="56">
        <v>0</v>
      </c>
      <c r="BH32" s="55">
        <v>0</v>
      </c>
      <c r="BI32" s="55">
        <v>0</v>
      </c>
      <c r="BJ32" s="56">
        <v>0</v>
      </c>
      <c r="BK32" s="55">
        <v>0</v>
      </c>
      <c r="BL32" s="55">
        <v>0</v>
      </c>
      <c r="BM32" s="56">
        <v>0</v>
      </c>
      <c r="BN32" s="55">
        <v>0</v>
      </c>
      <c r="BO32" s="55">
        <v>0</v>
      </c>
      <c r="BP32" s="56">
        <v>0</v>
      </c>
      <c r="BQ32" s="55">
        <v>0</v>
      </c>
      <c r="BR32" s="55">
        <v>0</v>
      </c>
      <c r="BS32" s="56">
        <v>0</v>
      </c>
      <c r="BT32" s="55">
        <v>0</v>
      </c>
      <c r="BU32" s="55">
        <v>0</v>
      </c>
      <c r="BV32" s="56">
        <v>0</v>
      </c>
    </row>
    <row r="33" spans="1:74">
      <c r="A33" s="54"/>
      <c r="B33" s="54" t="s">
        <v>313</v>
      </c>
      <c r="C33" s="55"/>
      <c r="D33" s="55"/>
      <c r="E33" s="53">
        <v>0</v>
      </c>
      <c r="F33" s="55"/>
      <c r="G33" s="55"/>
      <c r="H33" s="55">
        <v>0</v>
      </c>
      <c r="I33" s="55"/>
      <c r="J33" s="55"/>
      <c r="K33" s="55">
        <v>0</v>
      </c>
      <c r="L33" s="55"/>
      <c r="M33" s="55"/>
      <c r="N33" s="55">
        <v>0</v>
      </c>
      <c r="O33" s="55"/>
      <c r="P33" s="55"/>
      <c r="Q33" s="55">
        <v>0</v>
      </c>
      <c r="R33" s="55">
        <v>0</v>
      </c>
      <c r="S33" s="55">
        <v>0</v>
      </c>
      <c r="T33" s="56">
        <v>0</v>
      </c>
      <c r="U33" s="55"/>
      <c r="V33" s="55"/>
      <c r="W33" s="55">
        <v>0</v>
      </c>
      <c r="X33" s="55"/>
      <c r="Y33" s="55"/>
      <c r="Z33" s="55">
        <v>0</v>
      </c>
      <c r="AA33" s="55"/>
      <c r="AB33" s="55"/>
      <c r="AC33" s="55">
        <v>0</v>
      </c>
      <c r="AD33" s="55"/>
      <c r="AE33" s="55"/>
      <c r="AF33" s="55">
        <v>0</v>
      </c>
      <c r="AG33" s="55"/>
      <c r="AH33" s="55"/>
      <c r="AI33" s="55">
        <v>0</v>
      </c>
      <c r="AJ33" s="55">
        <v>0</v>
      </c>
      <c r="AK33" s="55">
        <v>0</v>
      </c>
      <c r="AL33" s="56">
        <v>0</v>
      </c>
      <c r="AM33" s="55"/>
      <c r="AN33" s="55"/>
      <c r="AO33" s="55">
        <v>0</v>
      </c>
      <c r="AP33" s="55"/>
      <c r="AQ33" s="55"/>
      <c r="AR33" s="55">
        <v>0</v>
      </c>
      <c r="AS33" s="55"/>
      <c r="AT33" s="55"/>
      <c r="AU33" s="55">
        <v>0</v>
      </c>
      <c r="AV33" s="55"/>
      <c r="AW33" s="55"/>
      <c r="AX33" s="55">
        <v>0</v>
      </c>
      <c r="AY33" s="55"/>
      <c r="AZ33" s="55"/>
      <c r="BA33" s="55">
        <v>0</v>
      </c>
      <c r="BB33" s="55">
        <v>0</v>
      </c>
      <c r="BC33" s="55">
        <v>0</v>
      </c>
      <c r="BD33" s="56">
        <v>0</v>
      </c>
      <c r="BE33" s="55">
        <v>0</v>
      </c>
      <c r="BF33" s="55">
        <v>0</v>
      </c>
      <c r="BG33" s="56">
        <v>0</v>
      </c>
      <c r="BH33" s="55">
        <v>0</v>
      </c>
      <c r="BI33" s="55">
        <v>0</v>
      </c>
      <c r="BJ33" s="56">
        <v>0</v>
      </c>
      <c r="BK33" s="55">
        <v>0</v>
      </c>
      <c r="BL33" s="55">
        <v>0</v>
      </c>
      <c r="BM33" s="56">
        <v>0</v>
      </c>
      <c r="BN33" s="55">
        <v>0</v>
      </c>
      <c r="BO33" s="55">
        <v>0</v>
      </c>
      <c r="BP33" s="56">
        <v>0</v>
      </c>
      <c r="BQ33" s="55">
        <v>0</v>
      </c>
      <c r="BR33" s="55">
        <v>0</v>
      </c>
      <c r="BS33" s="56">
        <v>0</v>
      </c>
      <c r="BT33" s="55">
        <v>0</v>
      </c>
      <c r="BU33" s="55">
        <v>0</v>
      </c>
      <c r="BV33" s="56">
        <v>0</v>
      </c>
    </row>
    <row r="34" spans="1:74">
      <c r="A34" s="54"/>
      <c r="B34" s="54" t="s">
        <v>314</v>
      </c>
      <c r="C34" s="55"/>
      <c r="D34" s="55"/>
      <c r="E34" s="53">
        <v>0</v>
      </c>
      <c r="F34" s="55"/>
      <c r="G34" s="55"/>
      <c r="H34" s="55">
        <v>0</v>
      </c>
      <c r="I34" s="55"/>
      <c r="J34" s="55"/>
      <c r="K34" s="55">
        <v>0</v>
      </c>
      <c r="L34" s="55"/>
      <c r="M34" s="55"/>
      <c r="N34" s="55">
        <v>0</v>
      </c>
      <c r="O34" s="55"/>
      <c r="P34" s="55"/>
      <c r="Q34" s="55">
        <v>0</v>
      </c>
      <c r="R34" s="55">
        <v>0</v>
      </c>
      <c r="S34" s="55">
        <v>0</v>
      </c>
      <c r="T34" s="56">
        <v>0</v>
      </c>
      <c r="U34" s="55"/>
      <c r="V34" s="55"/>
      <c r="W34" s="55">
        <v>0</v>
      </c>
      <c r="X34" s="55"/>
      <c r="Y34" s="55"/>
      <c r="Z34" s="55">
        <v>0</v>
      </c>
      <c r="AA34" s="55"/>
      <c r="AB34" s="55"/>
      <c r="AC34" s="55">
        <v>0</v>
      </c>
      <c r="AD34" s="55"/>
      <c r="AE34" s="55"/>
      <c r="AF34" s="55">
        <v>0</v>
      </c>
      <c r="AG34" s="55"/>
      <c r="AH34" s="55"/>
      <c r="AI34" s="55">
        <v>0</v>
      </c>
      <c r="AJ34" s="55">
        <v>0</v>
      </c>
      <c r="AK34" s="55">
        <v>0</v>
      </c>
      <c r="AL34" s="56">
        <v>0</v>
      </c>
      <c r="AM34" s="55"/>
      <c r="AN34" s="55"/>
      <c r="AO34" s="55">
        <v>0</v>
      </c>
      <c r="AP34" s="55"/>
      <c r="AQ34" s="55"/>
      <c r="AR34" s="55">
        <v>0</v>
      </c>
      <c r="AS34" s="55"/>
      <c r="AT34" s="55"/>
      <c r="AU34" s="55">
        <v>0</v>
      </c>
      <c r="AV34" s="55"/>
      <c r="AW34" s="55"/>
      <c r="AX34" s="55">
        <v>0</v>
      </c>
      <c r="AY34" s="55"/>
      <c r="AZ34" s="55"/>
      <c r="BA34" s="55">
        <v>0</v>
      </c>
      <c r="BB34" s="55">
        <v>0</v>
      </c>
      <c r="BC34" s="55">
        <v>0</v>
      </c>
      <c r="BD34" s="56">
        <v>0</v>
      </c>
      <c r="BE34" s="55">
        <v>0</v>
      </c>
      <c r="BF34" s="55">
        <v>0</v>
      </c>
      <c r="BG34" s="56">
        <v>0</v>
      </c>
      <c r="BH34" s="55">
        <v>0</v>
      </c>
      <c r="BI34" s="55">
        <v>0</v>
      </c>
      <c r="BJ34" s="56">
        <v>0</v>
      </c>
      <c r="BK34" s="55">
        <v>0</v>
      </c>
      <c r="BL34" s="55">
        <v>0</v>
      </c>
      <c r="BM34" s="56">
        <v>0</v>
      </c>
      <c r="BN34" s="55">
        <v>0</v>
      </c>
      <c r="BO34" s="55">
        <v>0</v>
      </c>
      <c r="BP34" s="56">
        <v>0</v>
      </c>
      <c r="BQ34" s="55">
        <v>0</v>
      </c>
      <c r="BR34" s="55">
        <v>0</v>
      </c>
      <c r="BS34" s="56">
        <v>0</v>
      </c>
      <c r="BT34" s="55">
        <v>0</v>
      </c>
      <c r="BU34" s="55">
        <v>0</v>
      </c>
      <c r="BV34" s="56">
        <v>0</v>
      </c>
    </row>
    <row r="35" spans="1:74">
      <c r="A35" s="54"/>
      <c r="B35" s="54" t="s">
        <v>315</v>
      </c>
      <c r="C35" s="55"/>
      <c r="D35" s="55"/>
      <c r="E35" s="53">
        <v>0</v>
      </c>
      <c r="F35" s="55"/>
      <c r="G35" s="55"/>
      <c r="H35" s="55">
        <v>0</v>
      </c>
      <c r="I35" s="55"/>
      <c r="J35" s="55"/>
      <c r="K35" s="55">
        <v>0</v>
      </c>
      <c r="L35" s="55"/>
      <c r="M35" s="55"/>
      <c r="N35" s="55">
        <v>0</v>
      </c>
      <c r="O35" s="55"/>
      <c r="P35" s="55"/>
      <c r="Q35" s="55">
        <v>0</v>
      </c>
      <c r="R35" s="55">
        <v>0</v>
      </c>
      <c r="S35" s="55">
        <v>0</v>
      </c>
      <c r="T35" s="56">
        <v>0</v>
      </c>
      <c r="U35" s="55"/>
      <c r="V35" s="55"/>
      <c r="W35" s="55">
        <v>0</v>
      </c>
      <c r="X35" s="55"/>
      <c r="Y35" s="55"/>
      <c r="Z35" s="55">
        <v>0</v>
      </c>
      <c r="AA35" s="55"/>
      <c r="AB35" s="55"/>
      <c r="AC35" s="55">
        <v>0</v>
      </c>
      <c r="AD35" s="55"/>
      <c r="AE35" s="55"/>
      <c r="AF35" s="55">
        <v>0</v>
      </c>
      <c r="AG35" s="55"/>
      <c r="AH35" s="55"/>
      <c r="AI35" s="55">
        <v>0</v>
      </c>
      <c r="AJ35" s="55">
        <v>0</v>
      </c>
      <c r="AK35" s="55">
        <v>0</v>
      </c>
      <c r="AL35" s="56">
        <v>0</v>
      </c>
      <c r="AM35" s="55"/>
      <c r="AN35" s="55"/>
      <c r="AO35" s="55">
        <v>0</v>
      </c>
      <c r="AP35" s="55"/>
      <c r="AQ35" s="55"/>
      <c r="AR35" s="55">
        <v>0</v>
      </c>
      <c r="AS35" s="55"/>
      <c r="AT35" s="55"/>
      <c r="AU35" s="55">
        <v>0</v>
      </c>
      <c r="AV35" s="55"/>
      <c r="AW35" s="55"/>
      <c r="AX35" s="55">
        <v>0</v>
      </c>
      <c r="AY35" s="55"/>
      <c r="AZ35" s="55"/>
      <c r="BA35" s="55">
        <v>0</v>
      </c>
      <c r="BB35" s="55">
        <v>0</v>
      </c>
      <c r="BC35" s="55">
        <v>0</v>
      </c>
      <c r="BD35" s="56">
        <v>0</v>
      </c>
      <c r="BE35" s="55">
        <v>0</v>
      </c>
      <c r="BF35" s="55">
        <v>0</v>
      </c>
      <c r="BG35" s="56">
        <v>0</v>
      </c>
      <c r="BH35" s="55">
        <v>0</v>
      </c>
      <c r="BI35" s="55">
        <v>0</v>
      </c>
      <c r="BJ35" s="56">
        <v>0</v>
      </c>
      <c r="BK35" s="55">
        <v>0</v>
      </c>
      <c r="BL35" s="55">
        <v>0</v>
      </c>
      <c r="BM35" s="56">
        <v>0</v>
      </c>
      <c r="BN35" s="55">
        <v>0</v>
      </c>
      <c r="BO35" s="55">
        <v>0</v>
      </c>
      <c r="BP35" s="56">
        <v>0</v>
      </c>
      <c r="BQ35" s="55">
        <v>0</v>
      </c>
      <c r="BR35" s="55">
        <v>0</v>
      </c>
      <c r="BS35" s="56">
        <v>0</v>
      </c>
      <c r="BT35" s="55">
        <v>0</v>
      </c>
      <c r="BU35" s="55">
        <v>0</v>
      </c>
      <c r="BV35" s="56">
        <v>0</v>
      </c>
    </row>
    <row r="36" spans="1:74">
      <c r="A36" s="54"/>
      <c r="B36" s="54" t="s">
        <v>316</v>
      </c>
      <c r="C36" s="55"/>
      <c r="D36" s="55"/>
      <c r="E36" s="53">
        <v>0</v>
      </c>
      <c r="F36" s="55"/>
      <c r="G36" s="55"/>
      <c r="H36" s="55">
        <v>0</v>
      </c>
      <c r="I36" s="55"/>
      <c r="J36" s="55"/>
      <c r="K36" s="55">
        <v>0</v>
      </c>
      <c r="L36" s="55"/>
      <c r="M36" s="55"/>
      <c r="N36" s="55">
        <v>0</v>
      </c>
      <c r="O36" s="55"/>
      <c r="P36" s="55"/>
      <c r="Q36" s="55">
        <v>0</v>
      </c>
      <c r="R36" s="55">
        <v>0</v>
      </c>
      <c r="S36" s="55">
        <v>0</v>
      </c>
      <c r="T36" s="56">
        <v>0</v>
      </c>
      <c r="U36" s="55"/>
      <c r="V36" s="55"/>
      <c r="W36" s="55">
        <v>0</v>
      </c>
      <c r="X36" s="55"/>
      <c r="Y36" s="55"/>
      <c r="Z36" s="55">
        <v>0</v>
      </c>
      <c r="AA36" s="55"/>
      <c r="AB36" s="55"/>
      <c r="AC36" s="55">
        <v>0</v>
      </c>
      <c r="AD36" s="55"/>
      <c r="AE36" s="55"/>
      <c r="AF36" s="55">
        <v>0</v>
      </c>
      <c r="AG36" s="55"/>
      <c r="AH36" s="55"/>
      <c r="AI36" s="55">
        <v>0</v>
      </c>
      <c r="AJ36" s="55">
        <v>0</v>
      </c>
      <c r="AK36" s="55">
        <v>0</v>
      </c>
      <c r="AL36" s="56">
        <v>0</v>
      </c>
      <c r="AM36" s="55"/>
      <c r="AN36" s="55"/>
      <c r="AO36" s="55">
        <v>0</v>
      </c>
      <c r="AP36" s="55"/>
      <c r="AQ36" s="55"/>
      <c r="AR36" s="55">
        <v>0</v>
      </c>
      <c r="AS36" s="55"/>
      <c r="AT36" s="55"/>
      <c r="AU36" s="55">
        <v>0</v>
      </c>
      <c r="AV36" s="55"/>
      <c r="AW36" s="55"/>
      <c r="AX36" s="55">
        <v>0</v>
      </c>
      <c r="AY36" s="55"/>
      <c r="AZ36" s="55"/>
      <c r="BA36" s="55">
        <v>0</v>
      </c>
      <c r="BB36" s="55">
        <v>0</v>
      </c>
      <c r="BC36" s="55">
        <v>0</v>
      </c>
      <c r="BD36" s="56">
        <v>0</v>
      </c>
      <c r="BE36" s="55">
        <v>0</v>
      </c>
      <c r="BF36" s="55">
        <v>0</v>
      </c>
      <c r="BG36" s="56">
        <v>0</v>
      </c>
      <c r="BH36" s="55">
        <v>0</v>
      </c>
      <c r="BI36" s="55">
        <v>0</v>
      </c>
      <c r="BJ36" s="56">
        <v>0</v>
      </c>
      <c r="BK36" s="55">
        <v>0</v>
      </c>
      <c r="BL36" s="55">
        <v>0</v>
      </c>
      <c r="BM36" s="56">
        <v>0</v>
      </c>
      <c r="BN36" s="55">
        <v>0</v>
      </c>
      <c r="BO36" s="55">
        <v>0</v>
      </c>
      <c r="BP36" s="56">
        <v>0</v>
      </c>
      <c r="BQ36" s="55">
        <v>0</v>
      </c>
      <c r="BR36" s="55">
        <v>0</v>
      </c>
      <c r="BS36" s="56">
        <v>0</v>
      </c>
      <c r="BT36" s="55">
        <v>0</v>
      </c>
      <c r="BU36" s="55">
        <v>0</v>
      </c>
      <c r="BV36" s="56">
        <v>0</v>
      </c>
    </row>
    <row r="37" spans="1:74">
      <c r="A37" s="54"/>
      <c r="B37" s="54" t="s">
        <v>317</v>
      </c>
      <c r="C37" s="55"/>
      <c r="D37" s="55"/>
      <c r="E37" s="53">
        <v>0</v>
      </c>
      <c r="F37" s="55"/>
      <c r="G37" s="55"/>
      <c r="H37" s="55">
        <v>0</v>
      </c>
      <c r="I37" s="55"/>
      <c r="J37" s="55"/>
      <c r="K37" s="55">
        <v>0</v>
      </c>
      <c r="L37" s="55"/>
      <c r="M37" s="55"/>
      <c r="N37" s="55">
        <v>0</v>
      </c>
      <c r="O37" s="55"/>
      <c r="P37" s="55"/>
      <c r="Q37" s="55">
        <v>0</v>
      </c>
      <c r="R37" s="55">
        <v>0</v>
      </c>
      <c r="S37" s="55">
        <v>0</v>
      </c>
      <c r="T37" s="56">
        <v>0</v>
      </c>
      <c r="U37" s="55"/>
      <c r="V37" s="55"/>
      <c r="W37" s="55">
        <v>0</v>
      </c>
      <c r="X37" s="55"/>
      <c r="Y37" s="55"/>
      <c r="Z37" s="55">
        <v>0</v>
      </c>
      <c r="AA37" s="55"/>
      <c r="AB37" s="55"/>
      <c r="AC37" s="55">
        <v>0</v>
      </c>
      <c r="AD37" s="55"/>
      <c r="AE37" s="55"/>
      <c r="AF37" s="55">
        <v>0</v>
      </c>
      <c r="AG37" s="55"/>
      <c r="AH37" s="55"/>
      <c r="AI37" s="55">
        <v>0</v>
      </c>
      <c r="AJ37" s="55">
        <v>0</v>
      </c>
      <c r="AK37" s="55">
        <v>0</v>
      </c>
      <c r="AL37" s="56">
        <v>0</v>
      </c>
      <c r="AM37" s="55"/>
      <c r="AN37" s="55"/>
      <c r="AO37" s="55">
        <v>0</v>
      </c>
      <c r="AP37" s="55"/>
      <c r="AQ37" s="55"/>
      <c r="AR37" s="55">
        <v>0</v>
      </c>
      <c r="AS37" s="55"/>
      <c r="AT37" s="55"/>
      <c r="AU37" s="55">
        <v>0</v>
      </c>
      <c r="AV37" s="55"/>
      <c r="AW37" s="55"/>
      <c r="AX37" s="55">
        <v>0</v>
      </c>
      <c r="AY37" s="55"/>
      <c r="AZ37" s="55"/>
      <c r="BA37" s="55">
        <v>0</v>
      </c>
      <c r="BB37" s="55">
        <v>0</v>
      </c>
      <c r="BC37" s="55">
        <v>0</v>
      </c>
      <c r="BD37" s="56">
        <v>0</v>
      </c>
      <c r="BE37" s="55">
        <v>0</v>
      </c>
      <c r="BF37" s="55">
        <v>0</v>
      </c>
      <c r="BG37" s="56">
        <v>0</v>
      </c>
      <c r="BH37" s="55">
        <v>0</v>
      </c>
      <c r="BI37" s="55">
        <v>0</v>
      </c>
      <c r="BJ37" s="56">
        <v>0</v>
      </c>
      <c r="BK37" s="55">
        <v>0</v>
      </c>
      <c r="BL37" s="55">
        <v>0</v>
      </c>
      <c r="BM37" s="56">
        <v>0</v>
      </c>
      <c r="BN37" s="55">
        <v>0</v>
      </c>
      <c r="BO37" s="55">
        <v>0</v>
      </c>
      <c r="BP37" s="56">
        <v>0</v>
      </c>
      <c r="BQ37" s="55">
        <v>0</v>
      </c>
      <c r="BR37" s="55">
        <v>0</v>
      </c>
      <c r="BS37" s="56">
        <v>0</v>
      </c>
      <c r="BT37" s="55">
        <v>0</v>
      </c>
      <c r="BU37" s="55">
        <v>0</v>
      </c>
      <c r="BV37" s="56">
        <v>0</v>
      </c>
    </row>
    <row r="38" spans="1:74">
      <c r="A38" s="54"/>
      <c r="B38" s="54" t="s">
        <v>318</v>
      </c>
      <c r="C38" s="55"/>
      <c r="D38" s="55"/>
      <c r="E38" s="53">
        <v>0</v>
      </c>
      <c r="F38" s="55"/>
      <c r="G38" s="55"/>
      <c r="H38" s="55">
        <v>0</v>
      </c>
      <c r="I38" s="55"/>
      <c r="J38" s="55"/>
      <c r="K38" s="55">
        <v>0</v>
      </c>
      <c r="L38" s="55"/>
      <c r="M38" s="55"/>
      <c r="N38" s="55">
        <v>0</v>
      </c>
      <c r="O38" s="55"/>
      <c r="P38" s="55"/>
      <c r="Q38" s="55">
        <v>0</v>
      </c>
      <c r="R38" s="55">
        <v>0</v>
      </c>
      <c r="S38" s="55">
        <v>0</v>
      </c>
      <c r="T38" s="56">
        <v>0</v>
      </c>
      <c r="U38" s="55"/>
      <c r="V38" s="55"/>
      <c r="W38" s="55">
        <v>0</v>
      </c>
      <c r="X38" s="55"/>
      <c r="Y38" s="55"/>
      <c r="Z38" s="55">
        <v>0</v>
      </c>
      <c r="AA38" s="55"/>
      <c r="AB38" s="55"/>
      <c r="AC38" s="55">
        <v>0</v>
      </c>
      <c r="AD38" s="55"/>
      <c r="AE38" s="55"/>
      <c r="AF38" s="55">
        <v>0</v>
      </c>
      <c r="AG38" s="55"/>
      <c r="AH38" s="55"/>
      <c r="AI38" s="55">
        <v>0</v>
      </c>
      <c r="AJ38" s="55">
        <v>0</v>
      </c>
      <c r="AK38" s="55">
        <v>0</v>
      </c>
      <c r="AL38" s="56">
        <v>0</v>
      </c>
      <c r="AM38" s="55"/>
      <c r="AN38" s="55"/>
      <c r="AO38" s="55">
        <v>0</v>
      </c>
      <c r="AP38" s="55"/>
      <c r="AQ38" s="55"/>
      <c r="AR38" s="55">
        <v>0</v>
      </c>
      <c r="AS38" s="55"/>
      <c r="AT38" s="55"/>
      <c r="AU38" s="55">
        <v>0</v>
      </c>
      <c r="AV38" s="55"/>
      <c r="AW38" s="55"/>
      <c r="AX38" s="55">
        <v>0</v>
      </c>
      <c r="AY38" s="55"/>
      <c r="AZ38" s="55"/>
      <c r="BA38" s="55">
        <v>0</v>
      </c>
      <c r="BB38" s="55">
        <v>0</v>
      </c>
      <c r="BC38" s="55">
        <v>0</v>
      </c>
      <c r="BD38" s="56">
        <v>0</v>
      </c>
      <c r="BE38" s="55">
        <v>0</v>
      </c>
      <c r="BF38" s="55">
        <v>0</v>
      </c>
      <c r="BG38" s="56">
        <v>0</v>
      </c>
      <c r="BH38" s="55">
        <v>0</v>
      </c>
      <c r="BI38" s="55">
        <v>0</v>
      </c>
      <c r="BJ38" s="56">
        <v>0</v>
      </c>
      <c r="BK38" s="55">
        <v>0</v>
      </c>
      <c r="BL38" s="55">
        <v>0</v>
      </c>
      <c r="BM38" s="56">
        <v>0</v>
      </c>
      <c r="BN38" s="55">
        <v>0</v>
      </c>
      <c r="BO38" s="55">
        <v>0</v>
      </c>
      <c r="BP38" s="56">
        <v>0</v>
      </c>
      <c r="BQ38" s="55">
        <v>0</v>
      </c>
      <c r="BR38" s="55">
        <v>0</v>
      </c>
      <c r="BS38" s="56">
        <v>0</v>
      </c>
      <c r="BT38" s="55">
        <v>0</v>
      </c>
      <c r="BU38" s="55">
        <v>0</v>
      </c>
      <c r="BV38" s="56">
        <v>0</v>
      </c>
    </row>
    <row r="39" spans="1:74">
      <c r="A39" s="54"/>
      <c r="B39" s="54" t="s">
        <v>319</v>
      </c>
      <c r="C39" s="55"/>
      <c r="D39" s="55"/>
      <c r="E39" s="53">
        <v>0</v>
      </c>
      <c r="F39" s="55"/>
      <c r="G39" s="55"/>
      <c r="H39" s="55">
        <v>0</v>
      </c>
      <c r="I39" s="55"/>
      <c r="J39" s="55"/>
      <c r="K39" s="55">
        <v>0</v>
      </c>
      <c r="L39" s="55"/>
      <c r="M39" s="55"/>
      <c r="N39" s="55">
        <v>0</v>
      </c>
      <c r="O39" s="55"/>
      <c r="P39" s="55"/>
      <c r="Q39" s="55">
        <v>0</v>
      </c>
      <c r="R39" s="55">
        <v>0</v>
      </c>
      <c r="S39" s="55">
        <v>0</v>
      </c>
      <c r="T39" s="56">
        <v>0</v>
      </c>
      <c r="U39" s="55"/>
      <c r="V39" s="55"/>
      <c r="W39" s="55">
        <v>0</v>
      </c>
      <c r="X39" s="55"/>
      <c r="Y39" s="55"/>
      <c r="Z39" s="55">
        <v>0</v>
      </c>
      <c r="AA39" s="55"/>
      <c r="AB39" s="55"/>
      <c r="AC39" s="55">
        <v>0</v>
      </c>
      <c r="AD39" s="55"/>
      <c r="AE39" s="55"/>
      <c r="AF39" s="55">
        <v>0</v>
      </c>
      <c r="AG39" s="55"/>
      <c r="AH39" s="55"/>
      <c r="AI39" s="55">
        <v>0</v>
      </c>
      <c r="AJ39" s="55">
        <v>0</v>
      </c>
      <c r="AK39" s="55">
        <v>0</v>
      </c>
      <c r="AL39" s="56">
        <v>0</v>
      </c>
      <c r="AM39" s="55"/>
      <c r="AN39" s="55"/>
      <c r="AO39" s="55">
        <v>0</v>
      </c>
      <c r="AP39" s="55"/>
      <c r="AQ39" s="55"/>
      <c r="AR39" s="55">
        <v>0</v>
      </c>
      <c r="AS39" s="55"/>
      <c r="AT39" s="55"/>
      <c r="AU39" s="55">
        <v>0</v>
      </c>
      <c r="AV39" s="55"/>
      <c r="AW39" s="55"/>
      <c r="AX39" s="55">
        <v>0</v>
      </c>
      <c r="AY39" s="55"/>
      <c r="AZ39" s="55"/>
      <c r="BA39" s="55">
        <v>0</v>
      </c>
      <c r="BB39" s="55">
        <v>0</v>
      </c>
      <c r="BC39" s="55">
        <v>0</v>
      </c>
      <c r="BD39" s="56">
        <v>0</v>
      </c>
      <c r="BE39" s="55">
        <v>0</v>
      </c>
      <c r="BF39" s="55">
        <v>0</v>
      </c>
      <c r="BG39" s="56">
        <v>0</v>
      </c>
      <c r="BH39" s="55">
        <v>0</v>
      </c>
      <c r="BI39" s="55">
        <v>0</v>
      </c>
      <c r="BJ39" s="56">
        <v>0</v>
      </c>
      <c r="BK39" s="55">
        <v>0</v>
      </c>
      <c r="BL39" s="55">
        <v>0</v>
      </c>
      <c r="BM39" s="56">
        <v>0</v>
      </c>
      <c r="BN39" s="55">
        <v>0</v>
      </c>
      <c r="BO39" s="55">
        <v>0</v>
      </c>
      <c r="BP39" s="56">
        <v>0</v>
      </c>
      <c r="BQ39" s="55">
        <v>0</v>
      </c>
      <c r="BR39" s="55">
        <v>0</v>
      </c>
      <c r="BS39" s="56">
        <v>0</v>
      </c>
      <c r="BT39" s="55">
        <v>0</v>
      </c>
      <c r="BU39" s="55">
        <v>0</v>
      </c>
      <c r="BV39" s="56">
        <v>0</v>
      </c>
    </row>
    <row r="40" spans="1:74">
      <c r="A40" s="54"/>
      <c r="B40" s="54" t="s">
        <v>320</v>
      </c>
      <c r="C40" s="55"/>
      <c r="D40" s="55"/>
      <c r="E40" s="53">
        <v>0</v>
      </c>
      <c r="F40" s="55"/>
      <c r="G40" s="55"/>
      <c r="H40" s="55">
        <v>0</v>
      </c>
      <c r="I40" s="55"/>
      <c r="J40" s="55"/>
      <c r="K40" s="55">
        <v>0</v>
      </c>
      <c r="L40" s="55"/>
      <c r="M40" s="55"/>
      <c r="N40" s="55">
        <v>0</v>
      </c>
      <c r="O40" s="55"/>
      <c r="P40" s="55"/>
      <c r="Q40" s="55">
        <v>0</v>
      </c>
      <c r="R40" s="55">
        <v>0</v>
      </c>
      <c r="S40" s="55">
        <v>0</v>
      </c>
      <c r="T40" s="56">
        <v>0</v>
      </c>
      <c r="U40" s="55"/>
      <c r="V40" s="55"/>
      <c r="W40" s="55">
        <v>0</v>
      </c>
      <c r="X40" s="55"/>
      <c r="Y40" s="55"/>
      <c r="Z40" s="55">
        <v>0</v>
      </c>
      <c r="AA40" s="55"/>
      <c r="AB40" s="55"/>
      <c r="AC40" s="55">
        <v>0</v>
      </c>
      <c r="AD40" s="55"/>
      <c r="AE40" s="55"/>
      <c r="AF40" s="55">
        <v>0</v>
      </c>
      <c r="AG40" s="55"/>
      <c r="AH40" s="55"/>
      <c r="AI40" s="55">
        <v>0</v>
      </c>
      <c r="AJ40" s="55">
        <v>0</v>
      </c>
      <c r="AK40" s="55">
        <v>0</v>
      </c>
      <c r="AL40" s="56">
        <v>0</v>
      </c>
      <c r="AM40" s="55"/>
      <c r="AN40" s="55"/>
      <c r="AO40" s="55">
        <v>0</v>
      </c>
      <c r="AP40" s="55"/>
      <c r="AQ40" s="55"/>
      <c r="AR40" s="55">
        <v>0</v>
      </c>
      <c r="AS40" s="55"/>
      <c r="AT40" s="55"/>
      <c r="AU40" s="55">
        <v>0</v>
      </c>
      <c r="AV40" s="55"/>
      <c r="AW40" s="55"/>
      <c r="AX40" s="55">
        <v>0</v>
      </c>
      <c r="AY40" s="55"/>
      <c r="AZ40" s="55"/>
      <c r="BA40" s="55">
        <v>0</v>
      </c>
      <c r="BB40" s="55">
        <v>0</v>
      </c>
      <c r="BC40" s="55">
        <v>0</v>
      </c>
      <c r="BD40" s="56">
        <v>0</v>
      </c>
      <c r="BE40" s="55">
        <v>0</v>
      </c>
      <c r="BF40" s="55">
        <v>0</v>
      </c>
      <c r="BG40" s="56">
        <v>0</v>
      </c>
      <c r="BH40" s="55">
        <v>0</v>
      </c>
      <c r="BI40" s="55">
        <v>0</v>
      </c>
      <c r="BJ40" s="56">
        <v>0</v>
      </c>
      <c r="BK40" s="55">
        <v>0</v>
      </c>
      <c r="BL40" s="55">
        <v>0</v>
      </c>
      <c r="BM40" s="56">
        <v>0</v>
      </c>
      <c r="BN40" s="55">
        <v>0</v>
      </c>
      <c r="BO40" s="55">
        <v>0</v>
      </c>
      <c r="BP40" s="56">
        <v>0</v>
      </c>
      <c r="BQ40" s="55">
        <v>0</v>
      </c>
      <c r="BR40" s="55">
        <v>0</v>
      </c>
      <c r="BS40" s="56">
        <v>0</v>
      </c>
      <c r="BT40" s="55">
        <v>0</v>
      </c>
      <c r="BU40" s="55">
        <v>0</v>
      </c>
      <c r="BV40" s="56">
        <v>0</v>
      </c>
    </row>
    <row r="41" spans="1:74">
      <c r="A41" s="54"/>
      <c r="B41" s="54" t="s">
        <v>321</v>
      </c>
      <c r="C41" s="55"/>
      <c r="D41" s="55"/>
      <c r="E41" s="53">
        <v>0</v>
      </c>
      <c r="F41" s="55"/>
      <c r="G41" s="55"/>
      <c r="H41" s="55">
        <v>0</v>
      </c>
      <c r="I41" s="55"/>
      <c r="J41" s="55"/>
      <c r="K41" s="55">
        <v>0</v>
      </c>
      <c r="L41" s="55"/>
      <c r="M41" s="55"/>
      <c r="N41" s="55">
        <v>0</v>
      </c>
      <c r="O41" s="55"/>
      <c r="P41" s="55"/>
      <c r="Q41" s="55">
        <v>0</v>
      </c>
      <c r="R41" s="55">
        <v>0</v>
      </c>
      <c r="S41" s="55">
        <v>0</v>
      </c>
      <c r="T41" s="56">
        <v>0</v>
      </c>
      <c r="U41" s="55"/>
      <c r="V41" s="55"/>
      <c r="W41" s="55">
        <v>0</v>
      </c>
      <c r="X41" s="55"/>
      <c r="Y41" s="55"/>
      <c r="Z41" s="55">
        <v>0</v>
      </c>
      <c r="AA41" s="55"/>
      <c r="AB41" s="55"/>
      <c r="AC41" s="55">
        <v>0</v>
      </c>
      <c r="AD41" s="55"/>
      <c r="AE41" s="55"/>
      <c r="AF41" s="55">
        <v>0</v>
      </c>
      <c r="AG41" s="55"/>
      <c r="AH41" s="55"/>
      <c r="AI41" s="55">
        <v>0</v>
      </c>
      <c r="AJ41" s="55">
        <v>0</v>
      </c>
      <c r="AK41" s="55">
        <v>0</v>
      </c>
      <c r="AL41" s="56">
        <v>0</v>
      </c>
      <c r="AM41" s="55"/>
      <c r="AN41" s="55"/>
      <c r="AO41" s="55">
        <v>0</v>
      </c>
      <c r="AP41" s="55"/>
      <c r="AQ41" s="55"/>
      <c r="AR41" s="55">
        <v>0</v>
      </c>
      <c r="AS41" s="55"/>
      <c r="AT41" s="55"/>
      <c r="AU41" s="55">
        <v>0</v>
      </c>
      <c r="AV41" s="55"/>
      <c r="AW41" s="55"/>
      <c r="AX41" s="55">
        <v>0</v>
      </c>
      <c r="AY41" s="55"/>
      <c r="AZ41" s="55"/>
      <c r="BA41" s="55">
        <v>0</v>
      </c>
      <c r="BB41" s="55">
        <v>0</v>
      </c>
      <c r="BC41" s="55">
        <v>0</v>
      </c>
      <c r="BD41" s="56">
        <v>0</v>
      </c>
      <c r="BE41" s="55">
        <v>0</v>
      </c>
      <c r="BF41" s="55">
        <v>0</v>
      </c>
      <c r="BG41" s="56">
        <v>0</v>
      </c>
      <c r="BH41" s="55">
        <v>0</v>
      </c>
      <c r="BI41" s="55">
        <v>0</v>
      </c>
      <c r="BJ41" s="56">
        <v>0</v>
      </c>
      <c r="BK41" s="55">
        <v>0</v>
      </c>
      <c r="BL41" s="55">
        <v>0</v>
      </c>
      <c r="BM41" s="56">
        <v>0</v>
      </c>
      <c r="BN41" s="55">
        <v>0</v>
      </c>
      <c r="BO41" s="55">
        <v>0</v>
      </c>
      <c r="BP41" s="56">
        <v>0</v>
      </c>
      <c r="BQ41" s="55">
        <v>0</v>
      </c>
      <c r="BR41" s="55">
        <v>0</v>
      </c>
      <c r="BS41" s="56">
        <v>0</v>
      </c>
      <c r="BT41" s="55">
        <v>0</v>
      </c>
      <c r="BU41" s="55">
        <v>0</v>
      </c>
      <c r="BV41" s="56">
        <v>0</v>
      </c>
    </row>
    <row r="42" spans="1:74">
      <c r="A42" s="54"/>
      <c r="B42" s="54" t="s">
        <v>322</v>
      </c>
      <c r="C42" s="55"/>
      <c r="D42" s="55"/>
      <c r="E42" s="53">
        <v>0</v>
      </c>
      <c r="F42" s="55"/>
      <c r="G42" s="55"/>
      <c r="H42" s="55">
        <v>0</v>
      </c>
      <c r="I42" s="55"/>
      <c r="J42" s="55"/>
      <c r="K42" s="55">
        <v>0</v>
      </c>
      <c r="L42" s="55"/>
      <c r="M42" s="55"/>
      <c r="N42" s="55">
        <v>0</v>
      </c>
      <c r="O42" s="55"/>
      <c r="P42" s="55"/>
      <c r="Q42" s="55">
        <v>0</v>
      </c>
      <c r="R42" s="55">
        <v>0</v>
      </c>
      <c r="S42" s="55">
        <v>0</v>
      </c>
      <c r="T42" s="56">
        <v>0</v>
      </c>
      <c r="U42" s="55"/>
      <c r="V42" s="55"/>
      <c r="W42" s="55">
        <v>0</v>
      </c>
      <c r="X42" s="55"/>
      <c r="Y42" s="55"/>
      <c r="Z42" s="55">
        <v>0</v>
      </c>
      <c r="AA42" s="55"/>
      <c r="AB42" s="55"/>
      <c r="AC42" s="55">
        <v>0</v>
      </c>
      <c r="AD42" s="55"/>
      <c r="AE42" s="55"/>
      <c r="AF42" s="55">
        <v>0</v>
      </c>
      <c r="AG42" s="55"/>
      <c r="AH42" s="55"/>
      <c r="AI42" s="55">
        <v>0</v>
      </c>
      <c r="AJ42" s="55">
        <v>0</v>
      </c>
      <c r="AK42" s="55">
        <v>0</v>
      </c>
      <c r="AL42" s="56">
        <v>0</v>
      </c>
      <c r="AM42" s="55"/>
      <c r="AN42" s="55"/>
      <c r="AO42" s="55">
        <v>0</v>
      </c>
      <c r="AP42" s="55"/>
      <c r="AQ42" s="55"/>
      <c r="AR42" s="55">
        <v>0</v>
      </c>
      <c r="AS42" s="55"/>
      <c r="AT42" s="55"/>
      <c r="AU42" s="55">
        <v>0</v>
      </c>
      <c r="AV42" s="55"/>
      <c r="AW42" s="55"/>
      <c r="AX42" s="55">
        <v>0</v>
      </c>
      <c r="AY42" s="55"/>
      <c r="AZ42" s="55"/>
      <c r="BA42" s="55">
        <v>0</v>
      </c>
      <c r="BB42" s="55">
        <v>0</v>
      </c>
      <c r="BC42" s="55">
        <v>0</v>
      </c>
      <c r="BD42" s="56">
        <v>0</v>
      </c>
      <c r="BE42" s="55">
        <v>0</v>
      </c>
      <c r="BF42" s="55">
        <v>0</v>
      </c>
      <c r="BG42" s="56">
        <v>0</v>
      </c>
      <c r="BH42" s="55">
        <v>0</v>
      </c>
      <c r="BI42" s="55">
        <v>0</v>
      </c>
      <c r="BJ42" s="56">
        <v>0</v>
      </c>
      <c r="BK42" s="55">
        <v>0</v>
      </c>
      <c r="BL42" s="55">
        <v>0</v>
      </c>
      <c r="BM42" s="56">
        <v>0</v>
      </c>
      <c r="BN42" s="55">
        <v>0</v>
      </c>
      <c r="BO42" s="55">
        <v>0</v>
      </c>
      <c r="BP42" s="56">
        <v>0</v>
      </c>
      <c r="BQ42" s="55">
        <v>0</v>
      </c>
      <c r="BR42" s="55">
        <v>0</v>
      </c>
      <c r="BS42" s="56">
        <v>0</v>
      </c>
      <c r="BT42" s="55">
        <v>0</v>
      </c>
      <c r="BU42" s="55">
        <v>0</v>
      </c>
      <c r="BV42" s="56">
        <v>0</v>
      </c>
    </row>
    <row r="43" spans="1:74">
      <c r="A43" s="54"/>
      <c r="B43" s="54" t="s">
        <v>323</v>
      </c>
      <c r="C43" s="55"/>
      <c r="D43" s="55"/>
      <c r="E43" s="53">
        <v>0</v>
      </c>
      <c r="F43" s="55"/>
      <c r="G43" s="55"/>
      <c r="H43" s="55">
        <v>0</v>
      </c>
      <c r="I43" s="55"/>
      <c r="J43" s="55"/>
      <c r="K43" s="55">
        <v>0</v>
      </c>
      <c r="L43" s="55"/>
      <c r="M43" s="55"/>
      <c r="N43" s="55">
        <v>0</v>
      </c>
      <c r="O43" s="55"/>
      <c r="P43" s="55"/>
      <c r="Q43" s="55">
        <v>0</v>
      </c>
      <c r="R43" s="55">
        <v>0</v>
      </c>
      <c r="S43" s="55">
        <v>0</v>
      </c>
      <c r="T43" s="56">
        <v>0</v>
      </c>
      <c r="U43" s="55"/>
      <c r="V43" s="55"/>
      <c r="W43" s="55">
        <v>0</v>
      </c>
      <c r="X43" s="55"/>
      <c r="Y43" s="55"/>
      <c r="Z43" s="55">
        <v>0</v>
      </c>
      <c r="AA43" s="55"/>
      <c r="AB43" s="55"/>
      <c r="AC43" s="55">
        <v>0</v>
      </c>
      <c r="AD43" s="55"/>
      <c r="AE43" s="55"/>
      <c r="AF43" s="55">
        <v>0</v>
      </c>
      <c r="AG43" s="55"/>
      <c r="AH43" s="55"/>
      <c r="AI43" s="55">
        <v>0</v>
      </c>
      <c r="AJ43" s="55">
        <v>0</v>
      </c>
      <c r="AK43" s="55">
        <v>0</v>
      </c>
      <c r="AL43" s="56">
        <v>0</v>
      </c>
      <c r="AM43" s="55"/>
      <c r="AN43" s="55"/>
      <c r="AO43" s="55">
        <v>0</v>
      </c>
      <c r="AP43" s="55"/>
      <c r="AQ43" s="55"/>
      <c r="AR43" s="55">
        <v>0</v>
      </c>
      <c r="AS43" s="55"/>
      <c r="AT43" s="55"/>
      <c r="AU43" s="55">
        <v>0</v>
      </c>
      <c r="AV43" s="55"/>
      <c r="AW43" s="55"/>
      <c r="AX43" s="55">
        <v>0</v>
      </c>
      <c r="AY43" s="55"/>
      <c r="AZ43" s="55"/>
      <c r="BA43" s="55">
        <v>0</v>
      </c>
      <c r="BB43" s="55">
        <v>0</v>
      </c>
      <c r="BC43" s="55">
        <v>0</v>
      </c>
      <c r="BD43" s="56">
        <v>0</v>
      </c>
      <c r="BE43" s="55">
        <v>0</v>
      </c>
      <c r="BF43" s="55">
        <v>0</v>
      </c>
      <c r="BG43" s="56">
        <v>0</v>
      </c>
      <c r="BH43" s="55">
        <v>0</v>
      </c>
      <c r="BI43" s="55">
        <v>0</v>
      </c>
      <c r="BJ43" s="56">
        <v>0</v>
      </c>
      <c r="BK43" s="55">
        <v>0</v>
      </c>
      <c r="BL43" s="55">
        <v>0</v>
      </c>
      <c r="BM43" s="56">
        <v>0</v>
      </c>
      <c r="BN43" s="55">
        <v>0</v>
      </c>
      <c r="BO43" s="55">
        <v>0</v>
      </c>
      <c r="BP43" s="56">
        <v>0</v>
      </c>
      <c r="BQ43" s="55">
        <v>0</v>
      </c>
      <c r="BR43" s="55">
        <v>0</v>
      </c>
      <c r="BS43" s="56">
        <v>0</v>
      </c>
      <c r="BT43" s="55">
        <v>0</v>
      </c>
      <c r="BU43" s="55">
        <v>0</v>
      </c>
      <c r="BV43" s="56">
        <v>0</v>
      </c>
    </row>
    <row r="44" spans="1:74">
      <c r="A44" s="54"/>
      <c r="B44" s="54" t="s">
        <v>324</v>
      </c>
      <c r="C44" s="55"/>
      <c r="D44" s="55"/>
      <c r="E44" s="53">
        <v>0</v>
      </c>
      <c r="F44" s="55"/>
      <c r="G44" s="55"/>
      <c r="H44" s="55">
        <v>0</v>
      </c>
      <c r="I44" s="55"/>
      <c r="J44" s="55"/>
      <c r="K44" s="55">
        <v>0</v>
      </c>
      <c r="L44" s="55"/>
      <c r="M44" s="55"/>
      <c r="N44" s="55">
        <v>0</v>
      </c>
      <c r="O44" s="55"/>
      <c r="P44" s="55"/>
      <c r="Q44" s="55">
        <v>0</v>
      </c>
      <c r="R44" s="55">
        <v>0</v>
      </c>
      <c r="S44" s="55">
        <v>0</v>
      </c>
      <c r="T44" s="56">
        <v>0</v>
      </c>
      <c r="U44" s="55"/>
      <c r="V44" s="55"/>
      <c r="W44" s="55">
        <v>0</v>
      </c>
      <c r="X44" s="55"/>
      <c r="Y44" s="55"/>
      <c r="Z44" s="55">
        <v>0</v>
      </c>
      <c r="AA44" s="55"/>
      <c r="AB44" s="55"/>
      <c r="AC44" s="55">
        <v>0</v>
      </c>
      <c r="AD44" s="55"/>
      <c r="AE44" s="55"/>
      <c r="AF44" s="55">
        <v>0</v>
      </c>
      <c r="AG44" s="55"/>
      <c r="AH44" s="55"/>
      <c r="AI44" s="55">
        <v>0</v>
      </c>
      <c r="AJ44" s="55">
        <v>0</v>
      </c>
      <c r="AK44" s="55">
        <v>0</v>
      </c>
      <c r="AL44" s="56">
        <v>0</v>
      </c>
      <c r="AM44" s="55"/>
      <c r="AN44" s="55"/>
      <c r="AO44" s="55">
        <v>0</v>
      </c>
      <c r="AP44" s="55"/>
      <c r="AQ44" s="55"/>
      <c r="AR44" s="55">
        <v>0</v>
      </c>
      <c r="AS44" s="55"/>
      <c r="AT44" s="55"/>
      <c r="AU44" s="55">
        <v>0</v>
      </c>
      <c r="AV44" s="55"/>
      <c r="AW44" s="55"/>
      <c r="AX44" s="55">
        <v>0</v>
      </c>
      <c r="AY44" s="55"/>
      <c r="AZ44" s="55"/>
      <c r="BA44" s="55">
        <v>0</v>
      </c>
      <c r="BB44" s="55">
        <v>0</v>
      </c>
      <c r="BC44" s="55">
        <v>0</v>
      </c>
      <c r="BD44" s="56">
        <v>0</v>
      </c>
      <c r="BE44" s="55">
        <v>0</v>
      </c>
      <c r="BF44" s="55">
        <v>0</v>
      </c>
      <c r="BG44" s="56">
        <v>0</v>
      </c>
      <c r="BH44" s="55">
        <v>0</v>
      </c>
      <c r="BI44" s="55">
        <v>0</v>
      </c>
      <c r="BJ44" s="56">
        <v>0</v>
      </c>
      <c r="BK44" s="55">
        <v>0</v>
      </c>
      <c r="BL44" s="55">
        <v>0</v>
      </c>
      <c r="BM44" s="56">
        <v>0</v>
      </c>
      <c r="BN44" s="55">
        <v>0</v>
      </c>
      <c r="BO44" s="55">
        <v>0</v>
      </c>
      <c r="BP44" s="56">
        <v>0</v>
      </c>
      <c r="BQ44" s="55">
        <v>0</v>
      </c>
      <c r="BR44" s="55">
        <v>0</v>
      </c>
      <c r="BS44" s="56">
        <v>0</v>
      </c>
      <c r="BT44" s="55">
        <v>0</v>
      </c>
      <c r="BU44" s="55">
        <v>0</v>
      </c>
      <c r="BV44" s="56">
        <v>0</v>
      </c>
    </row>
    <row r="45" spans="1:74">
      <c r="A45" s="54"/>
      <c r="B45" s="54" t="s">
        <v>325</v>
      </c>
      <c r="C45" s="55"/>
      <c r="D45" s="55"/>
      <c r="E45" s="53">
        <v>0</v>
      </c>
      <c r="F45" s="55"/>
      <c r="G45" s="55"/>
      <c r="H45" s="55">
        <v>0</v>
      </c>
      <c r="I45" s="55"/>
      <c r="J45" s="55"/>
      <c r="K45" s="55">
        <v>0</v>
      </c>
      <c r="L45" s="55"/>
      <c r="M45" s="55"/>
      <c r="N45" s="55">
        <v>0</v>
      </c>
      <c r="O45" s="55"/>
      <c r="P45" s="55"/>
      <c r="Q45" s="55">
        <v>0</v>
      </c>
      <c r="R45" s="55">
        <v>0</v>
      </c>
      <c r="S45" s="55">
        <v>0</v>
      </c>
      <c r="T45" s="56">
        <v>0</v>
      </c>
      <c r="U45" s="55"/>
      <c r="V45" s="55"/>
      <c r="W45" s="55">
        <v>0</v>
      </c>
      <c r="X45" s="55"/>
      <c r="Y45" s="55"/>
      <c r="Z45" s="55">
        <v>0</v>
      </c>
      <c r="AA45" s="55"/>
      <c r="AB45" s="55"/>
      <c r="AC45" s="55">
        <v>0</v>
      </c>
      <c r="AD45" s="55"/>
      <c r="AE45" s="55"/>
      <c r="AF45" s="55">
        <v>0</v>
      </c>
      <c r="AG45" s="55"/>
      <c r="AH45" s="55"/>
      <c r="AI45" s="55">
        <v>0</v>
      </c>
      <c r="AJ45" s="55">
        <v>0</v>
      </c>
      <c r="AK45" s="55">
        <v>0</v>
      </c>
      <c r="AL45" s="56">
        <v>0</v>
      </c>
      <c r="AM45" s="55"/>
      <c r="AN45" s="55"/>
      <c r="AO45" s="55">
        <v>0</v>
      </c>
      <c r="AP45" s="55"/>
      <c r="AQ45" s="55"/>
      <c r="AR45" s="55">
        <v>0</v>
      </c>
      <c r="AS45" s="55"/>
      <c r="AT45" s="55"/>
      <c r="AU45" s="55">
        <v>0</v>
      </c>
      <c r="AV45" s="55"/>
      <c r="AW45" s="55"/>
      <c r="AX45" s="55">
        <v>0</v>
      </c>
      <c r="AY45" s="55"/>
      <c r="AZ45" s="55"/>
      <c r="BA45" s="55">
        <v>0</v>
      </c>
      <c r="BB45" s="55">
        <v>0</v>
      </c>
      <c r="BC45" s="55">
        <v>0</v>
      </c>
      <c r="BD45" s="56">
        <v>0</v>
      </c>
      <c r="BE45" s="55">
        <v>0</v>
      </c>
      <c r="BF45" s="55">
        <v>0</v>
      </c>
      <c r="BG45" s="56">
        <v>0</v>
      </c>
      <c r="BH45" s="55">
        <v>0</v>
      </c>
      <c r="BI45" s="55">
        <v>0</v>
      </c>
      <c r="BJ45" s="56">
        <v>0</v>
      </c>
      <c r="BK45" s="55">
        <v>0</v>
      </c>
      <c r="BL45" s="55">
        <v>0</v>
      </c>
      <c r="BM45" s="56">
        <v>0</v>
      </c>
      <c r="BN45" s="55">
        <v>0</v>
      </c>
      <c r="BO45" s="55">
        <v>0</v>
      </c>
      <c r="BP45" s="56">
        <v>0</v>
      </c>
      <c r="BQ45" s="55">
        <v>0</v>
      </c>
      <c r="BR45" s="55">
        <v>0</v>
      </c>
      <c r="BS45" s="56">
        <v>0</v>
      </c>
      <c r="BT45" s="55">
        <v>0</v>
      </c>
      <c r="BU45" s="55">
        <v>0</v>
      </c>
      <c r="BV45" s="56">
        <v>0</v>
      </c>
    </row>
    <row r="46" spans="1:74">
      <c r="A46" s="54"/>
      <c r="B46" s="54" t="s">
        <v>326</v>
      </c>
      <c r="C46" s="55"/>
      <c r="D46" s="55"/>
      <c r="E46" s="53">
        <v>0</v>
      </c>
      <c r="F46" s="55"/>
      <c r="G46" s="55"/>
      <c r="H46" s="55">
        <v>0</v>
      </c>
      <c r="I46" s="55"/>
      <c r="J46" s="55"/>
      <c r="K46" s="55">
        <v>0</v>
      </c>
      <c r="L46" s="55"/>
      <c r="M46" s="55"/>
      <c r="N46" s="55">
        <v>0</v>
      </c>
      <c r="O46" s="55"/>
      <c r="P46" s="55"/>
      <c r="Q46" s="55">
        <v>0</v>
      </c>
      <c r="R46" s="55">
        <v>0</v>
      </c>
      <c r="S46" s="55">
        <v>0</v>
      </c>
      <c r="T46" s="56">
        <v>0</v>
      </c>
      <c r="U46" s="55"/>
      <c r="V46" s="55"/>
      <c r="W46" s="55">
        <v>0</v>
      </c>
      <c r="X46" s="55"/>
      <c r="Y46" s="55"/>
      <c r="Z46" s="55">
        <v>0</v>
      </c>
      <c r="AA46" s="55"/>
      <c r="AB46" s="55"/>
      <c r="AC46" s="55">
        <v>0</v>
      </c>
      <c r="AD46" s="55"/>
      <c r="AE46" s="55"/>
      <c r="AF46" s="55">
        <v>0</v>
      </c>
      <c r="AG46" s="55"/>
      <c r="AH46" s="55"/>
      <c r="AI46" s="55">
        <v>0</v>
      </c>
      <c r="AJ46" s="55">
        <v>0</v>
      </c>
      <c r="AK46" s="55">
        <v>0</v>
      </c>
      <c r="AL46" s="56">
        <v>0</v>
      </c>
      <c r="AM46" s="55"/>
      <c r="AN46" s="55"/>
      <c r="AO46" s="55">
        <v>0</v>
      </c>
      <c r="AP46" s="55"/>
      <c r="AQ46" s="55"/>
      <c r="AR46" s="55">
        <v>0</v>
      </c>
      <c r="AS46" s="55"/>
      <c r="AT46" s="55"/>
      <c r="AU46" s="55">
        <v>0</v>
      </c>
      <c r="AV46" s="55"/>
      <c r="AW46" s="55"/>
      <c r="AX46" s="55">
        <v>0</v>
      </c>
      <c r="AY46" s="55"/>
      <c r="AZ46" s="55"/>
      <c r="BA46" s="55">
        <v>0</v>
      </c>
      <c r="BB46" s="55">
        <v>0</v>
      </c>
      <c r="BC46" s="55">
        <v>0</v>
      </c>
      <c r="BD46" s="56">
        <v>0</v>
      </c>
      <c r="BE46" s="55">
        <v>0</v>
      </c>
      <c r="BF46" s="55">
        <v>0</v>
      </c>
      <c r="BG46" s="56">
        <v>0</v>
      </c>
      <c r="BH46" s="55">
        <v>0</v>
      </c>
      <c r="BI46" s="55">
        <v>0</v>
      </c>
      <c r="BJ46" s="56">
        <v>0</v>
      </c>
      <c r="BK46" s="55">
        <v>0</v>
      </c>
      <c r="BL46" s="55">
        <v>0</v>
      </c>
      <c r="BM46" s="56">
        <v>0</v>
      </c>
      <c r="BN46" s="55">
        <v>0</v>
      </c>
      <c r="BO46" s="55">
        <v>0</v>
      </c>
      <c r="BP46" s="56">
        <v>0</v>
      </c>
      <c r="BQ46" s="55">
        <v>0</v>
      </c>
      <c r="BR46" s="55">
        <v>0</v>
      </c>
      <c r="BS46" s="56">
        <v>0</v>
      </c>
      <c r="BT46" s="55">
        <v>0</v>
      </c>
      <c r="BU46" s="55">
        <v>0</v>
      </c>
      <c r="BV46" s="56">
        <v>0</v>
      </c>
    </row>
    <row r="47" spans="1:74">
      <c r="A47" s="54"/>
      <c r="B47" s="54" t="s">
        <v>327</v>
      </c>
      <c r="C47" s="55"/>
      <c r="D47" s="55"/>
      <c r="E47" s="53">
        <v>0</v>
      </c>
      <c r="F47" s="55"/>
      <c r="G47" s="55"/>
      <c r="H47" s="55">
        <v>0</v>
      </c>
      <c r="I47" s="55"/>
      <c r="J47" s="55"/>
      <c r="K47" s="55">
        <v>0</v>
      </c>
      <c r="L47" s="55"/>
      <c r="M47" s="55"/>
      <c r="N47" s="55">
        <v>0</v>
      </c>
      <c r="O47" s="55"/>
      <c r="P47" s="55"/>
      <c r="Q47" s="55">
        <v>0</v>
      </c>
      <c r="R47" s="55">
        <v>0</v>
      </c>
      <c r="S47" s="55">
        <v>0</v>
      </c>
      <c r="T47" s="56">
        <v>0</v>
      </c>
      <c r="U47" s="55"/>
      <c r="V47" s="55"/>
      <c r="W47" s="55">
        <v>0</v>
      </c>
      <c r="X47" s="55"/>
      <c r="Y47" s="55"/>
      <c r="Z47" s="55">
        <v>0</v>
      </c>
      <c r="AA47" s="55"/>
      <c r="AB47" s="55"/>
      <c r="AC47" s="55">
        <v>0</v>
      </c>
      <c r="AD47" s="55"/>
      <c r="AE47" s="55"/>
      <c r="AF47" s="55">
        <v>0</v>
      </c>
      <c r="AG47" s="55"/>
      <c r="AH47" s="55"/>
      <c r="AI47" s="55">
        <v>0</v>
      </c>
      <c r="AJ47" s="55">
        <v>0</v>
      </c>
      <c r="AK47" s="55">
        <v>0</v>
      </c>
      <c r="AL47" s="56">
        <v>0</v>
      </c>
      <c r="AM47" s="55"/>
      <c r="AN47" s="55"/>
      <c r="AO47" s="55">
        <v>0</v>
      </c>
      <c r="AP47" s="55"/>
      <c r="AQ47" s="55"/>
      <c r="AR47" s="55">
        <v>0</v>
      </c>
      <c r="AS47" s="55"/>
      <c r="AT47" s="55"/>
      <c r="AU47" s="55">
        <v>0</v>
      </c>
      <c r="AV47" s="55"/>
      <c r="AW47" s="55"/>
      <c r="AX47" s="55">
        <v>0</v>
      </c>
      <c r="AY47" s="55"/>
      <c r="AZ47" s="55"/>
      <c r="BA47" s="55">
        <v>0</v>
      </c>
      <c r="BB47" s="55">
        <v>0</v>
      </c>
      <c r="BC47" s="55">
        <v>0</v>
      </c>
      <c r="BD47" s="56">
        <v>0</v>
      </c>
      <c r="BE47" s="55">
        <v>0</v>
      </c>
      <c r="BF47" s="55">
        <v>0</v>
      </c>
      <c r="BG47" s="56">
        <v>0</v>
      </c>
      <c r="BH47" s="55">
        <v>0</v>
      </c>
      <c r="BI47" s="55">
        <v>0</v>
      </c>
      <c r="BJ47" s="56">
        <v>0</v>
      </c>
      <c r="BK47" s="55">
        <v>0</v>
      </c>
      <c r="BL47" s="55">
        <v>0</v>
      </c>
      <c r="BM47" s="56">
        <v>0</v>
      </c>
      <c r="BN47" s="55">
        <v>0</v>
      </c>
      <c r="BO47" s="55">
        <v>0</v>
      </c>
      <c r="BP47" s="56">
        <v>0</v>
      </c>
      <c r="BQ47" s="55">
        <v>0</v>
      </c>
      <c r="BR47" s="55">
        <v>0</v>
      </c>
      <c r="BS47" s="56">
        <v>0</v>
      </c>
      <c r="BT47" s="55">
        <v>0</v>
      </c>
      <c r="BU47" s="55">
        <v>0</v>
      </c>
      <c r="BV47" s="56">
        <v>0</v>
      </c>
    </row>
    <row r="48" spans="1:74">
      <c r="A48" s="54"/>
      <c r="B48" s="54" t="s">
        <v>328</v>
      </c>
      <c r="C48" s="55"/>
      <c r="D48" s="55"/>
      <c r="E48" s="53">
        <v>0</v>
      </c>
      <c r="F48" s="55"/>
      <c r="G48" s="55"/>
      <c r="H48" s="55">
        <v>0</v>
      </c>
      <c r="I48" s="55"/>
      <c r="J48" s="55"/>
      <c r="K48" s="55">
        <v>0</v>
      </c>
      <c r="L48" s="55"/>
      <c r="M48" s="55"/>
      <c r="N48" s="55">
        <v>0</v>
      </c>
      <c r="O48" s="55"/>
      <c r="P48" s="55"/>
      <c r="Q48" s="55">
        <v>0</v>
      </c>
      <c r="R48" s="55">
        <v>0</v>
      </c>
      <c r="S48" s="55">
        <v>0</v>
      </c>
      <c r="T48" s="56">
        <v>0</v>
      </c>
      <c r="U48" s="55"/>
      <c r="V48" s="55"/>
      <c r="W48" s="55">
        <v>0</v>
      </c>
      <c r="X48" s="55"/>
      <c r="Y48" s="55"/>
      <c r="Z48" s="55">
        <v>0</v>
      </c>
      <c r="AA48" s="55"/>
      <c r="AB48" s="55"/>
      <c r="AC48" s="55">
        <v>0</v>
      </c>
      <c r="AD48" s="55"/>
      <c r="AE48" s="55"/>
      <c r="AF48" s="55">
        <v>0</v>
      </c>
      <c r="AG48" s="55"/>
      <c r="AH48" s="55"/>
      <c r="AI48" s="55">
        <v>0</v>
      </c>
      <c r="AJ48" s="55">
        <v>0</v>
      </c>
      <c r="AK48" s="55">
        <v>0</v>
      </c>
      <c r="AL48" s="56">
        <v>0</v>
      </c>
      <c r="AM48" s="55"/>
      <c r="AN48" s="55"/>
      <c r="AO48" s="55">
        <v>0</v>
      </c>
      <c r="AP48" s="55"/>
      <c r="AQ48" s="55"/>
      <c r="AR48" s="55">
        <v>0</v>
      </c>
      <c r="AS48" s="55"/>
      <c r="AT48" s="55"/>
      <c r="AU48" s="55">
        <v>0</v>
      </c>
      <c r="AV48" s="55"/>
      <c r="AW48" s="55"/>
      <c r="AX48" s="55">
        <v>0</v>
      </c>
      <c r="AY48" s="55"/>
      <c r="AZ48" s="55"/>
      <c r="BA48" s="55">
        <v>0</v>
      </c>
      <c r="BB48" s="55">
        <v>0</v>
      </c>
      <c r="BC48" s="55">
        <v>0</v>
      </c>
      <c r="BD48" s="56">
        <v>0</v>
      </c>
      <c r="BE48" s="55">
        <v>0</v>
      </c>
      <c r="BF48" s="55">
        <v>0</v>
      </c>
      <c r="BG48" s="56">
        <v>0</v>
      </c>
      <c r="BH48" s="55">
        <v>0</v>
      </c>
      <c r="BI48" s="55">
        <v>0</v>
      </c>
      <c r="BJ48" s="56">
        <v>0</v>
      </c>
      <c r="BK48" s="55">
        <v>0</v>
      </c>
      <c r="BL48" s="55">
        <v>0</v>
      </c>
      <c r="BM48" s="56">
        <v>0</v>
      </c>
      <c r="BN48" s="55">
        <v>0</v>
      </c>
      <c r="BO48" s="55">
        <v>0</v>
      </c>
      <c r="BP48" s="56">
        <v>0</v>
      </c>
      <c r="BQ48" s="55">
        <v>0</v>
      </c>
      <c r="BR48" s="55">
        <v>0</v>
      </c>
      <c r="BS48" s="56">
        <v>0</v>
      </c>
      <c r="BT48" s="55">
        <v>0</v>
      </c>
      <c r="BU48" s="55">
        <v>0</v>
      </c>
      <c r="BV48" s="56">
        <v>0</v>
      </c>
    </row>
    <row r="49" spans="1:74">
      <c r="A49" s="54"/>
      <c r="B49" s="54" t="s">
        <v>329</v>
      </c>
      <c r="C49" s="55"/>
      <c r="D49" s="55"/>
      <c r="E49" s="53">
        <v>0</v>
      </c>
      <c r="F49" s="55"/>
      <c r="G49" s="55"/>
      <c r="H49" s="55">
        <v>0</v>
      </c>
      <c r="I49" s="55"/>
      <c r="J49" s="55"/>
      <c r="K49" s="55">
        <v>0</v>
      </c>
      <c r="L49" s="55"/>
      <c r="M49" s="55"/>
      <c r="N49" s="55">
        <v>0</v>
      </c>
      <c r="O49" s="55"/>
      <c r="P49" s="55"/>
      <c r="Q49" s="55">
        <v>0</v>
      </c>
      <c r="R49" s="55">
        <v>0</v>
      </c>
      <c r="S49" s="55">
        <v>0</v>
      </c>
      <c r="T49" s="56">
        <v>0</v>
      </c>
      <c r="U49" s="55"/>
      <c r="V49" s="55"/>
      <c r="W49" s="55">
        <v>0</v>
      </c>
      <c r="X49" s="55"/>
      <c r="Y49" s="55"/>
      <c r="Z49" s="55">
        <v>0</v>
      </c>
      <c r="AA49" s="55"/>
      <c r="AB49" s="55"/>
      <c r="AC49" s="55">
        <v>0</v>
      </c>
      <c r="AD49" s="55"/>
      <c r="AE49" s="55"/>
      <c r="AF49" s="55">
        <v>0</v>
      </c>
      <c r="AG49" s="55"/>
      <c r="AH49" s="55"/>
      <c r="AI49" s="55">
        <v>0</v>
      </c>
      <c r="AJ49" s="55">
        <v>0</v>
      </c>
      <c r="AK49" s="55">
        <v>0</v>
      </c>
      <c r="AL49" s="56">
        <v>0</v>
      </c>
      <c r="AM49" s="55"/>
      <c r="AN49" s="55"/>
      <c r="AO49" s="55">
        <v>0</v>
      </c>
      <c r="AP49" s="55"/>
      <c r="AQ49" s="55"/>
      <c r="AR49" s="55">
        <v>0</v>
      </c>
      <c r="AS49" s="55"/>
      <c r="AT49" s="55"/>
      <c r="AU49" s="55">
        <v>0</v>
      </c>
      <c r="AV49" s="55"/>
      <c r="AW49" s="55"/>
      <c r="AX49" s="55">
        <v>0</v>
      </c>
      <c r="AY49" s="55"/>
      <c r="AZ49" s="55"/>
      <c r="BA49" s="55">
        <v>0</v>
      </c>
      <c r="BB49" s="55">
        <v>0</v>
      </c>
      <c r="BC49" s="55">
        <v>0</v>
      </c>
      <c r="BD49" s="56">
        <v>0</v>
      </c>
      <c r="BE49" s="55">
        <v>0</v>
      </c>
      <c r="BF49" s="55">
        <v>0</v>
      </c>
      <c r="BG49" s="56">
        <v>0</v>
      </c>
      <c r="BH49" s="55">
        <v>0</v>
      </c>
      <c r="BI49" s="55">
        <v>0</v>
      </c>
      <c r="BJ49" s="56">
        <v>0</v>
      </c>
      <c r="BK49" s="55">
        <v>0</v>
      </c>
      <c r="BL49" s="55">
        <v>0</v>
      </c>
      <c r="BM49" s="56">
        <v>0</v>
      </c>
      <c r="BN49" s="55">
        <v>0</v>
      </c>
      <c r="BO49" s="55">
        <v>0</v>
      </c>
      <c r="BP49" s="56">
        <v>0</v>
      </c>
      <c r="BQ49" s="55">
        <v>0</v>
      </c>
      <c r="BR49" s="55">
        <v>0</v>
      </c>
      <c r="BS49" s="56">
        <v>0</v>
      </c>
      <c r="BT49" s="55">
        <v>0</v>
      </c>
      <c r="BU49" s="55">
        <v>0</v>
      </c>
      <c r="BV49" s="56">
        <v>0</v>
      </c>
    </row>
    <row r="50" spans="1:74">
      <c r="A50" s="54"/>
      <c r="B50" s="54" t="s">
        <v>330</v>
      </c>
      <c r="C50" s="55"/>
      <c r="D50" s="55"/>
      <c r="E50" s="53">
        <v>0</v>
      </c>
      <c r="F50" s="55"/>
      <c r="G50" s="55"/>
      <c r="H50" s="55">
        <v>0</v>
      </c>
      <c r="I50" s="55"/>
      <c r="J50" s="55"/>
      <c r="K50" s="55">
        <v>0</v>
      </c>
      <c r="L50" s="55"/>
      <c r="M50" s="55"/>
      <c r="N50" s="55">
        <v>0</v>
      </c>
      <c r="O50" s="55"/>
      <c r="P50" s="55"/>
      <c r="Q50" s="55">
        <v>0</v>
      </c>
      <c r="R50" s="55">
        <v>0</v>
      </c>
      <c r="S50" s="55">
        <v>0</v>
      </c>
      <c r="T50" s="56">
        <v>0</v>
      </c>
      <c r="U50" s="55"/>
      <c r="V50" s="55"/>
      <c r="W50" s="55">
        <v>0</v>
      </c>
      <c r="X50" s="55"/>
      <c r="Y50" s="55"/>
      <c r="Z50" s="55">
        <v>0</v>
      </c>
      <c r="AA50" s="55"/>
      <c r="AB50" s="55"/>
      <c r="AC50" s="55">
        <v>0</v>
      </c>
      <c r="AD50" s="55"/>
      <c r="AE50" s="55"/>
      <c r="AF50" s="55">
        <v>0</v>
      </c>
      <c r="AG50" s="55"/>
      <c r="AH50" s="55"/>
      <c r="AI50" s="55">
        <v>0</v>
      </c>
      <c r="AJ50" s="55">
        <v>0</v>
      </c>
      <c r="AK50" s="55">
        <v>0</v>
      </c>
      <c r="AL50" s="56">
        <v>0</v>
      </c>
      <c r="AM50" s="55"/>
      <c r="AN50" s="55"/>
      <c r="AO50" s="55">
        <v>0</v>
      </c>
      <c r="AP50" s="55"/>
      <c r="AQ50" s="55"/>
      <c r="AR50" s="55">
        <v>0</v>
      </c>
      <c r="AS50" s="55"/>
      <c r="AT50" s="55"/>
      <c r="AU50" s="55">
        <v>0</v>
      </c>
      <c r="AV50" s="55"/>
      <c r="AW50" s="55"/>
      <c r="AX50" s="55">
        <v>0</v>
      </c>
      <c r="AY50" s="55"/>
      <c r="AZ50" s="55"/>
      <c r="BA50" s="55">
        <v>0</v>
      </c>
      <c r="BB50" s="55">
        <v>0</v>
      </c>
      <c r="BC50" s="55">
        <v>0</v>
      </c>
      <c r="BD50" s="56">
        <v>0</v>
      </c>
      <c r="BE50" s="55">
        <v>0</v>
      </c>
      <c r="BF50" s="55">
        <v>0</v>
      </c>
      <c r="BG50" s="56">
        <v>0</v>
      </c>
      <c r="BH50" s="55">
        <v>0</v>
      </c>
      <c r="BI50" s="55">
        <v>0</v>
      </c>
      <c r="BJ50" s="56">
        <v>0</v>
      </c>
      <c r="BK50" s="55">
        <v>0</v>
      </c>
      <c r="BL50" s="55">
        <v>0</v>
      </c>
      <c r="BM50" s="56">
        <v>0</v>
      </c>
      <c r="BN50" s="55">
        <v>0</v>
      </c>
      <c r="BO50" s="55">
        <v>0</v>
      </c>
      <c r="BP50" s="56">
        <v>0</v>
      </c>
      <c r="BQ50" s="55">
        <v>0</v>
      </c>
      <c r="BR50" s="55">
        <v>0</v>
      </c>
      <c r="BS50" s="56">
        <v>0</v>
      </c>
      <c r="BT50" s="55">
        <v>0</v>
      </c>
      <c r="BU50" s="55">
        <v>0</v>
      </c>
      <c r="BV50" s="56">
        <v>0</v>
      </c>
    </row>
    <row r="51" spans="1:74">
      <c r="A51" s="54"/>
      <c r="B51" s="54" t="s">
        <v>331</v>
      </c>
      <c r="C51" s="55"/>
      <c r="D51" s="55"/>
      <c r="E51" s="53">
        <v>0</v>
      </c>
      <c r="F51" s="55"/>
      <c r="G51" s="55"/>
      <c r="H51" s="55">
        <v>0</v>
      </c>
      <c r="I51" s="55"/>
      <c r="J51" s="55"/>
      <c r="K51" s="55">
        <v>0</v>
      </c>
      <c r="L51" s="55"/>
      <c r="M51" s="55"/>
      <c r="N51" s="55">
        <v>0</v>
      </c>
      <c r="O51" s="55"/>
      <c r="P51" s="55"/>
      <c r="Q51" s="55">
        <v>0</v>
      </c>
      <c r="R51" s="55">
        <v>0</v>
      </c>
      <c r="S51" s="55">
        <v>0</v>
      </c>
      <c r="T51" s="56">
        <v>0</v>
      </c>
      <c r="U51" s="55"/>
      <c r="V51" s="55"/>
      <c r="W51" s="55">
        <v>0</v>
      </c>
      <c r="X51" s="55"/>
      <c r="Y51" s="55"/>
      <c r="Z51" s="55">
        <v>0</v>
      </c>
      <c r="AA51" s="55"/>
      <c r="AB51" s="55"/>
      <c r="AC51" s="55">
        <v>0</v>
      </c>
      <c r="AD51" s="55"/>
      <c r="AE51" s="55"/>
      <c r="AF51" s="55">
        <v>0</v>
      </c>
      <c r="AG51" s="55"/>
      <c r="AH51" s="55"/>
      <c r="AI51" s="55">
        <v>0</v>
      </c>
      <c r="AJ51" s="55">
        <v>0</v>
      </c>
      <c r="AK51" s="55">
        <v>0</v>
      </c>
      <c r="AL51" s="56">
        <v>0</v>
      </c>
      <c r="AM51" s="55"/>
      <c r="AN51" s="55"/>
      <c r="AO51" s="55">
        <v>0</v>
      </c>
      <c r="AP51" s="55"/>
      <c r="AQ51" s="55"/>
      <c r="AR51" s="55">
        <v>0</v>
      </c>
      <c r="AS51" s="55"/>
      <c r="AT51" s="55"/>
      <c r="AU51" s="55">
        <v>0</v>
      </c>
      <c r="AV51" s="55"/>
      <c r="AW51" s="55"/>
      <c r="AX51" s="55">
        <v>0</v>
      </c>
      <c r="AY51" s="55"/>
      <c r="AZ51" s="55"/>
      <c r="BA51" s="55">
        <v>0</v>
      </c>
      <c r="BB51" s="55">
        <v>0</v>
      </c>
      <c r="BC51" s="55">
        <v>0</v>
      </c>
      <c r="BD51" s="56">
        <v>0</v>
      </c>
      <c r="BE51" s="55">
        <v>0</v>
      </c>
      <c r="BF51" s="55">
        <v>0</v>
      </c>
      <c r="BG51" s="56">
        <v>0</v>
      </c>
      <c r="BH51" s="55">
        <v>0</v>
      </c>
      <c r="BI51" s="55">
        <v>0</v>
      </c>
      <c r="BJ51" s="56">
        <v>0</v>
      </c>
      <c r="BK51" s="55">
        <v>0</v>
      </c>
      <c r="BL51" s="55">
        <v>0</v>
      </c>
      <c r="BM51" s="56">
        <v>0</v>
      </c>
      <c r="BN51" s="55">
        <v>0</v>
      </c>
      <c r="BO51" s="55">
        <v>0</v>
      </c>
      <c r="BP51" s="56">
        <v>0</v>
      </c>
      <c r="BQ51" s="55">
        <v>0</v>
      </c>
      <c r="BR51" s="55">
        <v>0</v>
      </c>
      <c r="BS51" s="56">
        <v>0</v>
      </c>
      <c r="BT51" s="55">
        <v>0</v>
      </c>
      <c r="BU51" s="55">
        <v>0</v>
      </c>
      <c r="BV51" s="56">
        <v>0</v>
      </c>
    </row>
    <row r="52" spans="1:74">
      <c r="A52" s="54"/>
      <c r="B52" s="54" t="s">
        <v>332</v>
      </c>
      <c r="C52" s="55"/>
      <c r="D52" s="55"/>
      <c r="E52" s="53">
        <v>0</v>
      </c>
      <c r="F52" s="55"/>
      <c r="G52" s="55"/>
      <c r="H52" s="55">
        <v>0</v>
      </c>
      <c r="I52" s="55"/>
      <c r="J52" s="55"/>
      <c r="K52" s="55">
        <v>0</v>
      </c>
      <c r="L52" s="55"/>
      <c r="M52" s="55"/>
      <c r="N52" s="55">
        <v>0</v>
      </c>
      <c r="O52" s="55"/>
      <c r="P52" s="55"/>
      <c r="Q52" s="55">
        <v>0</v>
      </c>
      <c r="R52" s="55">
        <v>0</v>
      </c>
      <c r="S52" s="55">
        <v>0</v>
      </c>
      <c r="T52" s="56">
        <v>0</v>
      </c>
      <c r="U52" s="55"/>
      <c r="V52" s="55"/>
      <c r="W52" s="55">
        <v>0</v>
      </c>
      <c r="X52" s="55"/>
      <c r="Y52" s="55"/>
      <c r="Z52" s="55">
        <v>0</v>
      </c>
      <c r="AA52" s="55"/>
      <c r="AB52" s="55"/>
      <c r="AC52" s="55">
        <v>0</v>
      </c>
      <c r="AD52" s="55"/>
      <c r="AE52" s="55"/>
      <c r="AF52" s="55">
        <v>0</v>
      </c>
      <c r="AG52" s="55"/>
      <c r="AH52" s="55"/>
      <c r="AI52" s="55">
        <v>0</v>
      </c>
      <c r="AJ52" s="55">
        <v>0</v>
      </c>
      <c r="AK52" s="55">
        <v>0</v>
      </c>
      <c r="AL52" s="56">
        <v>0</v>
      </c>
      <c r="AM52" s="55"/>
      <c r="AN52" s="55"/>
      <c r="AO52" s="55">
        <v>0</v>
      </c>
      <c r="AP52" s="55"/>
      <c r="AQ52" s="55"/>
      <c r="AR52" s="55">
        <v>0</v>
      </c>
      <c r="AS52" s="55"/>
      <c r="AT52" s="55"/>
      <c r="AU52" s="55">
        <v>0</v>
      </c>
      <c r="AV52" s="55"/>
      <c r="AW52" s="55"/>
      <c r="AX52" s="55">
        <v>0</v>
      </c>
      <c r="AY52" s="55"/>
      <c r="AZ52" s="55"/>
      <c r="BA52" s="55">
        <v>0</v>
      </c>
      <c r="BB52" s="55">
        <v>0</v>
      </c>
      <c r="BC52" s="55">
        <v>0</v>
      </c>
      <c r="BD52" s="56">
        <v>0</v>
      </c>
      <c r="BE52" s="55">
        <v>0</v>
      </c>
      <c r="BF52" s="55">
        <v>0</v>
      </c>
      <c r="BG52" s="56">
        <v>0</v>
      </c>
      <c r="BH52" s="55">
        <v>0</v>
      </c>
      <c r="BI52" s="55">
        <v>0</v>
      </c>
      <c r="BJ52" s="56">
        <v>0</v>
      </c>
      <c r="BK52" s="55">
        <v>0</v>
      </c>
      <c r="BL52" s="55">
        <v>0</v>
      </c>
      <c r="BM52" s="56">
        <v>0</v>
      </c>
      <c r="BN52" s="55">
        <v>0</v>
      </c>
      <c r="BO52" s="55">
        <v>0</v>
      </c>
      <c r="BP52" s="56">
        <v>0</v>
      </c>
      <c r="BQ52" s="55">
        <v>0</v>
      </c>
      <c r="BR52" s="55">
        <v>0</v>
      </c>
      <c r="BS52" s="56">
        <v>0</v>
      </c>
      <c r="BT52" s="55">
        <v>0</v>
      </c>
      <c r="BU52" s="55">
        <v>0</v>
      </c>
      <c r="BV52" s="56">
        <v>0</v>
      </c>
    </row>
    <row r="53" spans="1:74">
      <c r="A53" s="54"/>
      <c r="B53" s="54" t="s">
        <v>333</v>
      </c>
      <c r="C53" s="55"/>
      <c r="D53" s="55"/>
      <c r="E53" s="53">
        <v>0</v>
      </c>
      <c r="F53" s="55"/>
      <c r="G53" s="55"/>
      <c r="H53" s="55">
        <v>0</v>
      </c>
      <c r="I53" s="55"/>
      <c r="J53" s="55"/>
      <c r="K53" s="55">
        <v>0</v>
      </c>
      <c r="L53" s="55"/>
      <c r="M53" s="55"/>
      <c r="N53" s="55">
        <v>0</v>
      </c>
      <c r="O53" s="55"/>
      <c r="P53" s="55"/>
      <c r="Q53" s="55">
        <v>0</v>
      </c>
      <c r="R53" s="55">
        <v>0</v>
      </c>
      <c r="S53" s="55">
        <v>0</v>
      </c>
      <c r="T53" s="56">
        <v>0</v>
      </c>
      <c r="U53" s="55"/>
      <c r="V53" s="55"/>
      <c r="W53" s="55">
        <v>0</v>
      </c>
      <c r="X53" s="55"/>
      <c r="Y53" s="55"/>
      <c r="Z53" s="55">
        <v>0</v>
      </c>
      <c r="AA53" s="55"/>
      <c r="AB53" s="55"/>
      <c r="AC53" s="55">
        <v>0</v>
      </c>
      <c r="AD53" s="55"/>
      <c r="AE53" s="55"/>
      <c r="AF53" s="55">
        <v>0</v>
      </c>
      <c r="AG53" s="55"/>
      <c r="AH53" s="55"/>
      <c r="AI53" s="55">
        <v>0</v>
      </c>
      <c r="AJ53" s="55">
        <v>0</v>
      </c>
      <c r="AK53" s="55">
        <v>0</v>
      </c>
      <c r="AL53" s="56">
        <v>0</v>
      </c>
      <c r="AM53" s="55"/>
      <c r="AN53" s="55"/>
      <c r="AO53" s="55">
        <v>0</v>
      </c>
      <c r="AP53" s="55"/>
      <c r="AQ53" s="55"/>
      <c r="AR53" s="55">
        <v>0</v>
      </c>
      <c r="AS53" s="55"/>
      <c r="AT53" s="55"/>
      <c r="AU53" s="55">
        <v>0</v>
      </c>
      <c r="AV53" s="55"/>
      <c r="AW53" s="55"/>
      <c r="AX53" s="55">
        <v>0</v>
      </c>
      <c r="AY53" s="55"/>
      <c r="AZ53" s="55"/>
      <c r="BA53" s="55">
        <v>0</v>
      </c>
      <c r="BB53" s="55">
        <v>0</v>
      </c>
      <c r="BC53" s="55">
        <v>0</v>
      </c>
      <c r="BD53" s="56">
        <v>0</v>
      </c>
      <c r="BE53" s="55">
        <v>0</v>
      </c>
      <c r="BF53" s="55">
        <v>0</v>
      </c>
      <c r="BG53" s="56">
        <v>0</v>
      </c>
      <c r="BH53" s="55">
        <v>0</v>
      </c>
      <c r="BI53" s="55">
        <v>0</v>
      </c>
      <c r="BJ53" s="56">
        <v>0</v>
      </c>
      <c r="BK53" s="55">
        <v>0</v>
      </c>
      <c r="BL53" s="55">
        <v>0</v>
      </c>
      <c r="BM53" s="56">
        <v>0</v>
      </c>
      <c r="BN53" s="55">
        <v>0</v>
      </c>
      <c r="BO53" s="55">
        <v>0</v>
      </c>
      <c r="BP53" s="56">
        <v>0</v>
      </c>
      <c r="BQ53" s="55">
        <v>0</v>
      </c>
      <c r="BR53" s="55">
        <v>0</v>
      </c>
      <c r="BS53" s="56">
        <v>0</v>
      </c>
      <c r="BT53" s="55">
        <v>0</v>
      </c>
      <c r="BU53" s="55">
        <v>0</v>
      </c>
      <c r="BV53" s="56">
        <v>0</v>
      </c>
    </row>
    <row r="54" spans="1:74">
      <c r="A54" s="54"/>
      <c r="B54" s="54" t="s">
        <v>334</v>
      </c>
      <c r="C54" s="55"/>
      <c r="D54" s="55"/>
      <c r="E54" s="53">
        <v>0</v>
      </c>
      <c r="F54" s="55"/>
      <c r="G54" s="55"/>
      <c r="H54" s="55">
        <v>0</v>
      </c>
      <c r="I54" s="55"/>
      <c r="J54" s="55"/>
      <c r="K54" s="55">
        <v>0</v>
      </c>
      <c r="L54" s="55"/>
      <c r="M54" s="55"/>
      <c r="N54" s="55">
        <v>0</v>
      </c>
      <c r="O54" s="55"/>
      <c r="P54" s="55"/>
      <c r="Q54" s="55">
        <v>0</v>
      </c>
      <c r="R54" s="55">
        <v>0</v>
      </c>
      <c r="S54" s="55">
        <v>0</v>
      </c>
      <c r="T54" s="56">
        <v>0</v>
      </c>
      <c r="U54" s="55"/>
      <c r="V54" s="55"/>
      <c r="W54" s="55">
        <v>0</v>
      </c>
      <c r="X54" s="55"/>
      <c r="Y54" s="55"/>
      <c r="Z54" s="55">
        <v>0</v>
      </c>
      <c r="AA54" s="55"/>
      <c r="AB54" s="55"/>
      <c r="AC54" s="55">
        <v>0</v>
      </c>
      <c r="AD54" s="55"/>
      <c r="AE54" s="55"/>
      <c r="AF54" s="55">
        <v>0</v>
      </c>
      <c r="AG54" s="55"/>
      <c r="AH54" s="55"/>
      <c r="AI54" s="55">
        <v>0</v>
      </c>
      <c r="AJ54" s="55">
        <v>0</v>
      </c>
      <c r="AK54" s="55">
        <v>0</v>
      </c>
      <c r="AL54" s="56">
        <v>0</v>
      </c>
      <c r="AM54" s="55"/>
      <c r="AN54" s="55"/>
      <c r="AO54" s="55">
        <v>0</v>
      </c>
      <c r="AP54" s="55"/>
      <c r="AQ54" s="55"/>
      <c r="AR54" s="55">
        <v>0</v>
      </c>
      <c r="AS54" s="55"/>
      <c r="AT54" s="55"/>
      <c r="AU54" s="55">
        <v>0</v>
      </c>
      <c r="AV54" s="55"/>
      <c r="AW54" s="55"/>
      <c r="AX54" s="55">
        <v>0</v>
      </c>
      <c r="AY54" s="55"/>
      <c r="AZ54" s="55"/>
      <c r="BA54" s="55">
        <v>0</v>
      </c>
      <c r="BB54" s="55">
        <v>0</v>
      </c>
      <c r="BC54" s="55">
        <v>0</v>
      </c>
      <c r="BD54" s="56">
        <v>0</v>
      </c>
      <c r="BE54" s="55">
        <v>0</v>
      </c>
      <c r="BF54" s="55">
        <v>0</v>
      </c>
      <c r="BG54" s="56">
        <v>0</v>
      </c>
      <c r="BH54" s="55">
        <v>0</v>
      </c>
      <c r="BI54" s="55">
        <v>0</v>
      </c>
      <c r="BJ54" s="56">
        <v>0</v>
      </c>
      <c r="BK54" s="55">
        <v>0</v>
      </c>
      <c r="BL54" s="55">
        <v>0</v>
      </c>
      <c r="BM54" s="56">
        <v>0</v>
      </c>
      <c r="BN54" s="55">
        <v>0</v>
      </c>
      <c r="BO54" s="55">
        <v>0</v>
      </c>
      <c r="BP54" s="56">
        <v>0</v>
      </c>
      <c r="BQ54" s="55">
        <v>0</v>
      </c>
      <c r="BR54" s="55">
        <v>0</v>
      </c>
      <c r="BS54" s="56">
        <v>0</v>
      </c>
      <c r="BT54" s="55">
        <v>0</v>
      </c>
      <c r="BU54" s="55">
        <v>0</v>
      </c>
      <c r="BV54" s="56">
        <v>0</v>
      </c>
    </row>
    <row r="55" spans="1:74">
      <c r="A55" s="54"/>
      <c r="B55" s="54" t="s">
        <v>335</v>
      </c>
      <c r="C55" s="55"/>
      <c r="D55" s="55"/>
      <c r="E55" s="53">
        <v>0</v>
      </c>
      <c r="F55" s="55"/>
      <c r="G55" s="55"/>
      <c r="H55" s="55">
        <v>0</v>
      </c>
      <c r="I55" s="55"/>
      <c r="J55" s="55"/>
      <c r="K55" s="55">
        <v>0</v>
      </c>
      <c r="L55" s="55"/>
      <c r="M55" s="55"/>
      <c r="N55" s="55">
        <v>0</v>
      </c>
      <c r="O55" s="55"/>
      <c r="P55" s="55"/>
      <c r="Q55" s="55">
        <v>0</v>
      </c>
      <c r="R55" s="55">
        <v>0</v>
      </c>
      <c r="S55" s="55">
        <v>0</v>
      </c>
      <c r="T55" s="56">
        <v>0</v>
      </c>
      <c r="U55" s="55"/>
      <c r="V55" s="55"/>
      <c r="W55" s="55">
        <v>0</v>
      </c>
      <c r="X55" s="55"/>
      <c r="Y55" s="55"/>
      <c r="Z55" s="55">
        <v>0</v>
      </c>
      <c r="AA55" s="55"/>
      <c r="AB55" s="55"/>
      <c r="AC55" s="55">
        <v>0</v>
      </c>
      <c r="AD55" s="55"/>
      <c r="AE55" s="55"/>
      <c r="AF55" s="55">
        <v>0</v>
      </c>
      <c r="AG55" s="55"/>
      <c r="AH55" s="55"/>
      <c r="AI55" s="55">
        <v>0</v>
      </c>
      <c r="AJ55" s="55">
        <v>0</v>
      </c>
      <c r="AK55" s="55">
        <v>0</v>
      </c>
      <c r="AL55" s="56">
        <v>0</v>
      </c>
      <c r="AM55" s="55"/>
      <c r="AN55" s="55"/>
      <c r="AO55" s="55">
        <v>0</v>
      </c>
      <c r="AP55" s="55"/>
      <c r="AQ55" s="55"/>
      <c r="AR55" s="55">
        <v>0</v>
      </c>
      <c r="AS55" s="55"/>
      <c r="AT55" s="55"/>
      <c r="AU55" s="55">
        <v>0</v>
      </c>
      <c r="AV55" s="55"/>
      <c r="AW55" s="55"/>
      <c r="AX55" s="55">
        <v>0</v>
      </c>
      <c r="AY55" s="55"/>
      <c r="AZ55" s="55"/>
      <c r="BA55" s="55">
        <v>0</v>
      </c>
      <c r="BB55" s="55">
        <v>0</v>
      </c>
      <c r="BC55" s="55">
        <v>0</v>
      </c>
      <c r="BD55" s="56">
        <v>0</v>
      </c>
      <c r="BE55" s="55">
        <v>0</v>
      </c>
      <c r="BF55" s="55">
        <v>0</v>
      </c>
      <c r="BG55" s="56">
        <v>0</v>
      </c>
      <c r="BH55" s="55">
        <v>0</v>
      </c>
      <c r="BI55" s="55">
        <v>0</v>
      </c>
      <c r="BJ55" s="56">
        <v>0</v>
      </c>
      <c r="BK55" s="55">
        <v>0</v>
      </c>
      <c r="BL55" s="55">
        <v>0</v>
      </c>
      <c r="BM55" s="56">
        <v>0</v>
      </c>
      <c r="BN55" s="55">
        <v>0</v>
      </c>
      <c r="BO55" s="55">
        <v>0</v>
      </c>
      <c r="BP55" s="56">
        <v>0</v>
      </c>
      <c r="BQ55" s="55">
        <v>0</v>
      </c>
      <c r="BR55" s="55">
        <v>0</v>
      </c>
      <c r="BS55" s="56">
        <v>0</v>
      </c>
      <c r="BT55" s="55">
        <v>0</v>
      </c>
      <c r="BU55" s="55">
        <v>0</v>
      </c>
      <c r="BV55" s="56">
        <v>0</v>
      </c>
    </row>
    <row r="56" spans="1:74">
      <c r="A56" s="54"/>
      <c r="B56" s="54" t="s">
        <v>336</v>
      </c>
      <c r="C56" s="55"/>
      <c r="D56" s="55"/>
      <c r="E56" s="53">
        <v>0</v>
      </c>
      <c r="F56" s="55"/>
      <c r="G56" s="55"/>
      <c r="H56" s="55">
        <v>0</v>
      </c>
      <c r="I56" s="55"/>
      <c r="J56" s="55"/>
      <c r="K56" s="55">
        <v>0</v>
      </c>
      <c r="L56" s="55"/>
      <c r="M56" s="55"/>
      <c r="N56" s="55">
        <v>0</v>
      </c>
      <c r="O56" s="55"/>
      <c r="P56" s="55"/>
      <c r="Q56" s="55">
        <v>0</v>
      </c>
      <c r="R56" s="55">
        <v>0</v>
      </c>
      <c r="S56" s="55">
        <v>0</v>
      </c>
      <c r="T56" s="56">
        <v>0</v>
      </c>
      <c r="U56" s="55"/>
      <c r="V56" s="55"/>
      <c r="W56" s="55">
        <v>0</v>
      </c>
      <c r="X56" s="55"/>
      <c r="Y56" s="55"/>
      <c r="Z56" s="55">
        <v>0</v>
      </c>
      <c r="AA56" s="55"/>
      <c r="AB56" s="55"/>
      <c r="AC56" s="55">
        <v>0</v>
      </c>
      <c r="AD56" s="55"/>
      <c r="AE56" s="55"/>
      <c r="AF56" s="55">
        <v>0</v>
      </c>
      <c r="AG56" s="55"/>
      <c r="AH56" s="55"/>
      <c r="AI56" s="55">
        <v>0</v>
      </c>
      <c r="AJ56" s="55">
        <v>0</v>
      </c>
      <c r="AK56" s="55">
        <v>0</v>
      </c>
      <c r="AL56" s="56">
        <v>0</v>
      </c>
      <c r="AM56" s="55"/>
      <c r="AN56" s="55"/>
      <c r="AO56" s="55">
        <v>0</v>
      </c>
      <c r="AP56" s="55"/>
      <c r="AQ56" s="55"/>
      <c r="AR56" s="55">
        <v>0</v>
      </c>
      <c r="AS56" s="55"/>
      <c r="AT56" s="55"/>
      <c r="AU56" s="55">
        <v>0</v>
      </c>
      <c r="AV56" s="55"/>
      <c r="AW56" s="55"/>
      <c r="AX56" s="55">
        <v>0</v>
      </c>
      <c r="AY56" s="55"/>
      <c r="AZ56" s="55"/>
      <c r="BA56" s="55">
        <v>0</v>
      </c>
      <c r="BB56" s="55">
        <v>0</v>
      </c>
      <c r="BC56" s="55">
        <v>0</v>
      </c>
      <c r="BD56" s="56">
        <v>0</v>
      </c>
      <c r="BE56" s="55">
        <v>0</v>
      </c>
      <c r="BF56" s="55">
        <v>0</v>
      </c>
      <c r="BG56" s="56">
        <v>0</v>
      </c>
      <c r="BH56" s="55">
        <v>0</v>
      </c>
      <c r="BI56" s="55">
        <v>0</v>
      </c>
      <c r="BJ56" s="56">
        <v>0</v>
      </c>
      <c r="BK56" s="55">
        <v>0</v>
      </c>
      <c r="BL56" s="55">
        <v>0</v>
      </c>
      <c r="BM56" s="56">
        <v>0</v>
      </c>
      <c r="BN56" s="55">
        <v>0</v>
      </c>
      <c r="BO56" s="55">
        <v>0</v>
      </c>
      <c r="BP56" s="56">
        <v>0</v>
      </c>
      <c r="BQ56" s="55">
        <v>0</v>
      </c>
      <c r="BR56" s="55">
        <v>0</v>
      </c>
      <c r="BS56" s="56">
        <v>0</v>
      </c>
      <c r="BT56" s="55">
        <v>0</v>
      </c>
      <c r="BU56" s="55">
        <v>0</v>
      </c>
      <c r="BV56" s="56">
        <v>0</v>
      </c>
    </row>
    <row r="57" spans="1:74">
      <c r="A57" s="54"/>
      <c r="B57" s="54" t="s">
        <v>337</v>
      </c>
      <c r="C57" s="55"/>
      <c r="D57" s="55"/>
      <c r="E57" s="53">
        <v>0</v>
      </c>
      <c r="F57" s="55"/>
      <c r="G57" s="55"/>
      <c r="H57" s="55">
        <v>0</v>
      </c>
      <c r="I57" s="55"/>
      <c r="J57" s="55"/>
      <c r="K57" s="55">
        <v>0</v>
      </c>
      <c r="L57" s="55"/>
      <c r="M57" s="55"/>
      <c r="N57" s="55">
        <v>0</v>
      </c>
      <c r="O57" s="55"/>
      <c r="P57" s="55"/>
      <c r="Q57" s="55">
        <v>0</v>
      </c>
      <c r="R57" s="55">
        <v>0</v>
      </c>
      <c r="S57" s="55">
        <v>0</v>
      </c>
      <c r="T57" s="56">
        <v>0</v>
      </c>
      <c r="U57" s="55"/>
      <c r="V57" s="55"/>
      <c r="W57" s="55">
        <v>0</v>
      </c>
      <c r="X57" s="55"/>
      <c r="Y57" s="55"/>
      <c r="Z57" s="55">
        <v>0</v>
      </c>
      <c r="AA57" s="55"/>
      <c r="AB57" s="55"/>
      <c r="AC57" s="55">
        <v>0</v>
      </c>
      <c r="AD57" s="55"/>
      <c r="AE57" s="55"/>
      <c r="AF57" s="55">
        <v>0</v>
      </c>
      <c r="AG57" s="55"/>
      <c r="AH57" s="55"/>
      <c r="AI57" s="55">
        <v>0</v>
      </c>
      <c r="AJ57" s="55">
        <v>0</v>
      </c>
      <c r="AK57" s="55">
        <v>0</v>
      </c>
      <c r="AL57" s="56">
        <v>0</v>
      </c>
      <c r="AM57" s="55"/>
      <c r="AN57" s="55"/>
      <c r="AO57" s="55">
        <v>0</v>
      </c>
      <c r="AP57" s="55"/>
      <c r="AQ57" s="55"/>
      <c r="AR57" s="55">
        <v>0</v>
      </c>
      <c r="AS57" s="55"/>
      <c r="AT57" s="55"/>
      <c r="AU57" s="55">
        <v>0</v>
      </c>
      <c r="AV57" s="55"/>
      <c r="AW57" s="55"/>
      <c r="AX57" s="55">
        <v>0</v>
      </c>
      <c r="AY57" s="55"/>
      <c r="AZ57" s="55"/>
      <c r="BA57" s="55">
        <v>0</v>
      </c>
      <c r="BB57" s="55">
        <v>0</v>
      </c>
      <c r="BC57" s="55">
        <v>0</v>
      </c>
      <c r="BD57" s="56">
        <v>0</v>
      </c>
      <c r="BE57" s="55">
        <v>0</v>
      </c>
      <c r="BF57" s="55">
        <v>0</v>
      </c>
      <c r="BG57" s="56">
        <v>0</v>
      </c>
      <c r="BH57" s="55">
        <v>0</v>
      </c>
      <c r="BI57" s="55">
        <v>0</v>
      </c>
      <c r="BJ57" s="56">
        <v>0</v>
      </c>
      <c r="BK57" s="55">
        <v>0</v>
      </c>
      <c r="BL57" s="55">
        <v>0</v>
      </c>
      <c r="BM57" s="56">
        <v>0</v>
      </c>
      <c r="BN57" s="55">
        <v>0</v>
      </c>
      <c r="BO57" s="55">
        <v>0</v>
      </c>
      <c r="BP57" s="56">
        <v>0</v>
      </c>
      <c r="BQ57" s="55">
        <v>0</v>
      </c>
      <c r="BR57" s="55">
        <v>0</v>
      </c>
      <c r="BS57" s="56">
        <v>0</v>
      </c>
      <c r="BT57" s="55">
        <v>0</v>
      </c>
      <c r="BU57" s="55">
        <v>0</v>
      </c>
      <c r="BV57" s="56">
        <v>0</v>
      </c>
    </row>
    <row r="58" spans="1:74">
      <c r="A58" s="54"/>
      <c r="B58" s="54" t="s">
        <v>338</v>
      </c>
      <c r="C58" s="55"/>
      <c r="D58" s="55"/>
      <c r="E58" s="53">
        <v>0</v>
      </c>
      <c r="F58" s="55"/>
      <c r="G58" s="55"/>
      <c r="H58" s="55">
        <v>0</v>
      </c>
      <c r="I58" s="55"/>
      <c r="J58" s="55"/>
      <c r="K58" s="55">
        <v>0</v>
      </c>
      <c r="L58" s="55"/>
      <c r="M58" s="55"/>
      <c r="N58" s="55">
        <v>0</v>
      </c>
      <c r="O58" s="55"/>
      <c r="P58" s="55"/>
      <c r="Q58" s="55">
        <v>0</v>
      </c>
      <c r="R58" s="55">
        <v>0</v>
      </c>
      <c r="S58" s="55">
        <v>0</v>
      </c>
      <c r="T58" s="56">
        <v>0</v>
      </c>
      <c r="U58" s="55"/>
      <c r="V58" s="55"/>
      <c r="W58" s="55">
        <v>0</v>
      </c>
      <c r="X58" s="55"/>
      <c r="Y58" s="55"/>
      <c r="Z58" s="55">
        <v>0</v>
      </c>
      <c r="AA58" s="55"/>
      <c r="AB58" s="55"/>
      <c r="AC58" s="55">
        <v>0</v>
      </c>
      <c r="AD58" s="55"/>
      <c r="AE58" s="55"/>
      <c r="AF58" s="55">
        <v>0</v>
      </c>
      <c r="AG58" s="55"/>
      <c r="AH58" s="55"/>
      <c r="AI58" s="55">
        <v>0</v>
      </c>
      <c r="AJ58" s="55">
        <v>0</v>
      </c>
      <c r="AK58" s="55">
        <v>0</v>
      </c>
      <c r="AL58" s="56">
        <v>0</v>
      </c>
      <c r="AM58" s="55"/>
      <c r="AN58" s="55"/>
      <c r="AO58" s="55">
        <v>0</v>
      </c>
      <c r="AP58" s="55"/>
      <c r="AQ58" s="55"/>
      <c r="AR58" s="55">
        <v>0</v>
      </c>
      <c r="AS58" s="55"/>
      <c r="AT58" s="55"/>
      <c r="AU58" s="55">
        <v>0</v>
      </c>
      <c r="AV58" s="55"/>
      <c r="AW58" s="55"/>
      <c r="AX58" s="55">
        <v>0</v>
      </c>
      <c r="AY58" s="55"/>
      <c r="AZ58" s="55"/>
      <c r="BA58" s="55">
        <v>0</v>
      </c>
      <c r="BB58" s="55">
        <v>0</v>
      </c>
      <c r="BC58" s="55">
        <v>0</v>
      </c>
      <c r="BD58" s="56">
        <v>0</v>
      </c>
      <c r="BE58" s="55">
        <v>0</v>
      </c>
      <c r="BF58" s="55">
        <v>0</v>
      </c>
      <c r="BG58" s="56">
        <v>0</v>
      </c>
      <c r="BH58" s="55">
        <v>0</v>
      </c>
      <c r="BI58" s="55">
        <v>0</v>
      </c>
      <c r="BJ58" s="56">
        <v>0</v>
      </c>
      <c r="BK58" s="55">
        <v>0</v>
      </c>
      <c r="BL58" s="55">
        <v>0</v>
      </c>
      <c r="BM58" s="56">
        <v>0</v>
      </c>
      <c r="BN58" s="55">
        <v>0</v>
      </c>
      <c r="BO58" s="55">
        <v>0</v>
      </c>
      <c r="BP58" s="56">
        <v>0</v>
      </c>
      <c r="BQ58" s="55">
        <v>0</v>
      </c>
      <c r="BR58" s="55">
        <v>0</v>
      </c>
      <c r="BS58" s="56">
        <v>0</v>
      </c>
      <c r="BT58" s="55">
        <v>0</v>
      </c>
      <c r="BU58" s="55">
        <v>0</v>
      </c>
      <c r="BV58" s="56">
        <v>0</v>
      </c>
    </row>
    <row r="59" spans="1:74">
      <c r="A59" s="54"/>
      <c r="B59" s="54" t="s">
        <v>339</v>
      </c>
      <c r="C59" s="55"/>
      <c r="D59" s="55"/>
      <c r="E59" s="53">
        <v>0</v>
      </c>
      <c r="F59" s="55"/>
      <c r="G59" s="55"/>
      <c r="H59" s="55">
        <v>0</v>
      </c>
      <c r="I59" s="55"/>
      <c r="J59" s="55"/>
      <c r="K59" s="55">
        <v>0</v>
      </c>
      <c r="L59" s="55"/>
      <c r="M59" s="55"/>
      <c r="N59" s="55">
        <v>0</v>
      </c>
      <c r="O59" s="55"/>
      <c r="P59" s="55"/>
      <c r="Q59" s="55">
        <v>0</v>
      </c>
      <c r="R59" s="55">
        <v>0</v>
      </c>
      <c r="S59" s="55">
        <v>0</v>
      </c>
      <c r="T59" s="56">
        <v>0</v>
      </c>
      <c r="U59" s="55"/>
      <c r="V59" s="55"/>
      <c r="W59" s="55">
        <v>0</v>
      </c>
      <c r="X59" s="55"/>
      <c r="Y59" s="55"/>
      <c r="Z59" s="55">
        <v>0</v>
      </c>
      <c r="AA59" s="55"/>
      <c r="AB59" s="55"/>
      <c r="AC59" s="55">
        <v>0</v>
      </c>
      <c r="AD59" s="55"/>
      <c r="AE59" s="55"/>
      <c r="AF59" s="55">
        <v>0</v>
      </c>
      <c r="AG59" s="55"/>
      <c r="AH59" s="55"/>
      <c r="AI59" s="55">
        <v>0</v>
      </c>
      <c r="AJ59" s="55">
        <v>0</v>
      </c>
      <c r="AK59" s="55">
        <v>0</v>
      </c>
      <c r="AL59" s="56">
        <v>0</v>
      </c>
      <c r="AM59" s="55"/>
      <c r="AN59" s="55"/>
      <c r="AO59" s="55">
        <v>0</v>
      </c>
      <c r="AP59" s="55"/>
      <c r="AQ59" s="55"/>
      <c r="AR59" s="55">
        <v>0</v>
      </c>
      <c r="AS59" s="55"/>
      <c r="AT59" s="55"/>
      <c r="AU59" s="55">
        <v>0</v>
      </c>
      <c r="AV59" s="55"/>
      <c r="AW59" s="55"/>
      <c r="AX59" s="55">
        <v>0</v>
      </c>
      <c r="AY59" s="55"/>
      <c r="AZ59" s="55"/>
      <c r="BA59" s="55">
        <v>0</v>
      </c>
      <c r="BB59" s="55">
        <v>0</v>
      </c>
      <c r="BC59" s="55">
        <v>0</v>
      </c>
      <c r="BD59" s="56">
        <v>0</v>
      </c>
      <c r="BE59" s="55">
        <v>0</v>
      </c>
      <c r="BF59" s="55">
        <v>0</v>
      </c>
      <c r="BG59" s="56">
        <v>0</v>
      </c>
      <c r="BH59" s="55">
        <v>0</v>
      </c>
      <c r="BI59" s="55">
        <v>0</v>
      </c>
      <c r="BJ59" s="56">
        <v>0</v>
      </c>
      <c r="BK59" s="55">
        <v>0</v>
      </c>
      <c r="BL59" s="55">
        <v>0</v>
      </c>
      <c r="BM59" s="56">
        <v>0</v>
      </c>
      <c r="BN59" s="55">
        <v>0</v>
      </c>
      <c r="BO59" s="55">
        <v>0</v>
      </c>
      <c r="BP59" s="56">
        <v>0</v>
      </c>
      <c r="BQ59" s="55">
        <v>0</v>
      </c>
      <c r="BR59" s="55">
        <v>0</v>
      </c>
      <c r="BS59" s="56">
        <v>0</v>
      </c>
      <c r="BT59" s="55">
        <v>0</v>
      </c>
      <c r="BU59" s="55">
        <v>0</v>
      </c>
      <c r="BV59" s="56">
        <v>0</v>
      </c>
    </row>
    <row r="60" spans="1:74">
      <c r="A60" s="54"/>
      <c r="B60" s="54" t="s">
        <v>340</v>
      </c>
      <c r="C60" s="55"/>
      <c r="D60" s="55"/>
      <c r="E60" s="53">
        <v>0</v>
      </c>
      <c r="F60" s="55"/>
      <c r="G60" s="55"/>
      <c r="H60" s="55">
        <v>0</v>
      </c>
      <c r="I60" s="55"/>
      <c r="J60" s="55"/>
      <c r="K60" s="55">
        <v>0</v>
      </c>
      <c r="L60" s="55"/>
      <c r="M60" s="55"/>
      <c r="N60" s="55">
        <v>0</v>
      </c>
      <c r="O60" s="55"/>
      <c r="P60" s="55"/>
      <c r="Q60" s="55">
        <v>0</v>
      </c>
      <c r="R60" s="55">
        <v>0</v>
      </c>
      <c r="S60" s="55">
        <v>0</v>
      </c>
      <c r="T60" s="56">
        <v>0</v>
      </c>
      <c r="U60" s="55"/>
      <c r="V60" s="55"/>
      <c r="W60" s="55">
        <v>0</v>
      </c>
      <c r="X60" s="55"/>
      <c r="Y60" s="55"/>
      <c r="Z60" s="55">
        <v>0</v>
      </c>
      <c r="AA60" s="55"/>
      <c r="AB60" s="55"/>
      <c r="AC60" s="55">
        <v>0</v>
      </c>
      <c r="AD60" s="55"/>
      <c r="AE60" s="55"/>
      <c r="AF60" s="55">
        <v>0</v>
      </c>
      <c r="AG60" s="55"/>
      <c r="AH60" s="55"/>
      <c r="AI60" s="55">
        <v>0</v>
      </c>
      <c r="AJ60" s="55">
        <v>0</v>
      </c>
      <c r="AK60" s="55">
        <v>0</v>
      </c>
      <c r="AL60" s="56">
        <v>0</v>
      </c>
      <c r="AM60" s="55"/>
      <c r="AN60" s="55"/>
      <c r="AO60" s="55">
        <v>0</v>
      </c>
      <c r="AP60" s="55"/>
      <c r="AQ60" s="55"/>
      <c r="AR60" s="55">
        <v>0</v>
      </c>
      <c r="AS60" s="55"/>
      <c r="AT60" s="55"/>
      <c r="AU60" s="55">
        <v>0</v>
      </c>
      <c r="AV60" s="55"/>
      <c r="AW60" s="55"/>
      <c r="AX60" s="55">
        <v>0</v>
      </c>
      <c r="AY60" s="55"/>
      <c r="AZ60" s="55"/>
      <c r="BA60" s="55">
        <v>0</v>
      </c>
      <c r="BB60" s="55">
        <v>0</v>
      </c>
      <c r="BC60" s="55">
        <v>0</v>
      </c>
      <c r="BD60" s="56">
        <v>0</v>
      </c>
      <c r="BE60" s="55">
        <v>0</v>
      </c>
      <c r="BF60" s="55">
        <v>0</v>
      </c>
      <c r="BG60" s="56">
        <v>0</v>
      </c>
      <c r="BH60" s="55">
        <v>0</v>
      </c>
      <c r="BI60" s="55">
        <v>0</v>
      </c>
      <c r="BJ60" s="56">
        <v>0</v>
      </c>
      <c r="BK60" s="55">
        <v>0</v>
      </c>
      <c r="BL60" s="55">
        <v>0</v>
      </c>
      <c r="BM60" s="56">
        <v>0</v>
      </c>
      <c r="BN60" s="55">
        <v>0</v>
      </c>
      <c r="BO60" s="55">
        <v>0</v>
      </c>
      <c r="BP60" s="56">
        <v>0</v>
      </c>
      <c r="BQ60" s="55">
        <v>0</v>
      </c>
      <c r="BR60" s="55">
        <v>0</v>
      </c>
      <c r="BS60" s="56">
        <v>0</v>
      </c>
      <c r="BT60" s="55">
        <v>0</v>
      </c>
      <c r="BU60" s="55">
        <v>0</v>
      </c>
      <c r="BV60" s="56">
        <v>0</v>
      </c>
    </row>
    <row r="61" spans="1:74">
      <c r="A61" s="54"/>
      <c r="B61" s="54" t="s">
        <v>341</v>
      </c>
      <c r="C61" s="55"/>
      <c r="D61" s="55"/>
      <c r="E61" s="53">
        <v>0</v>
      </c>
      <c r="F61" s="55"/>
      <c r="G61" s="55"/>
      <c r="H61" s="55">
        <v>0</v>
      </c>
      <c r="I61" s="55"/>
      <c r="J61" s="55"/>
      <c r="K61" s="55">
        <v>0</v>
      </c>
      <c r="L61" s="55"/>
      <c r="M61" s="55"/>
      <c r="N61" s="55">
        <v>0</v>
      </c>
      <c r="O61" s="55"/>
      <c r="P61" s="55"/>
      <c r="Q61" s="55">
        <v>0</v>
      </c>
      <c r="R61" s="55">
        <v>0</v>
      </c>
      <c r="S61" s="55">
        <v>0</v>
      </c>
      <c r="T61" s="56">
        <v>0</v>
      </c>
      <c r="U61" s="55"/>
      <c r="V61" s="55"/>
      <c r="W61" s="55">
        <v>0</v>
      </c>
      <c r="X61" s="55"/>
      <c r="Y61" s="55"/>
      <c r="Z61" s="55">
        <v>0</v>
      </c>
      <c r="AA61" s="55"/>
      <c r="AB61" s="55"/>
      <c r="AC61" s="55">
        <v>0</v>
      </c>
      <c r="AD61" s="55"/>
      <c r="AE61" s="55"/>
      <c r="AF61" s="55">
        <v>0</v>
      </c>
      <c r="AG61" s="55"/>
      <c r="AH61" s="55"/>
      <c r="AI61" s="55">
        <v>0</v>
      </c>
      <c r="AJ61" s="55">
        <v>0</v>
      </c>
      <c r="AK61" s="55">
        <v>0</v>
      </c>
      <c r="AL61" s="56">
        <v>0</v>
      </c>
      <c r="AM61" s="55"/>
      <c r="AN61" s="55"/>
      <c r="AO61" s="55">
        <v>0</v>
      </c>
      <c r="AP61" s="55"/>
      <c r="AQ61" s="55"/>
      <c r="AR61" s="55">
        <v>0</v>
      </c>
      <c r="AS61" s="55"/>
      <c r="AT61" s="55"/>
      <c r="AU61" s="55">
        <v>0</v>
      </c>
      <c r="AV61" s="55"/>
      <c r="AW61" s="55"/>
      <c r="AX61" s="55">
        <v>0</v>
      </c>
      <c r="AY61" s="55"/>
      <c r="AZ61" s="55"/>
      <c r="BA61" s="55">
        <v>0</v>
      </c>
      <c r="BB61" s="55">
        <v>0</v>
      </c>
      <c r="BC61" s="55">
        <v>0</v>
      </c>
      <c r="BD61" s="56">
        <v>0</v>
      </c>
      <c r="BE61" s="55">
        <v>0</v>
      </c>
      <c r="BF61" s="55">
        <v>0</v>
      </c>
      <c r="BG61" s="56">
        <v>0</v>
      </c>
      <c r="BH61" s="55">
        <v>0</v>
      </c>
      <c r="BI61" s="55">
        <v>0</v>
      </c>
      <c r="BJ61" s="56">
        <v>0</v>
      </c>
      <c r="BK61" s="55">
        <v>0</v>
      </c>
      <c r="BL61" s="55">
        <v>0</v>
      </c>
      <c r="BM61" s="56">
        <v>0</v>
      </c>
      <c r="BN61" s="55">
        <v>0</v>
      </c>
      <c r="BO61" s="55">
        <v>0</v>
      </c>
      <c r="BP61" s="56">
        <v>0</v>
      </c>
      <c r="BQ61" s="55">
        <v>0</v>
      </c>
      <c r="BR61" s="55">
        <v>0</v>
      </c>
      <c r="BS61" s="56">
        <v>0</v>
      </c>
      <c r="BT61" s="55">
        <v>0</v>
      </c>
      <c r="BU61" s="55">
        <v>0</v>
      </c>
      <c r="BV61" s="56">
        <v>0</v>
      </c>
    </row>
    <row r="62" spans="1:74">
      <c r="A62" s="54"/>
      <c r="B62" s="54" t="s">
        <v>342</v>
      </c>
      <c r="C62" s="55"/>
      <c r="D62" s="55"/>
      <c r="E62" s="53">
        <v>0</v>
      </c>
      <c r="F62" s="55"/>
      <c r="G62" s="55"/>
      <c r="H62" s="55">
        <v>0</v>
      </c>
      <c r="I62" s="55"/>
      <c r="J62" s="55"/>
      <c r="K62" s="55">
        <v>0</v>
      </c>
      <c r="L62" s="55"/>
      <c r="M62" s="55"/>
      <c r="N62" s="55">
        <v>0</v>
      </c>
      <c r="O62" s="55"/>
      <c r="P62" s="55"/>
      <c r="Q62" s="55">
        <v>0</v>
      </c>
      <c r="R62" s="55">
        <v>0</v>
      </c>
      <c r="S62" s="55">
        <v>0</v>
      </c>
      <c r="T62" s="56">
        <v>0</v>
      </c>
      <c r="U62" s="55"/>
      <c r="V62" s="55"/>
      <c r="W62" s="55">
        <v>0</v>
      </c>
      <c r="X62" s="55"/>
      <c r="Y62" s="55"/>
      <c r="Z62" s="55">
        <v>0</v>
      </c>
      <c r="AA62" s="55"/>
      <c r="AB62" s="55"/>
      <c r="AC62" s="55">
        <v>0</v>
      </c>
      <c r="AD62" s="55"/>
      <c r="AE62" s="55"/>
      <c r="AF62" s="55">
        <v>0</v>
      </c>
      <c r="AG62" s="55"/>
      <c r="AH62" s="55"/>
      <c r="AI62" s="55">
        <v>0</v>
      </c>
      <c r="AJ62" s="55">
        <v>0</v>
      </c>
      <c r="AK62" s="55">
        <v>0</v>
      </c>
      <c r="AL62" s="56">
        <v>0</v>
      </c>
      <c r="AM62" s="55"/>
      <c r="AN62" s="55"/>
      <c r="AO62" s="55">
        <v>0</v>
      </c>
      <c r="AP62" s="55"/>
      <c r="AQ62" s="55"/>
      <c r="AR62" s="55">
        <v>0</v>
      </c>
      <c r="AS62" s="55"/>
      <c r="AT62" s="55"/>
      <c r="AU62" s="55">
        <v>0</v>
      </c>
      <c r="AV62" s="55"/>
      <c r="AW62" s="55"/>
      <c r="AX62" s="55">
        <v>0</v>
      </c>
      <c r="AY62" s="55"/>
      <c r="AZ62" s="55"/>
      <c r="BA62" s="55">
        <v>0</v>
      </c>
      <c r="BB62" s="55">
        <v>0</v>
      </c>
      <c r="BC62" s="55">
        <v>0</v>
      </c>
      <c r="BD62" s="56">
        <v>0</v>
      </c>
      <c r="BE62" s="55">
        <v>0</v>
      </c>
      <c r="BF62" s="55">
        <v>0</v>
      </c>
      <c r="BG62" s="56">
        <v>0</v>
      </c>
      <c r="BH62" s="55">
        <v>0</v>
      </c>
      <c r="BI62" s="55">
        <v>0</v>
      </c>
      <c r="BJ62" s="56">
        <v>0</v>
      </c>
      <c r="BK62" s="55">
        <v>0</v>
      </c>
      <c r="BL62" s="55">
        <v>0</v>
      </c>
      <c r="BM62" s="56">
        <v>0</v>
      </c>
      <c r="BN62" s="55">
        <v>0</v>
      </c>
      <c r="BO62" s="55">
        <v>0</v>
      </c>
      <c r="BP62" s="56">
        <v>0</v>
      </c>
      <c r="BQ62" s="55">
        <v>0</v>
      </c>
      <c r="BR62" s="55">
        <v>0</v>
      </c>
      <c r="BS62" s="56">
        <v>0</v>
      </c>
      <c r="BT62" s="55">
        <v>0</v>
      </c>
      <c r="BU62" s="55">
        <v>0</v>
      </c>
      <c r="BV62" s="56">
        <v>0</v>
      </c>
    </row>
    <row r="63" spans="1:74">
      <c r="A63" s="54"/>
      <c r="B63" s="54" t="s">
        <v>343</v>
      </c>
      <c r="C63" s="55"/>
      <c r="D63" s="55"/>
      <c r="E63" s="53">
        <v>0</v>
      </c>
      <c r="F63" s="55"/>
      <c r="G63" s="55"/>
      <c r="H63" s="55">
        <v>0</v>
      </c>
      <c r="I63" s="55"/>
      <c r="J63" s="55"/>
      <c r="K63" s="55">
        <v>0</v>
      </c>
      <c r="L63" s="55"/>
      <c r="M63" s="55"/>
      <c r="N63" s="55">
        <v>0</v>
      </c>
      <c r="O63" s="55"/>
      <c r="P63" s="55"/>
      <c r="Q63" s="55">
        <v>0</v>
      </c>
      <c r="R63" s="55">
        <v>0</v>
      </c>
      <c r="S63" s="55">
        <v>0</v>
      </c>
      <c r="T63" s="56">
        <v>0</v>
      </c>
      <c r="U63" s="55"/>
      <c r="V63" s="55"/>
      <c r="W63" s="55">
        <v>0</v>
      </c>
      <c r="X63" s="55"/>
      <c r="Y63" s="55"/>
      <c r="Z63" s="55">
        <v>0</v>
      </c>
      <c r="AA63" s="55"/>
      <c r="AB63" s="55"/>
      <c r="AC63" s="55">
        <v>0</v>
      </c>
      <c r="AD63" s="55"/>
      <c r="AE63" s="55"/>
      <c r="AF63" s="55">
        <v>0</v>
      </c>
      <c r="AG63" s="55"/>
      <c r="AH63" s="55"/>
      <c r="AI63" s="55">
        <v>0</v>
      </c>
      <c r="AJ63" s="55">
        <v>0</v>
      </c>
      <c r="AK63" s="55">
        <v>0</v>
      </c>
      <c r="AL63" s="56">
        <v>0</v>
      </c>
      <c r="AM63" s="55"/>
      <c r="AN63" s="55"/>
      <c r="AO63" s="55">
        <v>0</v>
      </c>
      <c r="AP63" s="55"/>
      <c r="AQ63" s="55"/>
      <c r="AR63" s="55">
        <v>0</v>
      </c>
      <c r="AS63" s="55"/>
      <c r="AT63" s="55"/>
      <c r="AU63" s="55">
        <v>0</v>
      </c>
      <c r="AV63" s="55"/>
      <c r="AW63" s="55"/>
      <c r="AX63" s="55">
        <v>0</v>
      </c>
      <c r="AY63" s="55"/>
      <c r="AZ63" s="55"/>
      <c r="BA63" s="55">
        <v>0</v>
      </c>
      <c r="BB63" s="55">
        <v>0</v>
      </c>
      <c r="BC63" s="55">
        <v>0</v>
      </c>
      <c r="BD63" s="56">
        <v>0</v>
      </c>
      <c r="BE63" s="55">
        <v>0</v>
      </c>
      <c r="BF63" s="55">
        <v>0</v>
      </c>
      <c r="BG63" s="56">
        <v>0</v>
      </c>
      <c r="BH63" s="55">
        <v>0</v>
      </c>
      <c r="BI63" s="55">
        <v>0</v>
      </c>
      <c r="BJ63" s="56">
        <v>0</v>
      </c>
      <c r="BK63" s="55">
        <v>0</v>
      </c>
      <c r="BL63" s="55">
        <v>0</v>
      </c>
      <c r="BM63" s="56">
        <v>0</v>
      </c>
      <c r="BN63" s="55">
        <v>0</v>
      </c>
      <c r="BO63" s="55">
        <v>0</v>
      </c>
      <c r="BP63" s="56">
        <v>0</v>
      </c>
      <c r="BQ63" s="55">
        <v>0</v>
      </c>
      <c r="BR63" s="55">
        <v>0</v>
      </c>
      <c r="BS63" s="56">
        <v>0</v>
      </c>
      <c r="BT63" s="55">
        <v>0</v>
      </c>
      <c r="BU63" s="55">
        <v>0</v>
      </c>
      <c r="BV63" s="56">
        <v>0</v>
      </c>
    </row>
    <row r="64" spans="1:74">
      <c r="A64" s="54"/>
      <c r="B64" s="54" t="s">
        <v>353</v>
      </c>
      <c r="C64" s="55"/>
      <c r="D64" s="55"/>
      <c r="E64" s="53">
        <v>0</v>
      </c>
      <c r="F64" s="55"/>
      <c r="G64" s="55"/>
      <c r="H64" s="55">
        <v>0</v>
      </c>
      <c r="I64" s="55"/>
      <c r="J64" s="55"/>
      <c r="K64" s="55">
        <v>0</v>
      </c>
      <c r="L64" s="55"/>
      <c r="M64" s="55"/>
      <c r="N64" s="55">
        <v>0</v>
      </c>
      <c r="O64" s="55"/>
      <c r="P64" s="55"/>
      <c r="Q64" s="55">
        <v>0</v>
      </c>
      <c r="R64" s="55">
        <v>0</v>
      </c>
      <c r="S64" s="55">
        <v>0</v>
      </c>
      <c r="T64" s="56">
        <v>0</v>
      </c>
      <c r="U64" s="55"/>
      <c r="V64" s="55"/>
      <c r="W64" s="55">
        <v>0</v>
      </c>
      <c r="X64" s="55"/>
      <c r="Y64" s="55"/>
      <c r="Z64" s="55">
        <v>0</v>
      </c>
      <c r="AA64" s="55"/>
      <c r="AB64" s="55"/>
      <c r="AC64" s="55">
        <v>0</v>
      </c>
      <c r="AD64" s="55"/>
      <c r="AE64" s="55"/>
      <c r="AF64" s="55">
        <v>0</v>
      </c>
      <c r="AG64" s="55"/>
      <c r="AH64" s="55"/>
      <c r="AI64" s="55">
        <v>0</v>
      </c>
      <c r="AJ64" s="55">
        <v>0</v>
      </c>
      <c r="AK64" s="55">
        <v>0</v>
      </c>
      <c r="AL64" s="56">
        <v>0</v>
      </c>
      <c r="AM64" s="55"/>
      <c r="AN64" s="55"/>
      <c r="AO64" s="55">
        <v>0</v>
      </c>
      <c r="AP64" s="55"/>
      <c r="AQ64" s="55"/>
      <c r="AR64" s="55">
        <v>0</v>
      </c>
      <c r="AS64" s="55"/>
      <c r="AT64" s="55"/>
      <c r="AU64" s="55">
        <v>0</v>
      </c>
      <c r="AV64" s="55"/>
      <c r="AW64" s="55"/>
      <c r="AX64" s="55">
        <v>0</v>
      </c>
      <c r="AY64" s="55"/>
      <c r="AZ64" s="55"/>
      <c r="BA64" s="55">
        <v>0</v>
      </c>
      <c r="BB64" s="55">
        <v>0</v>
      </c>
      <c r="BC64" s="55">
        <v>0</v>
      </c>
      <c r="BD64" s="56">
        <v>0</v>
      </c>
      <c r="BE64" s="55">
        <v>0</v>
      </c>
      <c r="BF64" s="55">
        <v>0</v>
      </c>
      <c r="BG64" s="56">
        <v>0</v>
      </c>
      <c r="BH64" s="55">
        <v>0</v>
      </c>
      <c r="BI64" s="55">
        <v>0</v>
      </c>
      <c r="BJ64" s="56">
        <v>0</v>
      </c>
      <c r="BK64" s="55">
        <v>0</v>
      </c>
      <c r="BL64" s="55">
        <v>0</v>
      </c>
      <c r="BM64" s="56">
        <v>0</v>
      </c>
      <c r="BN64" s="55">
        <v>0</v>
      </c>
      <c r="BO64" s="55">
        <v>0</v>
      </c>
      <c r="BP64" s="56">
        <v>0</v>
      </c>
      <c r="BQ64" s="55">
        <v>0</v>
      </c>
      <c r="BR64" s="55">
        <v>0</v>
      </c>
      <c r="BS64" s="56">
        <v>0</v>
      </c>
      <c r="BT64" s="55">
        <v>0</v>
      </c>
      <c r="BU64" s="55">
        <v>0</v>
      </c>
      <c r="BV64" s="56">
        <v>0</v>
      </c>
    </row>
    <row r="65" spans="1:74">
      <c r="A65" s="54"/>
      <c r="B65" s="54" t="s">
        <v>354</v>
      </c>
      <c r="C65" s="55"/>
      <c r="D65" s="55"/>
      <c r="E65" s="53">
        <v>0</v>
      </c>
      <c r="F65" s="55"/>
      <c r="G65" s="55"/>
      <c r="H65" s="55">
        <v>0</v>
      </c>
      <c r="I65" s="55"/>
      <c r="J65" s="55"/>
      <c r="K65" s="55">
        <v>0</v>
      </c>
      <c r="L65" s="55"/>
      <c r="M65" s="55"/>
      <c r="N65" s="55">
        <v>0</v>
      </c>
      <c r="O65" s="55"/>
      <c r="P65" s="55"/>
      <c r="Q65" s="55">
        <v>0</v>
      </c>
      <c r="R65" s="55">
        <v>0</v>
      </c>
      <c r="S65" s="55">
        <v>0</v>
      </c>
      <c r="T65" s="56">
        <v>0</v>
      </c>
      <c r="U65" s="55"/>
      <c r="V65" s="55"/>
      <c r="W65" s="55">
        <v>0</v>
      </c>
      <c r="X65" s="55"/>
      <c r="Y65" s="55"/>
      <c r="Z65" s="55">
        <v>0</v>
      </c>
      <c r="AA65" s="55"/>
      <c r="AB65" s="55"/>
      <c r="AC65" s="55">
        <v>0</v>
      </c>
      <c r="AD65" s="55"/>
      <c r="AE65" s="55"/>
      <c r="AF65" s="55">
        <v>0</v>
      </c>
      <c r="AG65" s="55"/>
      <c r="AH65" s="55"/>
      <c r="AI65" s="55">
        <v>0</v>
      </c>
      <c r="AJ65" s="55">
        <v>0</v>
      </c>
      <c r="AK65" s="55">
        <v>0</v>
      </c>
      <c r="AL65" s="56">
        <v>0</v>
      </c>
      <c r="AM65" s="55"/>
      <c r="AN65" s="55"/>
      <c r="AO65" s="55">
        <v>0</v>
      </c>
      <c r="AP65" s="55"/>
      <c r="AQ65" s="55"/>
      <c r="AR65" s="55">
        <v>0</v>
      </c>
      <c r="AS65" s="55"/>
      <c r="AT65" s="55"/>
      <c r="AU65" s="55">
        <v>0</v>
      </c>
      <c r="AV65" s="55"/>
      <c r="AW65" s="55"/>
      <c r="AX65" s="55">
        <v>0</v>
      </c>
      <c r="AY65" s="55"/>
      <c r="AZ65" s="55"/>
      <c r="BA65" s="55">
        <v>0</v>
      </c>
      <c r="BB65" s="55">
        <v>0</v>
      </c>
      <c r="BC65" s="55">
        <v>0</v>
      </c>
      <c r="BD65" s="56">
        <v>0</v>
      </c>
      <c r="BE65" s="55">
        <v>0</v>
      </c>
      <c r="BF65" s="55">
        <v>0</v>
      </c>
      <c r="BG65" s="56">
        <v>0</v>
      </c>
      <c r="BH65" s="55">
        <v>0</v>
      </c>
      <c r="BI65" s="55">
        <v>0</v>
      </c>
      <c r="BJ65" s="56">
        <v>0</v>
      </c>
      <c r="BK65" s="55">
        <v>0</v>
      </c>
      <c r="BL65" s="55">
        <v>0</v>
      </c>
      <c r="BM65" s="56">
        <v>0</v>
      </c>
      <c r="BN65" s="55">
        <v>0</v>
      </c>
      <c r="BO65" s="55">
        <v>0</v>
      </c>
      <c r="BP65" s="56">
        <v>0</v>
      </c>
      <c r="BQ65" s="55">
        <v>0</v>
      </c>
      <c r="BR65" s="55">
        <v>0</v>
      </c>
      <c r="BS65" s="56">
        <v>0</v>
      </c>
      <c r="BT65" s="55">
        <v>0</v>
      </c>
      <c r="BU65" s="55">
        <v>0</v>
      </c>
      <c r="BV65" s="56">
        <v>0</v>
      </c>
    </row>
    <row r="66" spans="1:74">
      <c r="A66" s="54"/>
      <c r="B66" s="54" t="s">
        <v>355</v>
      </c>
      <c r="C66" s="55"/>
      <c r="D66" s="55"/>
      <c r="E66" s="53">
        <v>0</v>
      </c>
      <c r="F66" s="55"/>
      <c r="G66" s="55"/>
      <c r="H66" s="55">
        <v>0</v>
      </c>
      <c r="I66" s="55"/>
      <c r="J66" s="55"/>
      <c r="K66" s="55">
        <v>0</v>
      </c>
      <c r="L66" s="55"/>
      <c r="M66" s="55"/>
      <c r="N66" s="55">
        <v>0</v>
      </c>
      <c r="O66" s="55"/>
      <c r="P66" s="55"/>
      <c r="Q66" s="55">
        <v>0</v>
      </c>
      <c r="R66" s="55">
        <v>0</v>
      </c>
      <c r="S66" s="55">
        <v>0</v>
      </c>
      <c r="T66" s="56">
        <v>0</v>
      </c>
      <c r="U66" s="55"/>
      <c r="V66" s="55"/>
      <c r="W66" s="55">
        <v>0</v>
      </c>
      <c r="X66" s="55"/>
      <c r="Y66" s="55"/>
      <c r="Z66" s="55">
        <v>0</v>
      </c>
      <c r="AA66" s="55"/>
      <c r="AB66" s="55"/>
      <c r="AC66" s="55">
        <v>0</v>
      </c>
      <c r="AD66" s="55"/>
      <c r="AE66" s="55"/>
      <c r="AF66" s="55">
        <v>0</v>
      </c>
      <c r="AG66" s="55"/>
      <c r="AH66" s="55"/>
      <c r="AI66" s="55">
        <v>0</v>
      </c>
      <c r="AJ66" s="55">
        <v>0</v>
      </c>
      <c r="AK66" s="55">
        <v>0</v>
      </c>
      <c r="AL66" s="56">
        <v>0</v>
      </c>
      <c r="AM66" s="55"/>
      <c r="AN66" s="55"/>
      <c r="AO66" s="55">
        <v>0</v>
      </c>
      <c r="AP66" s="55"/>
      <c r="AQ66" s="55"/>
      <c r="AR66" s="55">
        <v>0</v>
      </c>
      <c r="AS66" s="55"/>
      <c r="AT66" s="55"/>
      <c r="AU66" s="55">
        <v>0</v>
      </c>
      <c r="AV66" s="55"/>
      <c r="AW66" s="55"/>
      <c r="AX66" s="55">
        <v>0</v>
      </c>
      <c r="AY66" s="55"/>
      <c r="AZ66" s="55"/>
      <c r="BA66" s="55">
        <v>0</v>
      </c>
      <c r="BB66" s="55">
        <v>0</v>
      </c>
      <c r="BC66" s="55">
        <v>0</v>
      </c>
      <c r="BD66" s="56">
        <v>0</v>
      </c>
      <c r="BE66" s="55">
        <v>0</v>
      </c>
      <c r="BF66" s="55">
        <v>0</v>
      </c>
      <c r="BG66" s="56">
        <v>0</v>
      </c>
      <c r="BH66" s="55">
        <v>0</v>
      </c>
      <c r="BI66" s="55">
        <v>0</v>
      </c>
      <c r="BJ66" s="56">
        <v>0</v>
      </c>
      <c r="BK66" s="55">
        <v>0</v>
      </c>
      <c r="BL66" s="55">
        <v>0</v>
      </c>
      <c r="BM66" s="56">
        <v>0</v>
      </c>
      <c r="BN66" s="55">
        <v>0</v>
      </c>
      <c r="BO66" s="55">
        <v>0</v>
      </c>
      <c r="BP66" s="56">
        <v>0</v>
      </c>
      <c r="BQ66" s="55">
        <v>0</v>
      </c>
      <c r="BR66" s="55">
        <v>0</v>
      </c>
      <c r="BS66" s="56">
        <v>0</v>
      </c>
      <c r="BT66" s="55">
        <v>0</v>
      </c>
      <c r="BU66" s="55">
        <v>0</v>
      </c>
      <c r="BV66" s="56">
        <v>0</v>
      </c>
    </row>
    <row r="67" spans="1:74">
      <c r="A67" s="54"/>
      <c r="B67" s="54" t="s">
        <v>356</v>
      </c>
      <c r="C67" s="55"/>
      <c r="D67" s="55"/>
      <c r="E67" s="53">
        <v>0</v>
      </c>
      <c r="F67" s="55"/>
      <c r="G67" s="55"/>
      <c r="H67" s="55">
        <v>0</v>
      </c>
      <c r="I67" s="55"/>
      <c r="J67" s="55"/>
      <c r="K67" s="55">
        <v>0</v>
      </c>
      <c r="L67" s="55"/>
      <c r="M67" s="55"/>
      <c r="N67" s="55">
        <v>0</v>
      </c>
      <c r="O67" s="55"/>
      <c r="P67" s="55"/>
      <c r="Q67" s="55">
        <v>0</v>
      </c>
      <c r="R67" s="55">
        <v>0</v>
      </c>
      <c r="S67" s="55">
        <v>0</v>
      </c>
      <c r="T67" s="56">
        <v>0</v>
      </c>
      <c r="U67" s="55"/>
      <c r="V67" s="55"/>
      <c r="W67" s="55">
        <v>0</v>
      </c>
      <c r="X67" s="55"/>
      <c r="Y67" s="55"/>
      <c r="Z67" s="55">
        <v>0</v>
      </c>
      <c r="AA67" s="55"/>
      <c r="AB67" s="55"/>
      <c r="AC67" s="55">
        <v>0</v>
      </c>
      <c r="AD67" s="55"/>
      <c r="AE67" s="55"/>
      <c r="AF67" s="55">
        <v>0</v>
      </c>
      <c r="AG67" s="55"/>
      <c r="AH67" s="55"/>
      <c r="AI67" s="55">
        <v>0</v>
      </c>
      <c r="AJ67" s="55">
        <v>0</v>
      </c>
      <c r="AK67" s="55">
        <v>0</v>
      </c>
      <c r="AL67" s="56">
        <v>0</v>
      </c>
      <c r="AM67" s="55"/>
      <c r="AN67" s="55"/>
      <c r="AO67" s="55">
        <v>0</v>
      </c>
      <c r="AP67" s="55"/>
      <c r="AQ67" s="55"/>
      <c r="AR67" s="55">
        <v>0</v>
      </c>
      <c r="AS67" s="55"/>
      <c r="AT67" s="55"/>
      <c r="AU67" s="55">
        <v>0</v>
      </c>
      <c r="AV67" s="55"/>
      <c r="AW67" s="55"/>
      <c r="AX67" s="55">
        <v>0</v>
      </c>
      <c r="AY67" s="55"/>
      <c r="AZ67" s="55"/>
      <c r="BA67" s="55">
        <v>0</v>
      </c>
      <c r="BB67" s="55">
        <v>0</v>
      </c>
      <c r="BC67" s="55">
        <v>0</v>
      </c>
      <c r="BD67" s="56">
        <v>0</v>
      </c>
      <c r="BE67" s="55">
        <v>0</v>
      </c>
      <c r="BF67" s="55">
        <v>0</v>
      </c>
      <c r="BG67" s="56">
        <v>0</v>
      </c>
      <c r="BH67" s="55">
        <v>0</v>
      </c>
      <c r="BI67" s="55">
        <v>0</v>
      </c>
      <c r="BJ67" s="56">
        <v>0</v>
      </c>
      <c r="BK67" s="55">
        <v>0</v>
      </c>
      <c r="BL67" s="55">
        <v>0</v>
      </c>
      <c r="BM67" s="56">
        <v>0</v>
      </c>
      <c r="BN67" s="55">
        <v>0</v>
      </c>
      <c r="BO67" s="55">
        <v>0</v>
      </c>
      <c r="BP67" s="56">
        <v>0</v>
      </c>
      <c r="BQ67" s="55">
        <v>0</v>
      </c>
      <c r="BR67" s="55">
        <v>0</v>
      </c>
      <c r="BS67" s="56">
        <v>0</v>
      </c>
      <c r="BT67" s="55">
        <v>0</v>
      </c>
      <c r="BU67" s="55">
        <v>0</v>
      </c>
      <c r="BV67" s="56">
        <v>0</v>
      </c>
    </row>
    <row r="68" spans="1:74">
      <c r="A68" s="54"/>
      <c r="B68" s="54" t="s">
        <v>357</v>
      </c>
      <c r="C68" s="55"/>
      <c r="D68" s="55"/>
      <c r="E68" s="53">
        <v>0</v>
      </c>
      <c r="F68" s="55"/>
      <c r="G68" s="55"/>
      <c r="H68" s="55">
        <v>0</v>
      </c>
      <c r="I68" s="55"/>
      <c r="J68" s="55"/>
      <c r="K68" s="55">
        <v>0</v>
      </c>
      <c r="L68" s="55"/>
      <c r="M68" s="55"/>
      <c r="N68" s="55">
        <v>0</v>
      </c>
      <c r="O68" s="55"/>
      <c r="P68" s="55"/>
      <c r="Q68" s="55">
        <v>0</v>
      </c>
      <c r="R68" s="55">
        <v>0</v>
      </c>
      <c r="S68" s="55">
        <v>0</v>
      </c>
      <c r="T68" s="56">
        <v>0</v>
      </c>
      <c r="U68" s="55"/>
      <c r="V68" s="55"/>
      <c r="W68" s="55">
        <v>0</v>
      </c>
      <c r="X68" s="55"/>
      <c r="Y68" s="55"/>
      <c r="Z68" s="55">
        <v>0</v>
      </c>
      <c r="AA68" s="55"/>
      <c r="AB68" s="55"/>
      <c r="AC68" s="55">
        <v>0</v>
      </c>
      <c r="AD68" s="55"/>
      <c r="AE68" s="55"/>
      <c r="AF68" s="55">
        <v>0</v>
      </c>
      <c r="AG68" s="55"/>
      <c r="AH68" s="55"/>
      <c r="AI68" s="55">
        <v>0</v>
      </c>
      <c r="AJ68" s="55">
        <v>0</v>
      </c>
      <c r="AK68" s="55">
        <v>0</v>
      </c>
      <c r="AL68" s="56">
        <v>0</v>
      </c>
      <c r="AM68" s="55"/>
      <c r="AN68" s="55"/>
      <c r="AO68" s="55">
        <v>0</v>
      </c>
      <c r="AP68" s="55"/>
      <c r="AQ68" s="55"/>
      <c r="AR68" s="55">
        <v>0</v>
      </c>
      <c r="AS68" s="55"/>
      <c r="AT68" s="55"/>
      <c r="AU68" s="55">
        <v>0</v>
      </c>
      <c r="AV68" s="55"/>
      <c r="AW68" s="55"/>
      <c r="AX68" s="55">
        <v>0</v>
      </c>
      <c r="AY68" s="55"/>
      <c r="AZ68" s="55"/>
      <c r="BA68" s="55">
        <v>0</v>
      </c>
      <c r="BB68" s="55">
        <v>0</v>
      </c>
      <c r="BC68" s="55">
        <v>0</v>
      </c>
      <c r="BD68" s="56">
        <v>0</v>
      </c>
      <c r="BE68" s="55">
        <v>0</v>
      </c>
      <c r="BF68" s="55">
        <v>0</v>
      </c>
      <c r="BG68" s="56">
        <v>0</v>
      </c>
      <c r="BH68" s="55">
        <v>0</v>
      </c>
      <c r="BI68" s="55">
        <v>0</v>
      </c>
      <c r="BJ68" s="56">
        <v>0</v>
      </c>
      <c r="BK68" s="55">
        <v>0</v>
      </c>
      <c r="BL68" s="55">
        <v>0</v>
      </c>
      <c r="BM68" s="56">
        <v>0</v>
      </c>
      <c r="BN68" s="55">
        <v>0</v>
      </c>
      <c r="BO68" s="55">
        <v>0</v>
      </c>
      <c r="BP68" s="56">
        <v>0</v>
      </c>
      <c r="BQ68" s="55">
        <v>0</v>
      </c>
      <c r="BR68" s="55">
        <v>0</v>
      </c>
      <c r="BS68" s="56">
        <v>0</v>
      </c>
      <c r="BT68" s="55">
        <v>0</v>
      </c>
      <c r="BU68" s="55">
        <v>0</v>
      </c>
      <c r="BV68" s="56">
        <v>0</v>
      </c>
    </row>
    <row r="69" spans="1:74">
      <c r="A69" s="54"/>
      <c r="B69" s="54" t="s">
        <v>358</v>
      </c>
      <c r="C69" s="55"/>
      <c r="D69" s="55"/>
      <c r="E69" s="53">
        <v>0</v>
      </c>
      <c r="F69" s="55"/>
      <c r="G69" s="55"/>
      <c r="H69" s="55">
        <v>0</v>
      </c>
      <c r="I69" s="55"/>
      <c r="J69" s="55"/>
      <c r="K69" s="55">
        <v>0</v>
      </c>
      <c r="L69" s="55"/>
      <c r="M69" s="55"/>
      <c r="N69" s="55">
        <v>0</v>
      </c>
      <c r="O69" s="55"/>
      <c r="P69" s="55"/>
      <c r="Q69" s="55">
        <v>0</v>
      </c>
      <c r="R69" s="55">
        <v>0</v>
      </c>
      <c r="S69" s="55">
        <v>0</v>
      </c>
      <c r="T69" s="56">
        <v>0</v>
      </c>
      <c r="U69" s="55"/>
      <c r="V69" s="55"/>
      <c r="W69" s="55">
        <v>0</v>
      </c>
      <c r="X69" s="55"/>
      <c r="Y69" s="55"/>
      <c r="Z69" s="55">
        <v>0</v>
      </c>
      <c r="AA69" s="55"/>
      <c r="AB69" s="55"/>
      <c r="AC69" s="55">
        <v>0</v>
      </c>
      <c r="AD69" s="55"/>
      <c r="AE69" s="55"/>
      <c r="AF69" s="55">
        <v>0</v>
      </c>
      <c r="AG69" s="55"/>
      <c r="AH69" s="55"/>
      <c r="AI69" s="55">
        <v>0</v>
      </c>
      <c r="AJ69" s="55">
        <v>0</v>
      </c>
      <c r="AK69" s="55">
        <v>0</v>
      </c>
      <c r="AL69" s="56">
        <v>0</v>
      </c>
      <c r="AM69" s="55"/>
      <c r="AN69" s="55"/>
      <c r="AO69" s="55">
        <v>0</v>
      </c>
      <c r="AP69" s="55"/>
      <c r="AQ69" s="55"/>
      <c r="AR69" s="55">
        <v>0</v>
      </c>
      <c r="AS69" s="55"/>
      <c r="AT69" s="55"/>
      <c r="AU69" s="55">
        <v>0</v>
      </c>
      <c r="AV69" s="55"/>
      <c r="AW69" s="55"/>
      <c r="AX69" s="55">
        <v>0</v>
      </c>
      <c r="AY69" s="55"/>
      <c r="AZ69" s="55"/>
      <c r="BA69" s="55">
        <v>0</v>
      </c>
      <c r="BB69" s="55">
        <v>0</v>
      </c>
      <c r="BC69" s="55">
        <v>0</v>
      </c>
      <c r="BD69" s="56">
        <v>0</v>
      </c>
      <c r="BE69" s="55">
        <v>0</v>
      </c>
      <c r="BF69" s="55">
        <v>0</v>
      </c>
      <c r="BG69" s="56">
        <v>0</v>
      </c>
      <c r="BH69" s="55">
        <v>0</v>
      </c>
      <c r="BI69" s="55">
        <v>0</v>
      </c>
      <c r="BJ69" s="56">
        <v>0</v>
      </c>
      <c r="BK69" s="55">
        <v>0</v>
      </c>
      <c r="BL69" s="55">
        <v>0</v>
      </c>
      <c r="BM69" s="56">
        <v>0</v>
      </c>
      <c r="BN69" s="55">
        <v>0</v>
      </c>
      <c r="BO69" s="55">
        <v>0</v>
      </c>
      <c r="BP69" s="56">
        <v>0</v>
      </c>
      <c r="BQ69" s="55">
        <v>0</v>
      </c>
      <c r="BR69" s="55">
        <v>0</v>
      </c>
      <c r="BS69" s="56">
        <v>0</v>
      </c>
      <c r="BT69" s="55">
        <v>0</v>
      </c>
      <c r="BU69" s="55">
        <v>0</v>
      </c>
      <c r="BV69" s="56">
        <v>0</v>
      </c>
    </row>
    <row r="70" spans="1:74">
      <c r="A70" s="54"/>
      <c r="B70" s="54" t="s">
        <v>359</v>
      </c>
      <c r="C70" s="55"/>
      <c r="D70" s="55"/>
      <c r="E70" s="53">
        <v>0</v>
      </c>
      <c r="F70" s="55"/>
      <c r="G70" s="55"/>
      <c r="H70" s="55">
        <v>0</v>
      </c>
      <c r="I70" s="55"/>
      <c r="J70" s="55"/>
      <c r="K70" s="55">
        <v>0</v>
      </c>
      <c r="L70" s="55"/>
      <c r="M70" s="55"/>
      <c r="N70" s="55">
        <v>0</v>
      </c>
      <c r="O70" s="55"/>
      <c r="P70" s="55"/>
      <c r="Q70" s="55">
        <v>0</v>
      </c>
      <c r="R70" s="55">
        <v>0</v>
      </c>
      <c r="S70" s="55">
        <v>0</v>
      </c>
      <c r="T70" s="56">
        <v>0</v>
      </c>
      <c r="U70" s="55"/>
      <c r="V70" s="55"/>
      <c r="W70" s="55">
        <v>0</v>
      </c>
      <c r="X70" s="55"/>
      <c r="Y70" s="55"/>
      <c r="Z70" s="55">
        <v>0</v>
      </c>
      <c r="AA70" s="55"/>
      <c r="AB70" s="55"/>
      <c r="AC70" s="55">
        <v>0</v>
      </c>
      <c r="AD70" s="55"/>
      <c r="AE70" s="55"/>
      <c r="AF70" s="55">
        <v>0</v>
      </c>
      <c r="AG70" s="55"/>
      <c r="AH70" s="55"/>
      <c r="AI70" s="55">
        <v>0</v>
      </c>
      <c r="AJ70" s="55">
        <v>0</v>
      </c>
      <c r="AK70" s="55">
        <v>0</v>
      </c>
      <c r="AL70" s="56">
        <v>0</v>
      </c>
      <c r="AM70" s="55"/>
      <c r="AN70" s="55"/>
      <c r="AO70" s="55">
        <v>0</v>
      </c>
      <c r="AP70" s="55"/>
      <c r="AQ70" s="55"/>
      <c r="AR70" s="55">
        <v>0</v>
      </c>
      <c r="AS70" s="55"/>
      <c r="AT70" s="55"/>
      <c r="AU70" s="55">
        <v>0</v>
      </c>
      <c r="AV70" s="55"/>
      <c r="AW70" s="55"/>
      <c r="AX70" s="55">
        <v>0</v>
      </c>
      <c r="AY70" s="55"/>
      <c r="AZ70" s="55"/>
      <c r="BA70" s="55">
        <v>0</v>
      </c>
      <c r="BB70" s="55">
        <v>0</v>
      </c>
      <c r="BC70" s="55">
        <v>0</v>
      </c>
      <c r="BD70" s="56">
        <v>0</v>
      </c>
      <c r="BE70" s="55">
        <v>0</v>
      </c>
      <c r="BF70" s="55">
        <v>0</v>
      </c>
      <c r="BG70" s="56">
        <v>0</v>
      </c>
      <c r="BH70" s="55">
        <v>0</v>
      </c>
      <c r="BI70" s="55">
        <v>0</v>
      </c>
      <c r="BJ70" s="56">
        <v>0</v>
      </c>
      <c r="BK70" s="55">
        <v>0</v>
      </c>
      <c r="BL70" s="55">
        <v>0</v>
      </c>
      <c r="BM70" s="56">
        <v>0</v>
      </c>
      <c r="BN70" s="55">
        <v>0</v>
      </c>
      <c r="BO70" s="55">
        <v>0</v>
      </c>
      <c r="BP70" s="56">
        <v>0</v>
      </c>
      <c r="BQ70" s="55">
        <v>0</v>
      </c>
      <c r="BR70" s="55">
        <v>0</v>
      </c>
      <c r="BS70" s="56">
        <v>0</v>
      </c>
      <c r="BT70" s="55">
        <v>0</v>
      </c>
      <c r="BU70" s="55">
        <v>0</v>
      </c>
      <c r="BV70" s="56">
        <v>0</v>
      </c>
    </row>
    <row r="71" spans="1:74">
      <c r="A71" s="54"/>
      <c r="B71" s="54" t="s">
        <v>360</v>
      </c>
      <c r="C71" s="55"/>
      <c r="D71" s="55"/>
      <c r="E71" s="53">
        <v>0</v>
      </c>
      <c r="F71" s="55"/>
      <c r="G71" s="55"/>
      <c r="H71" s="55">
        <v>0</v>
      </c>
      <c r="I71" s="55"/>
      <c r="J71" s="55"/>
      <c r="K71" s="55">
        <v>0</v>
      </c>
      <c r="L71" s="55"/>
      <c r="M71" s="55"/>
      <c r="N71" s="55">
        <v>0</v>
      </c>
      <c r="O71" s="55"/>
      <c r="P71" s="55"/>
      <c r="Q71" s="55">
        <v>0</v>
      </c>
      <c r="R71" s="55">
        <v>0</v>
      </c>
      <c r="S71" s="55">
        <v>0</v>
      </c>
      <c r="T71" s="56">
        <v>0</v>
      </c>
      <c r="U71" s="55"/>
      <c r="V71" s="55"/>
      <c r="W71" s="55">
        <v>0</v>
      </c>
      <c r="X71" s="55"/>
      <c r="Y71" s="55"/>
      <c r="Z71" s="55">
        <v>0</v>
      </c>
      <c r="AA71" s="55"/>
      <c r="AB71" s="55"/>
      <c r="AC71" s="55">
        <v>0</v>
      </c>
      <c r="AD71" s="55"/>
      <c r="AE71" s="55"/>
      <c r="AF71" s="55">
        <v>0</v>
      </c>
      <c r="AG71" s="55"/>
      <c r="AH71" s="55"/>
      <c r="AI71" s="55">
        <v>0</v>
      </c>
      <c r="AJ71" s="55">
        <v>0</v>
      </c>
      <c r="AK71" s="55">
        <v>0</v>
      </c>
      <c r="AL71" s="56">
        <v>0</v>
      </c>
      <c r="AM71" s="55"/>
      <c r="AN71" s="55"/>
      <c r="AO71" s="55">
        <v>0</v>
      </c>
      <c r="AP71" s="55"/>
      <c r="AQ71" s="55"/>
      <c r="AR71" s="55">
        <v>0</v>
      </c>
      <c r="AS71" s="55"/>
      <c r="AT71" s="55"/>
      <c r="AU71" s="55">
        <v>0</v>
      </c>
      <c r="AV71" s="55"/>
      <c r="AW71" s="55"/>
      <c r="AX71" s="55">
        <v>0</v>
      </c>
      <c r="AY71" s="55"/>
      <c r="AZ71" s="55"/>
      <c r="BA71" s="55">
        <v>0</v>
      </c>
      <c r="BB71" s="55">
        <v>0</v>
      </c>
      <c r="BC71" s="55">
        <v>0</v>
      </c>
      <c r="BD71" s="56">
        <v>0</v>
      </c>
      <c r="BE71" s="55">
        <v>0</v>
      </c>
      <c r="BF71" s="55">
        <v>0</v>
      </c>
      <c r="BG71" s="56">
        <v>0</v>
      </c>
      <c r="BH71" s="55">
        <v>0</v>
      </c>
      <c r="BI71" s="55">
        <v>0</v>
      </c>
      <c r="BJ71" s="56">
        <v>0</v>
      </c>
      <c r="BK71" s="55">
        <v>0</v>
      </c>
      <c r="BL71" s="55">
        <v>0</v>
      </c>
      <c r="BM71" s="56">
        <v>0</v>
      </c>
      <c r="BN71" s="55">
        <v>0</v>
      </c>
      <c r="BO71" s="55">
        <v>0</v>
      </c>
      <c r="BP71" s="56">
        <v>0</v>
      </c>
      <c r="BQ71" s="55">
        <v>0</v>
      </c>
      <c r="BR71" s="55">
        <v>0</v>
      </c>
      <c r="BS71" s="56">
        <v>0</v>
      </c>
      <c r="BT71" s="55">
        <v>0</v>
      </c>
      <c r="BU71" s="55">
        <v>0</v>
      </c>
      <c r="BV71" s="56">
        <v>0</v>
      </c>
    </row>
    <row r="72" spans="1:74">
      <c r="A72" s="54"/>
      <c r="B72" s="54" t="s">
        <v>384</v>
      </c>
      <c r="C72" s="55"/>
      <c r="D72" s="55"/>
      <c r="E72" s="53">
        <v>0</v>
      </c>
      <c r="F72" s="55"/>
      <c r="G72" s="55"/>
      <c r="H72" s="55">
        <v>0</v>
      </c>
      <c r="I72" s="55"/>
      <c r="J72" s="55"/>
      <c r="K72" s="55">
        <v>0</v>
      </c>
      <c r="L72" s="55"/>
      <c r="M72" s="55"/>
      <c r="N72" s="55">
        <v>0</v>
      </c>
      <c r="O72" s="55"/>
      <c r="P72" s="55"/>
      <c r="Q72" s="55">
        <v>0</v>
      </c>
      <c r="R72" s="55">
        <v>0</v>
      </c>
      <c r="S72" s="55">
        <v>0</v>
      </c>
      <c r="T72" s="56">
        <v>0</v>
      </c>
      <c r="U72" s="55"/>
      <c r="V72" s="55"/>
      <c r="W72" s="55">
        <v>0</v>
      </c>
      <c r="X72" s="55"/>
      <c r="Y72" s="55"/>
      <c r="Z72" s="55">
        <v>0</v>
      </c>
      <c r="AA72" s="55"/>
      <c r="AB72" s="55"/>
      <c r="AC72" s="55">
        <v>0</v>
      </c>
      <c r="AD72" s="55"/>
      <c r="AE72" s="55"/>
      <c r="AF72" s="55">
        <v>0</v>
      </c>
      <c r="AG72" s="55"/>
      <c r="AH72" s="55"/>
      <c r="AI72" s="55">
        <v>0</v>
      </c>
      <c r="AJ72" s="55">
        <v>0</v>
      </c>
      <c r="AK72" s="55">
        <v>0</v>
      </c>
      <c r="AL72" s="56">
        <v>0</v>
      </c>
      <c r="AM72" s="55"/>
      <c r="AN72" s="55"/>
      <c r="AO72" s="55">
        <v>0</v>
      </c>
      <c r="AP72" s="55"/>
      <c r="AQ72" s="55"/>
      <c r="AR72" s="55">
        <v>0</v>
      </c>
      <c r="AS72" s="55"/>
      <c r="AT72" s="55"/>
      <c r="AU72" s="55">
        <v>0</v>
      </c>
      <c r="AV72" s="55"/>
      <c r="AW72" s="55"/>
      <c r="AX72" s="55">
        <v>0</v>
      </c>
      <c r="AY72" s="55"/>
      <c r="AZ72" s="55"/>
      <c r="BA72" s="55">
        <v>0</v>
      </c>
      <c r="BB72" s="55">
        <v>0</v>
      </c>
      <c r="BC72" s="55">
        <v>0</v>
      </c>
      <c r="BD72" s="56">
        <v>0</v>
      </c>
      <c r="BE72" s="55">
        <v>0</v>
      </c>
      <c r="BF72" s="55">
        <v>0</v>
      </c>
      <c r="BG72" s="56">
        <v>0</v>
      </c>
      <c r="BH72" s="55">
        <v>0</v>
      </c>
      <c r="BI72" s="55">
        <v>0</v>
      </c>
      <c r="BJ72" s="56">
        <v>0</v>
      </c>
      <c r="BK72" s="55">
        <v>0</v>
      </c>
      <c r="BL72" s="55">
        <v>0</v>
      </c>
      <c r="BM72" s="56">
        <v>0</v>
      </c>
      <c r="BN72" s="55">
        <v>0</v>
      </c>
      <c r="BO72" s="55">
        <v>0</v>
      </c>
      <c r="BP72" s="56">
        <v>0</v>
      </c>
      <c r="BQ72" s="55">
        <v>0</v>
      </c>
      <c r="BR72" s="55">
        <v>0</v>
      </c>
      <c r="BS72" s="56">
        <v>0</v>
      </c>
      <c r="BT72" s="55">
        <v>0</v>
      </c>
      <c r="BU72" s="55">
        <v>0</v>
      </c>
      <c r="BV72" s="56">
        <v>0</v>
      </c>
    </row>
    <row r="73" spans="1:74">
      <c r="A73" s="54"/>
      <c r="B73" s="54" t="s">
        <v>385</v>
      </c>
      <c r="C73" s="55"/>
      <c r="D73" s="55"/>
      <c r="E73" s="53">
        <v>0</v>
      </c>
      <c r="F73" s="55"/>
      <c r="G73" s="55"/>
      <c r="H73" s="55">
        <v>0</v>
      </c>
      <c r="I73" s="55"/>
      <c r="J73" s="55"/>
      <c r="K73" s="55">
        <v>0</v>
      </c>
      <c r="L73" s="55"/>
      <c r="M73" s="55"/>
      <c r="N73" s="55">
        <v>0</v>
      </c>
      <c r="O73" s="55"/>
      <c r="P73" s="55"/>
      <c r="Q73" s="55">
        <v>0</v>
      </c>
      <c r="R73" s="55">
        <v>0</v>
      </c>
      <c r="S73" s="55">
        <v>0</v>
      </c>
      <c r="T73" s="56">
        <v>0</v>
      </c>
      <c r="U73" s="55"/>
      <c r="V73" s="55"/>
      <c r="W73" s="55">
        <v>0</v>
      </c>
      <c r="X73" s="55"/>
      <c r="Y73" s="55"/>
      <c r="Z73" s="55">
        <v>0</v>
      </c>
      <c r="AA73" s="55"/>
      <c r="AB73" s="55"/>
      <c r="AC73" s="55">
        <v>0</v>
      </c>
      <c r="AD73" s="55"/>
      <c r="AE73" s="55"/>
      <c r="AF73" s="55">
        <v>0</v>
      </c>
      <c r="AG73" s="55"/>
      <c r="AH73" s="55"/>
      <c r="AI73" s="55">
        <v>0</v>
      </c>
      <c r="AJ73" s="55">
        <v>0</v>
      </c>
      <c r="AK73" s="55">
        <v>0</v>
      </c>
      <c r="AL73" s="56">
        <v>0</v>
      </c>
      <c r="AM73" s="55"/>
      <c r="AN73" s="55"/>
      <c r="AO73" s="55">
        <v>0</v>
      </c>
      <c r="AP73" s="55"/>
      <c r="AQ73" s="55"/>
      <c r="AR73" s="55">
        <v>0</v>
      </c>
      <c r="AS73" s="55"/>
      <c r="AT73" s="55"/>
      <c r="AU73" s="55">
        <v>0</v>
      </c>
      <c r="AV73" s="55"/>
      <c r="AW73" s="55"/>
      <c r="AX73" s="55">
        <v>0</v>
      </c>
      <c r="AY73" s="55"/>
      <c r="AZ73" s="55"/>
      <c r="BA73" s="55">
        <v>0</v>
      </c>
      <c r="BB73" s="55">
        <v>0</v>
      </c>
      <c r="BC73" s="55">
        <v>0</v>
      </c>
      <c r="BD73" s="56">
        <v>0</v>
      </c>
      <c r="BE73" s="55">
        <v>0</v>
      </c>
      <c r="BF73" s="55">
        <v>0</v>
      </c>
      <c r="BG73" s="56">
        <v>0</v>
      </c>
      <c r="BH73" s="55">
        <v>0</v>
      </c>
      <c r="BI73" s="55">
        <v>0</v>
      </c>
      <c r="BJ73" s="56">
        <v>0</v>
      </c>
      <c r="BK73" s="55">
        <v>0</v>
      </c>
      <c r="BL73" s="55">
        <v>0</v>
      </c>
      <c r="BM73" s="56">
        <v>0</v>
      </c>
      <c r="BN73" s="55">
        <v>0</v>
      </c>
      <c r="BO73" s="55">
        <v>0</v>
      </c>
      <c r="BP73" s="56">
        <v>0</v>
      </c>
      <c r="BQ73" s="55">
        <v>0</v>
      </c>
      <c r="BR73" s="55">
        <v>0</v>
      </c>
      <c r="BS73" s="56">
        <v>0</v>
      </c>
      <c r="BT73" s="55">
        <v>0</v>
      </c>
      <c r="BU73" s="55">
        <v>0</v>
      </c>
      <c r="BV73" s="56">
        <v>0</v>
      </c>
    </row>
    <row r="74" spans="1:74">
      <c r="A74" s="54"/>
      <c r="B74" s="54" t="s">
        <v>386</v>
      </c>
      <c r="C74" s="55"/>
      <c r="D74" s="55"/>
      <c r="E74" s="53">
        <v>0</v>
      </c>
      <c r="F74" s="55"/>
      <c r="G74" s="55"/>
      <c r="H74" s="55">
        <v>0</v>
      </c>
      <c r="I74" s="55"/>
      <c r="J74" s="55"/>
      <c r="K74" s="55">
        <v>0</v>
      </c>
      <c r="L74" s="55"/>
      <c r="M74" s="55"/>
      <c r="N74" s="55">
        <v>0</v>
      </c>
      <c r="O74" s="55"/>
      <c r="P74" s="55"/>
      <c r="Q74" s="55">
        <v>0</v>
      </c>
      <c r="R74" s="55">
        <v>0</v>
      </c>
      <c r="S74" s="55">
        <v>0</v>
      </c>
      <c r="T74" s="56">
        <v>0</v>
      </c>
      <c r="U74" s="55"/>
      <c r="V74" s="55"/>
      <c r="W74" s="55">
        <v>0</v>
      </c>
      <c r="X74" s="55"/>
      <c r="Y74" s="55"/>
      <c r="Z74" s="55">
        <v>0</v>
      </c>
      <c r="AA74" s="55"/>
      <c r="AB74" s="55"/>
      <c r="AC74" s="55">
        <v>0</v>
      </c>
      <c r="AD74" s="55"/>
      <c r="AE74" s="55"/>
      <c r="AF74" s="55">
        <v>0</v>
      </c>
      <c r="AG74" s="55"/>
      <c r="AH74" s="55"/>
      <c r="AI74" s="55">
        <v>0</v>
      </c>
      <c r="AJ74" s="55">
        <v>0</v>
      </c>
      <c r="AK74" s="55">
        <v>0</v>
      </c>
      <c r="AL74" s="56">
        <v>0</v>
      </c>
      <c r="AM74" s="55"/>
      <c r="AN74" s="55"/>
      <c r="AO74" s="55">
        <v>0</v>
      </c>
      <c r="AP74" s="55"/>
      <c r="AQ74" s="55"/>
      <c r="AR74" s="55">
        <v>0</v>
      </c>
      <c r="AS74" s="55"/>
      <c r="AT74" s="55"/>
      <c r="AU74" s="55">
        <v>0</v>
      </c>
      <c r="AV74" s="55"/>
      <c r="AW74" s="55"/>
      <c r="AX74" s="55">
        <v>0</v>
      </c>
      <c r="AY74" s="55"/>
      <c r="AZ74" s="55"/>
      <c r="BA74" s="55">
        <v>0</v>
      </c>
      <c r="BB74" s="55">
        <v>0</v>
      </c>
      <c r="BC74" s="55">
        <v>0</v>
      </c>
      <c r="BD74" s="56">
        <v>0</v>
      </c>
      <c r="BE74" s="55">
        <v>0</v>
      </c>
      <c r="BF74" s="55">
        <v>0</v>
      </c>
      <c r="BG74" s="56">
        <v>0</v>
      </c>
      <c r="BH74" s="55">
        <v>0</v>
      </c>
      <c r="BI74" s="55">
        <v>0</v>
      </c>
      <c r="BJ74" s="56">
        <v>0</v>
      </c>
      <c r="BK74" s="55">
        <v>0</v>
      </c>
      <c r="BL74" s="55">
        <v>0</v>
      </c>
      <c r="BM74" s="56">
        <v>0</v>
      </c>
      <c r="BN74" s="55">
        <v>0</v>
      </c>
      <c r="BO74" s="55">
        <v>0</v>
      </c>
      <c r="BP74" s="56">
        <v>0</v>
      </c>
      <c r="BQ74" s="55">
        <v>0</v>
      </c>
      <c r="BR74" s="55">
        <v>0</v>
      </c>
      <c r="BS74" s="56">
        <v>0</v>
      </c>
      <c r="BT74" s="55">
        <v>0</v>
      </c>
      <c r="BU74" s="55">
        <v>0</v>
      </c>
      <c r="BV74" s="56">
        <v>0</v>
      </c>
    </row>
    <row r="75" spans="1:74">
      <c r="A75" s="54"/>
      <c r="B75" s="54" t="s">
        <v>387</v>
      </c>
      <c r="C75" s="55"/>
      <c r="D75" s="55"/>
      <c r="E75" s="53">
        <v>0</v>
      </c>
      <c r="F75" s="55"/>
      <c r="G75" s="55"/>
      <c r="H75" s="55">
        <v>0</v>
      </c>
      <c r="I75" s="55"/>
      <c r="J75" s="55"/>
      <c r="K75" s="55">
        <v>0</v>
      </c>
      <c r="L75" s="55"/>
      <c r="M75" s="55"/>
      <c r="N75" s="55">
        <v>0</v>
      </c>
      <c r="O75" s="55"/>
      <c r="P75" s="55"/>
      <c r="Q75" s="55">
        <v>0</v>
      </c>
      <c r="R75" s="55">
        <v>0</v>
      </c>
      <c r="S75" s="55">
        <v>0</v>
      </c>
      <c r="T75" s="56">
        <v>0</v>
      </c>
      <c r="U75" s="55"/>
      <c r="V75" s="55"/>
      <c r="W75" s="55">
        <v>0</v>
      </c>
      <c r="X75" s="55"/>
      <c r="Y75" s="55"/>
      <c r="Z75" s="55">
        <v>0</v>
      </c>
      <c r="AA75" s="55"/>
      <c r="AB75" s="55"/>
      <c r="AC75" s="55">
        <v>0</v>
      </c>
      <c r="AD75" s="55"/>
      <c r="AE75" s="55"/>
      <c r="AF75" s="55">
        <v>0</v>
      </c>
      <c r="AG75" s="55"/>
      <c r="AH75" s="55"/>
      <c r="AI75" s="55">
        <v>0</v>
      </c>
      <c r="AJ75" s="55">
        <v>0</v>
      </c>
      <c r="AK75" s="55">
        <v>0</v>
      </c>
      <c r="AL75" s="56">
        <v>0</v>
      </c>
      <c r="AM75" s="55"/>
      <c r="AN75" s="55"/>
      <c r="AO75" s="55">
        <v>0</v>
      </c>
      <c r="AP75" s="55"/>
      <c r="AQ75" s="55"/>
      <c r="AR75" s="55">
        <v>0</v>
      </c>
      <c r="AS75" s="55"/>
      <c r="AT75" s="55"/>
      <c r="AU75" s="55">
        <v>0</v>
      </c>
      <c r="AV75" s="55"/>
      <c r="AW75" s="55"/>
      <c r="AX75" s="55">
        <v>0</v>
      </c>
      <c r="AY75" s="55"/>
      <c r="AZ75" s="55"/>
      <c r="BA75" s="55">
        <v>0</v>
      </c>
      <c r="BB75" s="55">
        <v>0</v>
      </c>
      <c r="BC75" s="55">
        <v>0</v>
      </c>
      <c r="BD75" s="56">
        <v>0</v>
      </c>
      <c r="BE75" s="55">
        <v>0</v>
      </c>
      <c r="BF75" s="55">
        <v>0</v>
      </c>
      <c r="BG75" s="56">
        <v>0</v>
      </c>
      <c r="BH75" s="55">
        <v>0</v>
      </c>
      <c r="BI75" s="55">
        <v>0</v>
      </c>
      <c r="BJ75" s="56">
        <v>0</v>
      </c>
      <c r="BK75" s="55">
        <v>0</v>
      </c>
      <c r="BL75" s="55">
        <v>0</v>
      </c>
      <c r="BM75" s="56">
        <v>0</v>
      </c>
      <c r="BN75" s="55">
        <v>0</v>
      </c>
      <c r="BO75" s="55">
        <v>0</v>
      </c>
      <c r="BP75" s="56">
        <v>0</v>
      </c>
      <c r="BQ75" s="55">
        <v>0</v>
      </c>
      <c r="BR75" s="55">
        <v>0</v>
      </c>
      <c r="BS75" s="56">
        <v>0</v>
      </c>
      <c r="BT75" s="55">
        <v>0</v>
      </c>
      <c r="BU75" s="55">
        <v>0</v>
      </c>
      <c r="BV75" s="56">
        <v>0</v>
      </c>
    </row>
    <row r="76" spans="1:74">
      <c r="A76" s="54"/>
      <c r="B76" s="54" t="s">
        <v>388</v>
      </c>
      <c r="C76" s="55"/>
      <c r="D76" s="55"/>
      <c r="E76" s="53">
        <v>0</v>
      </c>
      <c r="F76" s="55"/>
      <c r="G76" s="55"/>
      <c r="H76" s="55">
        <v>0</v>
      </c>
      <c r="I76" s="55"/>
      <c r="J76" s="55"/>
      <c r="K76" s="55">
        <v>0</v>
      </c>
      <c r="L76" s="55"/>
      <c r="M76" s="55"/>
      <c r="N76" s="55">
        <v>0</v>
      </c>
      <c r="O76" s="55"/>
      <c r="P76" s="55"/>
      <c r="Q76" s="55">
        <v>0</v>
      </c>
      <c r="R76" s="55">
        <v>0</v>
      </c>
      <c r="S76" s="55">
        <v>0</v>
      </c>
      <c r="T76" s="56">
        <v>0</v>
      </c>
      <c r="U76" s="55"/>
      <c r="V76" s="55"/>
      <c r="W76" s="55">
        <v>0</v>
      </c>
      <c r="X76" s="55"/>
      <c r="Y76" s="55"/>
      <c r="Z76" s="55">
        <v>0</v>
      </c>
      <c r="AA76" s="55"/>
      <c r="AB76" s="55"/>
      <c r="AC76" s="55">
        <v>0</v>
      </c>
      <c r="AD76" s="55"/>
      <c r="AE76" s="55"/>
      <c r="AF76" s="55">
        <v>0</v>
      </c>
      <c r="AG76" s="55"/>
      <c r="AH76" s="55"/>
      <c r="AI76" s="55">
        <v>0</v>
      </c>
      <c r="AJ76" s="55">
        <v>0</v>
      </c>
      <c r="AK76" s="55">
        <v>0</v>
      </c>
      <c r="AL76" s="56">
        <v>0</v>
      </c>
      <c r="AM76" s="55"/>
      <c r="AN76" s="55"/>
      <c r="AO76" s="55">
        <v>0</v>
      </c>
      <c r="AP76" s="55"/>
      <c r="AQ76" s="55"/>
      <c r="AR76" s="55">
        <v>0</v>
      </c>
      <c r="AS76" s="55"/>
      <c r="AT76" s="55"/>
      <c r="AU76" s="55">
        <v>0</v>
      </c>
      <c r="AV76" s="55"/>
      <c r="AW76" s="55"/>
      <c r="AX76" s="55">
        <v>0</v>
      </c>
      <c r="AY76" s="55"/>
      <c r="AZ76" s="55"/>
      <c r="BA76" s="55">
        <v>0</v>
      </c>
      <c r="BB76" s="55">
        <v>0</v>
      </c>
      <c r="BC76" s="55">
        <v>0</v>
      </c>
      <c r="BD76" s="56">
        <v>0</v>
      </c>
      <c r="BE76" s="55">
        <v>0</v>
      </c>
      <c r="BF76" s="55">
        <v>0</v>
      </c>
      <c r="BG76" s="56">
        <v>0</v>
      </c>
      <c r="BH76" s="55">
        <v>0</v>
      </c>
      <c r="BI76" s="55">
        <v>0</v>
      </c>
      <c r="BJ76" s="56">
        <v>0</v>
      </c>
      <c r="BK76" s="55">
        <v>0</v>
      </c>
      <c r="BL76" s="55">
        <v>0</v>
      </c>
      <c r="BM76" s="56">
        <v>0</v>
      </c>
      <c r="BN76" s="55">
        <v>0</v>
      </c>
      <c r="BO76" s="55">
        <v>0</v>
      </c>
      <c r="BP76" s="56">
        <v>0</v>
      </c>
      <c r="BQ76" s="55">
        <v>0</v>
      </c>
      <c r="BR76" s="55">
        <v>0</v>
      </c>
      <c r="BS76" s="56">
        <v>0</v>
      </c>
      <c r="BT76" s="55">
        <v>0</v>
      </c>
      <c r="BU76" s="55">
        <v>0</v>
      </c>
      <c r="BV76" s="56">
        <v>0</v>
      </c>
    </row>
    <row r="77" spans="1:74">
      <c r="A77" s="54"/>
      <c r="B77" s="54" t="s">
        <v>389</v>
      </c>
      <c r="C77" s="55"/>
      <c r="D77" s="55"/>
      <c r="E77" s="53">
        <v>0</v>
      </c>
      <c r="F77" s="55"/>
      <c r="G77" s="55"/>
      <c r="H77" s="55">
        <v>0</v>
      </c>
      <c r="I77" s="55"/>
      <c r="J77" s="55"/>
      <c r="K77" s="55">
        <v>0</v>
      </c>
      <c r="L77" s="55"/>
      <c r="M77" s="55"/>
      <c r="N77" s="55">
        <v>0</v>
      </c>
      <c r="O77" s="55"/>
      <c r="P77" s="55"/>
      <c r="Q77" s="55">
        <v>0</v>
      </c>
      <c r="R77" s="55">
        <v>0</v>
      </c>
      <c r="S77" s="55">
        <v>0</v>
      </c>
      <c r="T77" s="56">
        <v>0</v>
      </c>
      <c r="U77" s="55"/>
      <c r="V77" s="55"/>
      <c r="W77" s="55">
        <v>0</v>
      </c>
      <c r="X77" s="55"/>
      <c r="Y77" s="55"/>
      <c r="Z77" s="55">
        <v>0</v>
      </c>
      <c r="AA77" s="55"/>
      <c r="AB77" s="55"/>
      <c r="AC77" s="55">
        <v>0</v>
      </c>
      <c r="AD77" s="55"/>
      <c r="AE77" s="55"/>
      <c r="AF77" s="55">
        <v>0</v>
      </c>
      <c r="AG77" s="55"/>
      <c r="AH77" s="55"/>
      <c r="AI77" s="55">
        <v>0</v>
      </c>
      <c r="AJ77" s="55">
        <v>0</v>
      </c>
      <c r="AK77" s="55">
        <v>0</v>
      </c>
      <c r="AL77" s="56">
        <v>0</v>
      </c>
      <c r="AM77" s="55"/>
      <c r="AN77" s="55"/>
      <c r="AO77" s="55">
        <v>0</v>
      </c>
      <c r="AP77" s="55"/>
      <c r="AQ77" s="55"/>
      <c r="AR77" s="55">
        <v>0</v>
      </c>
      <c r="AS77" s="55"/>
      <c r="AT77" s="55"/>
      <c r="AU77" s="55">
        <v>0</v>
      </c>
      <c r="AV77" s="55"/>
      <c r="AW77" s="55"/>
      <c r="AX77" s="55">
        <v>0</v>
      </c>
      <c r="AY77" s="55"/>
      <c r="AZ77" s="55"/>
      <c r="BA77" s="55">
        <v>0</v>
      </c>
      <c r="BB77" s="55">
        <v>0</v>
      </c>
      <c r="BC77" s="55">
        <v>0</v>
      </c>
      <c r="BD77" s="56">
        <v>0</v>
      </c>
      <c r="BE77" s="55">
        <v>0</v>
      </c>
      <c r="BF77" s="55">
        <v>0</v>
      </c>
      <c r="BG77" s="56">
        <v>0</v>
      </c>
      <c r="BH77" s="55">
        <v>0</v>
      </c>
      <c r="BI77" s="55">
        <v>0</v>
      </c>
      <c r="BJ77" s="56">
        <v>0</v>
      </c>
      <c r="BK77" s="55">
        <v>0</v>
      </c>
      <c r="BL77" s="55">
        <v>0</v>
      </c>
      <c r="BM77" s="56">
        <v>0</v>
      </c>
      <c r="BN77" s="55">
        <v>0</v>
      </c>
      <c r="BO77" s="55">
        <v>0</v>
      </c>
      <c r="BP77" s="56">
        <v>0</v>
      </c>
      <c r="BQ77" s="55">
        <v>0</v>
      </c>
      <c r="BR77" s="55">
        <v>0</v>
      </c>
      <c r="BS77" s="56">
        <v>0</v>
      </c>
      <c r="BT77" s="55">
        <v>0</v>
      </c>
      <c r="BU77" s="55">
        <v>0</v>
      </c>
      <c r="BV77" s="56">
        <v>0</v>
      </c>
    </row>
    <row r="78" spans="1:74">
      <c r="A78" s="54"/>
      <c r="B78" s="54" t="s">
        <v>390</v>
      </c>
      <c r="C78" s="55"/>
      <c r="D78" s="55"/>
      <c r="E78" s="53">
        <v>0</v>
      </c>
      <c r="F78" s="55"/>
      <c r="G78" s="55"/>
      <c r="H78" s="55">
        <v>0</v>
      </c>
      <c r="I78" s="55"/>
      <c r="J78" s="55"/>
      <c r="K78" s="55">
        <v>0</v>
      </c>
      <c r="L78" s="55"/>
      <c r="M78" s="55"/>
      <c r="N78" s="55">
        <v>0</v>
      </c>
      <c r="O78" s="55"/>
      <c r="P78" s="55"/>
      <c r="Q78" s="55">
        <v>0</v>
      </c>
      <c r="R78" s="55">
        <v>0</v>
      </c>
      <c r="S78" s="55">
        <v>0</v>
      </c>
      <c r="T78" s="56">
        <v>0</v>
      </c>
      <c r="U78" s="55"/>
      <c r="V78" s="55"/>
      <c r="W78" s="55">
        <v>0</v>
      </c>
      <c r="X78" s="55"/>
      <c r="Y78" s="55"/>
      <c r="Z78" s="55">
        <v>0</v>
      </c>
      <c r="AA78" s="55"/>
      <c r="AB78" s="55"/>
      <c r="AC78" s="55">
        <v>0</v>
      </c>
      <c r="AD78" s="55"/>
      <c r="AE78" s="55"/>
      <c r="AF78" s="55">
        <v>0</v>
      </c>
      <c r="AG78" s="55"/>
      <c r="AH78" s="55"/>
      <c r="AI78" s="55">
        <v>0</v>
      </c>
      <c r="AJ78" s="55">
        <v>0</v>
      </c>
      <c r="AK78" s="55">
        <v>0</v>
      </c>
      <c r="AL78" s="56">
        <v>0</v>
      </c>
      <c r="AM78" s="55"/>
      <c r="AN78" s="55"/>
      <c r="AO78" s="55">
        <v>0</v>
      </c>
      <c r="AP78" s="55"/>
      <c r="AQ78" s="55"/>
      <c r="AR78" s="55">
        <v>0</v>
      </c>
      <c r="AS78" s="55"/>
      <c r="AT78" s="55"/>
      <c r="AU78" s="55">
        <v>0</v>
      </c>
      <c r="AV78" s="55"/>
      <c r="AW78" s="55"/>
      <c r="AX78" s="55">
        <v>0</v>
      </c>
      <c r="AY78" s="55"/>
      <c r="AZ78" s="55"/>
      <c r="BA78" s="55">
        <v>0</v>
      </c>
      <c r="BB78" s="55">
        <v>0</v>
      </c>
      <c r="BC78" s="55">
        <v>0</v>
      </c>
      <c r="BD78" s="56">
        <v>0</v>
      </c>
      <c r="BE78" s="55">
        <v>0</v>
      </c>
      <c r="BF78" s="55">
        <v>0</v>
      </c>
      <c r="BG78" s="56">
        <v>0</v>
      </c>
      <c r="BH78" s="55">
        <v>0</v>
      </c>
      <c r="BI78" s="55">
        <v>0</v>
      </c>
      <c r="BJ78" s="56">
        <v>0</v>
      </c>
      <c r="BK78" s="55">
        <v>0</v>
      </c>
      <c r="BL78" s="55">
        <v>0</v>
      </c>
      <c r="BM78" s="56">
        <v>0</v>
      </c>
      <c r="BN78" s="55">
        <v>0</v>
      </c>
      <c r="BO78" s="55">
        <v>0</v>
      </c>
      <c r="BP78" s="56">
        <v>0</v>
      </c>
      <c r="BQ78" s="55">
        <v>0</v>
      </c>
      <c r="BR78" s="55">
        <v>0</v>
      </c>
      <c r="BS78" s="56">
        <v>0</v>
      </c>
      <c r="BT78" s="55">
        <v>0</v>
      </c>
      <c r="BU78" s="55">
        <v>0</v>
      </c>
      <c r="BV78" s="56">
        <v>0</v>
      </c>
    </row>
    <row r="79" spans="1:74">
      <c r="A79" s="54"/>
      <c r="B79" s="54" t="s">
        <v>391</v>
      </c>
      <c r="C79" s="55"/>
      <c r="D79" s="55"/>
      <c r="E79" s="53">
        <v>0</v>
      </c>
      <c r="F79" s="55"/>
      <c r="G79" s="55"/>
      <c r="H79" s="55">
        <v>0</v>
      </c>
      <c r="I79" s="55"/>
      <c r="J79" s="55"/>
      <c r="K79" s="55">
        <v>0</v>
      </c>
      <c r="L79" s="55"/>
      <c r="M79" s="55"/>
      <c r="N79" s="55">
        <v>0</v>
      </c>
      <c r="O79" s="55"/>
      <c r="P79" s="55"/>
      <c r="Q79" s="55">
        <v>0</v>
      </c>
      <c r="R79" s="55">
        <v>0</v>
      </c>
      <c r="S79" s="55">
        <v>0</v>
      </c>
      <c r="T79" s="56">
        <v>0</v>
      </c>
      <c r="U79" s="55"/>
      <c r="V79" s="55"/>
      <c r="W79" s="55">
        <v>0</v>
      </c>
      <c r="X79" s="55"/>
      <c r="Y79" s="55"/>
      <c r="Z79" s="55">
        <v>0</v>
      </c>
      <c r="AA79" s="55"/>
      <c r="AB79" s="55"/>
      <c r="AC79" s="55">
        <v>0</v>
      </c>
      <c r="AD79" s="55"/>
      <c r="AE79" s="55"/>
      <c r="AF79" s="55">
        <v>0</v>
      </c>
      <c r="AG79" s="55"/>
      <c r="AH79" s="55"/>
      <c r="AI79" s="55">
        <v>0</v>
      </c>
      <c r="AJ79" s="55">
        <v>0</v>
      </c>
      <c r="AK79" s="55">
        <v>0</v>
      </c>
      <c r="AL79" s="56">
        <v>0</v>
      </c>
      <c r="AM79" s="55"/>
      <c r="AN79" s="55"/>
      <c r="AO79" s="55">
        <v>0</v>
      </c>
      <c r="AP79" s="55"/>
      <c r="AQ79" s="55"/>
      <c r="AR79" s="55">
        <v>0</v>
      </c>
      <c r="AS79" s="55"/>
      <c r="AT79" s="55"/>
      <c r="AU79" s="55">
        <v>0</v>
      </c>
      <c r="AV79" s="55"/>
      <c r="AW79" s="55"/>
      <c r="AX79" s="55">
        <v>0</v>
      </c>
      <c r="AY79" s="55"/>
      <c r="AZ79" s="55"/>
      <c r="BA79" s="55">
        <v>0</v>
      </c>
      <c r="BB79" s="55">
        <v>0</v>
      </c>
      <c r="BC79" s="55">
        <v>0</v>
      </c>
      <c r="BD79" s="56">
        <v>0</v>
      </c>
      <c r="BE79" s="55">
        <v>0</v>
      </c>
      <c r="BF79" s="55">
        <v>0</v>
      </c>
      <c r="BG79" s="56">
        <v>0</v>
      </c>
      <c r="BH79" s="55">
        <v>0</v>
      </c>
      <c r="BI79" s="55">
        <v>0</v>
      </c>
      <c r="BJ79" s="56">
        <v>0</v>
      </c>
      <c r="BK79" s="55">
        <v>0</v>
      </c>
      <c r="BL79" s="55">
        <v>0</v>
      </c>
      <c r="BM79" s="56">
        <v>0</v>
      </c>
      <c r="BN79" s="55">
        <v>0</v>
      </c>
      <c r="BO79" s="55">
        <v>0</v>
      </c>
      <c r="BP79" s="56">
        <v>0</v>
      </c>
      <c r="BQ79" s="55">
        <v>0</v>
      </c>
      <c r="BR79" s="55">
        <v>0</v>
      </c>
      <c r="BS79" s="56">
        <v>0</v>
      </c>
      <c r="BT79" s="55">
        <v>0</v>
      </c>
      <c r="BU79" s="55">
        <v>0</v>
      </c>
      <c r="BV79" s="56">
        <v>0</v>
      </c>
    </row>
    <row r="80" spans="1:74">
      <c r="A80" s="54"/>
      <c r="B80" s="54" t="s">
        <v>392</v>
      </c>
      <c r="C80" s="55"/>
      <c r="D80" s="55"/>
      <c r="E80" s="53">
        <v>0</v>
      </c>
      <c r="F80" s="55"/>
      <c r="G80" s="55"/>
      <c r="H80" s="55">
        <v>0</v>
      </c>
      <c r="I80" s="55"/>
      <c r="J80" s="55"/>
      <c r="K80" s="55">
        <v>0</v>
      </c>
      <c r="L80" s="55"/>
      <c r="M80" s="55"/>
      <c r="N80" s="55">
        <v>0</v>
      </c>
      <c r="O80" s="55"/>
      <c r="P80" s="55"/>
      <c r="Q80" s="55">
        <v>0</v>
      </c>
      <c r="R80" s="55">
        <v>0</v>
      </c>
      <c r="S80" s="55">
        <v>0</v>
      </c>
      <c r="T80" s="56">
        <v>0</v>
      </c>
      <c r="U80" s="55"/>
      <c r="V80" s="55"/>
      <c r="W80" s="55">
        <v>0</v>
      </c>
      <c r="X80" s="55"/>
      <c r="Y80" s="55"/>
      <c r="Z80" s="55">
        <v>0</v>
      </c>
      <c r="AA80" s="55"/>
      <c r="AB80" s="55"/>
      <c r="AC80" s="55">
        <v>0</v>
      </c>
      <c r="AD80" s="55"/>
      <c r="AE80" s="55"/>
      <c r="AF80" s="55">
        <v>0</v>
      </c>
      <c r="AG80" s="55"/>
      <c r="AH80" s="55"/>
      <c r="AI80" s="55">
        <v>0</v>
      </c>
      <c r="AJ80" s="55">
        <v>0</v>
      </c>
      <c r="AK80" s="55">
        <v>0</v>
      </c>
      <c r="AL80" s="56">
        <v>0</v>
      </c>
      <c r="AM80" s="55"/>
      <c r="AN80" s="55"/>
      <c r="AO80" s="55">
        <v>0</v>
      </c>
      <c r="AP80" s="55"/>
      <c r="AQ80" s="55"/>
      <c r="AR80" s="55">
        <v>0</v>
      </c>
      <c r="AS80" s="55"/>
      <c r="AT80" s="55"/>
      <c r="AU80" s="55">
        <v>0</v>
      </c>
      <c r="AV80" s="55"/>
      <c r="AW80" s="55"/>
      <c r="AX80" s="55">
        <v>0</v>
      </c>
      <c r="AY80" s="55"/>
      <c r="AZ80" s="55"/>
      <c r="BA80" s="55">
        <v>0</v>
      </c>
      <c r="BB80" s="55">
        <v>0</v>
      </c>
      <c r="BC80" s="55">
        <v>0</v>
      </c>
      <c r="BD80" s="56">
        <v>0</v>
      </c>
      <c r="BE80" s="55">
        <v>0</v>
      </c>
      <c r="BF80" s="55">
        <v>0</v>
      </c>
      <c r="BG80" s="56">
        <v>0</v>
      </c>
      <c r="BH80" s="55">
        <v>0</v>
      </c>
      <c r="BI80" s="55">
        <v>0</v>
      </c>
      <c r="BJ80" s="56">
        <v>0</v>
      </c>
      <c r="BK80" s="55">
        <v>0</v>
      </c>
      <c r="BL80" s="55">
        <v>0</v>
      </c>
      <c r="BM80" s="56">
        <v>0</v>
      </c>
      <c r="BN80" s="55">
        <v>0</v>
      </c>
      <c r="BO80" s="55">
        <v>0</v>
      </c>
      <c r="BP80" s="56">
        <v>0</v>
      </c>
      <c r="BQ80" s="55">
        <v>0</v>
      </c>
      <c r="BR80" s="55">
        <v>0</v>
      </c>
      <c r="BS80" s="56">
        <v>0</v>
      </c>
      <c r="BT80" s="55">
        <v>0</v>
      </c>
      <c r="BU80" s="55">
        <v>0</v>
      </c>
      <c r="BV80" s="56">
        <v>0</v>
      </c>
    </row>
    <row r="81" spans="1:74">
      <c r="A81" s="54"/>
      <c r="B81" s="54" t="s">
        <v>393</v>
      </c>
      <c r="C81" s="55"/>
      <c r="D81" s="55"/>
      <c r="E81" s="53">
        <v>0</v>
      </c>
      <c r="F81" s="55"/>
      <c r="G81" s="55"/>
      <c r="H81" s="55">
        <v>0</v>
      </c>
      <c r="I81" s="55"/>
      <c r="J81" s="55"/>
      <c r="K81" s="55">
        <v>0</v>
      </c>
      <c r="L81" s="55"/>
      <c r="M81" s="55"/>
      <c r="N81" s="55">
        <v>0</v>
      </c>
      <c r="O81" s="55"/>
      <c r="P81" s="55"/>
      <c r="Q81" s="55">
        <v>0</v>
      </c>
      <c r="R81" s="55">
        <v>0</v>
      </c>
      <c r="S81" s="55">
        <v>0</v>
      </c>
      <c r="T81" s="56">
        <v>0</v>
      </c>
      <c r="U81" s="55"/>
      <c r="V81" s="55"/>
      <c r="W81" s="55">
        <v>0</v>
      </c>
      <c r="X81" s="55"/>
      <c r="Y81" s="55"/>
      <c r="Z81" s="55">
        <v>0</v>
      </c>
      <c r="AA81" s="55"/>
      <c r="AB81" s="55"/>
      <c r="AC81" s="55">
        <v>0</v>
      </c>
      <c r="AD81" s="55"/>
      <c r="AE81" s="55"/>
      <c r="AF81" s="55">
        <v>0</v>
      </c>
      <c r="AG81" s="55"/>
      <c r="AH81" s="55"/>
      <c r="AI81" s="55">
        <v>0</v>
      </c>
      <c r="AJ81" s="55">
        <v>0</v>
      </c>
      <c r="AK81" s="55">
        <v>0</v>
      </c>
      <c r="AL81" s="56">
        <v>0</v>
      </c>
      <c r="AM81" s="55"/>
      <c r="AN81" s="55"/>
      <c r="AO81" s="55">
        <v>0</v>
      </c>
      <c r="AP81" s="55"/>
      <c r="AQ81" s="55"/>
      <c r="AR81" s="55">
        <v>0</v>
      </c>
      <c r="AS81" s="55"/>
      <c r="AT81" s="55"/>
      <c r="AU81" s="55">
        <v>0</v>
      </c>
      <c r="AV81" s="55"/>
      <c r="AW81" s="55"/>
      <c r="AX81" s="55">
        <v>0</v>
      </c>
      <c r="AY81" s="55"/>
      <c r="AZ81" s="55"/>
      <c r="BA81" s="55">
        <v>0</v>
      </c>
      <c r="BB81" s="55">
        <v>0</v>
      </c>
      <c r="BC81" s="55">
        <v>0</v>
      </c>
      <c r="BD81" s="56">
        <v>0</v>
      </c>
      <c r="BE81" s="55">
        <v>0</v>
      </c>
      <c r="BF81" s="55">
        <v>0</v>
      </c>
      <c r="BG81" s="56">
        <v>0</v>
      </c>
      <c r="BH81" s="55">
        <v>0</v>
      </c>
      <c r="BI81" s="55">
        <v>0</v>
      </c>
      <c r="BJ81" s="56">
        <v>0</v>
      </c>
      <c r="BK81" s="55">
        <v>0</v>
      </c>
      <c r="BL81" s="55">
        <v>0</v>
      </c>
      <c r="BM81" s="56">
        <v>0</v>
      </c>
      <c r="BN81" s="55">
        <v>0</v>
      </c>
      <c r="BO81" s="55">
        <v>0</v>
      </c>
      <c r="BP81" s="56">
        <v>0</v>
      </c>
      <c r="BQ81" s="55">
        <v>0</v>
      </c>
      <c r="BR81" s="55">
        <v>0</v>
      </c>
      <c r="BS81" s="56">
        <v>0</v>
      </c>
      <c r="BT81" s="55">
        <v>0</v>
      </c>
      <c r="BU81" s="55">
        <v>0</v>
      </c>
      <c r="BV81" s="56">
        <v>0</v>
      </c>
    </row>
    <row r="82" spans="1:74">
      <c r="A82" s="54"/>
      <c r="B82" s="54" t="s">
        <v>394</v>
      </c>
      <c r="C82" s="55"/>
      <c r="D82" s="55"/>
      <c r="E82" s="53">
        <v>0</v>
      </c>
      <c r="F82" s="55"/>
      <c r="G82" s="55"/>
      <c r="H82" s="55">
        <v>0</v>
      </c>
      <c r="I82" s="55"/>
      <c r="J82" s="55"/>
      <c r="K82" s="55">
        <v>0</v>
      </c>
      <c r="L82" s="55"/>
      <c r="M82" s="55"/>
      <c r="N82" s="55">
        <v>0</v>
      </c>
      <c r="O82" s="55"/>
      <c r="P82" s="55"/>
      <c r="Q82" s="55">
        <v>0</v>
      </c>
      <c r="R82" s="55">
        <v>0</v>
      </c>
      <c r="S82" s="55">
        <v>0</v>
      </c>
      <c r="T82" s="56">
        <v>0</v>
      </c>
      <c r="U82" s="55"/>
      <c r="V82" s="55"/>
      <c r="W82" s="55">
        <v>0</v>
      </c>
      <c r="X82" s="55"/>
      <c r="Y82" s="55"/>
      <c r="Z82" s="55">
        <v>0</v>
      </c>
      <c r="AA82" s="55"/>
      <c r="AB82" s="55"/>
      <c r="AC82" s="55">
        <v>0</v>
      </c>
      <c r="AD82" s="55"/>
      <c r="AE82" s="55"/>
      <c r="AF82" s="55">
        <v>0</v>
      </c>
      <c r="AG82" s="55"/>
      <c r="AH82" s="55"/>
      <c r="AI82" s="55">
        <v>0</v>
      </c>
      <c r="AJ82" s="55">
        <v>0</v>
      </c>
      <c r="AK82" s="55">
        <v>0</v>
      </c>
      <c r="AL82" s="56">
        <v>0</v>
      </c>
      <c r="AM82" s="55"/>
      <c r="AN82" s="55"/>
      <c r="AO82" s="55">
        <v>0</v>
      </c>
      <c r="AP82" s="55"/>
      <c r="AQ82" s="55"/>
      <c r="AR82" s="55">
        <v>0</v>
      </c>
      <c r="AS82" s="55"/>
      <c r="AT82" s="55"/>
      <c r="AU82" s="55">
        <v>0</v>
      </c>
      <c r="AV82" s="55"/>
      <c r="AW82" s="55"/>
      <c r="AX82" s="55">
        <v>0</v>
      </c>
      <c r="AY82" s="55"/>
      <c r="AZ82" s="55"/>
      <c r="BA82" s="55">
        <v>0</v>
      </c>
      <c r="BB82" s="55">
        <v>0</v>
      </c>
      <c r="BC82" s="55">
        <v>0</v>
      </c>
      <c r="BD82" s="56">
        <v>0</v>
      </c>
      <c r="BE82" s="55">
        <v>0</v>
      </c>
      <c r="BF82" s="55">
        <v>0</v>
      </c>
      <c r="BG82" s="56">
        <v>0</v>
      </c>
      <c r="BH82" s="55">
        <v>0</v>
      </c>
      <c r="BI82" s="55">
        <v>0</v>
      </c>
      <c r="BJ82" s="56">
        <v>0</v>
      </c>
      <c r="BK82" s="55">
        <v>0</v>
      </c>
      <c r="BL82" s="55">
        <v>0</v>
      </c>
      <c r="BM82" s="56">
        <v>0</v>
      </c>
      <c r="BN82" s="55">
        <v>0</v>
      </c>
      <c r="BO82" s="55">
        <v>0</v>
      </c>
      <c r="BP82" s="56">
        <v>0</v>
      </c>
      <c r="BQ82" s="55">
        <v>0</v>
      </c>
      <c r="BR82" s="55">
        <v>0</v>
      </c>
      <c r="BS82" s="56">
        <v>0</v>
      </c>
      <c r="BT82" s="55">
        <v>0</v>
      </c>
      <c r="BU82" s="55">
        <v>0</v>
      </c>
      <c r="BV82" s="56">
        <v>0</v>
      </c>
    </row>
    <row r="83" spans="1:74">
      <c r="A83" s="54"/>
      <c r="B83" s="54" t="s">
        <v>395</v>
      </c>
      <c r="C83" s="55"/>
      <c r="D83" s="55"/>
      <c r="E83" s="53">
        <v>0</v>
      </c>
      <c r="F83" s="55"/>
      <c r="G83" s="55"/>
      <c r="H83" s="55">
        <v>0</v>
      </c>
      <c r="I83" s="55"/>
      <c r="J83" s="55"/>
      <c r="K83" s="55">
        <v>0</v>
      </c>
      <c r="L83" s="55"/>
      <c r="M83" s="55"/>
      <c r="N83" s="55">
        <v>0</v>
      </c>
      <c r="O83" s="55"/>
      <c r="P83" s="55"/>
      <c r="Q83" s="55">
        <v>0</v>
      </c>
      <c r="R83" s="55">
        <v>0</v>
      </c>
      <c r="S83" s="55">
        <v>0</v>
      </c>
      <c r="T83" s="56">
        <v>0</v>
      </c>
      <c r="U83" s="55"/>
      <c r="V83" s="55"/>
      <c r="W83" s="55">
        <v>0</v>
      </c>
      <c r="X83" s="55"/>
      <c r="Y83" s="55"/>
      <c r="Z83" s="55">
        <v>0</v>
      </c>
      <c r="AA83" s="55"/>
      <c r="AB83" s="55"/>
      <c r="AC83" s="55">
        <v>0</v>
      </c>
      <c r="AD83" s="55"/>
      <c r="AE83" s="55"/>
      <c r="AF83" s="55">
        <v>0</v>
      </c>
      <c r="AG83" s="55"/>
      <c r="AH83" s="55"/>
      <c r="AI83" s="55">
        <v>0</v>
      </c>
      <c r="AJ83" s="55">
        <v>0</v>
      </c>
      <c r="AK83" s="55">
        <v>0</v>
      </c>
      <c r="AL83" s="56">
        <v>0</v>
      </c>
      <c r="AM83" s="55"/>
      <c r="AN83" s="55"/>
      <c r="AO83" s="55">
        <v>0</v>
      </c>
      <c r="AP83" s="55"/>
      <c r="AQ83" s="55"/>
      <c r="AR83" s="55">
        <v>0</v>
      </c>
      <c r="AS83" s="55"/>
      <c r="AT83" s="55"/>
      <c r="AU83" s="55">
        <v>0</v>
      </c>
      <c r="AV83" s="55"/>
      <c r="AW83" s="55"/>
      <c r="AX83" s="55">
        <v>0</v>
      </c>
      <c r="AY83" s="55"/>
      <c r="AZ83" s="55"/>
      <c r="BA83" s="55">
        <v>0</v>
      </c>
      <c r="BB83" s="55">
        <v>0</v>
      </c>
      <c r="BC83" s="55">
        <v>0</v>
      </c>
      <c r="BD83" s="56">
        <v>0</v>
      </c>
      <c r="BE83" s="55">
        <v>0</v>
      </c>
      <c r="BF83" s="55">
        <v>0</v>
      </c>
      <c r="BG83" s="56">
        <v>0</v>
      </c>
      <c r="BH83" s="55">
        <v>0</v>
      </c>
      <c r="BI83" s="55">
        <v>0</v>
      </c>
      <c r="BJ83" s="56">
        <v>0</v>
      </c>
      <c r="BK83" s="55">
        <v>0</v>
      </c>
      <c r="BL83" s="55">
        <v>0</v>
      </c>
      <c r="BM83" s="56">
        <v>0</v>
      </c>
      <c r="BN83" s="55">
        <v>0</v>
      </c>
      <c r="BO83" s="55">
        <v>0</v>
      </c>
      <c r="BP83" s="56">
        <v>0</v>
      </c>
      <c r="BQ83" s="55">
        <v>0</v>
      </c>
      <c r="BR83" s="55">
        <v>0</v>
      </c>
      <c r="BS83" s="56">
        <v>0</v>
      </c>
      <c r="BT83" s="55">
        <v>0</v>
      </c>
      <c r="BU83" s="55">
        <v>0</v>
      </c>
      <c r="BV83" s="56">
        <v>0</v>
      </c>
    </row>
    <row r="84" spans="1:74">
      <c r="A84" s="54"/>
      <c r="B84" s="54" t="s">
        <v>396</v>
      </c>
      <c r="C84" s="55"/>
      <c r="D84" s="55"/>
      <c r="E84" s="53">
        <v>0</v>
      </c>
      <c r="F84" s="55"/>
      <c r="G84" s="55"/>
      <c r="H84" s="55">
        <v>0</v>
      </c>
      <c r="I84" s="55"/>
      <c r="J84" s="55"/>
      <c r="K84" s="55">
        <v>0</v>
      </c>
      <c r="L84" s="55"/>
      <c r="M84" s="55"/>
      <c r="N84" s="55">
        <v>0</v>
      </c>
      <c r="O84" s="55"/>
      <c r="P84" s="55"/>
      <c r="Q84" s="55">
        <v>0</v>
      </c>
      <c r="R84" s="55">
        <v>0</v>
      </c>
      <c r="S84" s="55">
        <v>0</v>
      </c>
      <c r="T84" s="56">
        <v>0</v>
      </c>
      <c r="U84" s="55"/>
      <c r="V84" s="55"/>
      <c r="W84" s="55">
        <v>0</v>
      </c>
      <c r="X84" s="55"/>
      <c r="Y84" s="55"/>
      <c r="Z84" s="55">
        <v>0</v>
      </c>
      <c r="AA84" s="55"/>
      <c r="AB84" s="55"/>
      <c r="AC84" s="55">
        <v>0</v>
      </c>
      <c r="AD84" s="55"/>
      <c r="AE84" s="55"/>
      <c r="AF84" s="55">
        <v>0</v>
      </c>
      <c r="AG84" s="55"/>
      <c r="AH84" s="55"/>
      <c r="AI84" s="55">
        <v>0</v>
      </c>
      <c r="AJ84" s="55">
        <v>0</v>
      </c>
      <c r="AK84" s="55">
        <v>0</v>
      </c>
      <c r="AL84" s="56">
        <v>0</v>
      </c>
      <c r="AM84" s="55"/>
      <c r="AN84" s="55"/>
      <c r="AO84" s="55">
        <v>0</v>
      </c>
      <c r="AP84" s="55"/>
      <c r="AQ84" s="55"/>
      <c r="AR84" s="55">
        <v>0</v>
      </c>
      <c r="AS84" s="55"/>
      <c r="AT84" s="55"/>
      <c r="AU84" s="55">
        <v>0</v>
      </c>
      <c r="AV84" s="55"/>
      <c r="AW84" s="55"/>
      <c r="AX84" s="55">
        <v>0</v>
      </c>
      <c r="AY84" s="55"/>
      <c r="AZ84" s="55"/>
      <c r="BA84" s="55">
        <v>0</v>
      </c>
      <c r="BB84" s="55">
        <v>0</v>
      </c>
      <c r="BC84" s="55">
        <v>0</v>
      </c>
      <c r="BD84" s="56">
        <v>0</v>
      </c>
      <c r="BE84" s="55">
        <v>0</v>
      </c>
      <c r="BF84" s="55">
        <v>0</v>
      </c>
      <c r="BG84" s="56">
        <v>0</v>
      </c>
      <c r="BH84" s="55">
        <v>0</v>
      </c>
      <c r="BI84" s="55">
        <v>0</v>
      </c>
      <c r="BJ84" s="56">
        <v>0</v>
      </c>
      <c r="BK84" s="55">
        <v>0</v>
      </c>
      <c r="BL84" s="55">
        <v>0</v>
      </c>
      <c r="BM84" s="56">
        <v>0</v>
      </c>
      <c r="BN84" s="55">
        <v>0</v>
      </c>
      <c r="BO84" s="55">
        <v>0</v>
      </c>
      <c r="BP84" s="56">
        <v>0</v>
      </c>
      <c r="BQ84" s="55">
        <v>0</v>
      </c>
      <c r="BR84" s="55">
        <v>0</v>
      </c>
      <c r="BS84" s="56">
        <v>0</v>
      </c>
      <c r="BT84" s="55">
        <v>0</v>
      </c>
      <c r="BU84" s="55">
        <v>0</v>
      </c>
      <c r="BV84" s="56">
        <v>0</v>
      </c>
    </row>
    <row r="85" spans="1:74">
      <c r="A85" s="54"/>
      <c r="B85" s="54" t="s">
        <v>397</v>
      </c>
      <c r="C85" s="55"/>
      <c r="D85" s="55"/>
      <c r="E85" s="53">
        <v>0</v>
      </c>
      <c r="F85" s="55"/>
      <c r="G85" s="55"/>
      <c r="H85" s="55">
        <v>0</v>
      </c>
      <c r="I85" s="55"/>
      <c r="J85" s="55"/>
      <c r="K85" s="55">
        <v>0</v>
      </c>
      <c r="L85" s="55"/>
      <c r="M85" s="55"/>
      <c r="N85" s="55">
        <v>0</v>
      </c>
      <c r="O85" s="55"/>
      <c r="P85" s="55"/>
      <c r="Q85" s="55">
        <v>0</v>
      </c>
      <c r="R85" s="55">
        <v>0</v>
      </c>
      <c r="S85" s="55">
        <v>0</v>
      </c>
      <c r="T85" s="56">
        <v>0</v>
      </c>
      <c r="U85" s="55"/>
      <c r="V85" s="55"/>
      <c r="W85" s="55">
        <v>0</v>
      </c>
      <c r="X85" s="55"/>
      <c r="Y85" s="55"/>
      <c r="Z85" s="55">
        <v>0</v>
      </c>
      <c r="AA85" s="55"/>
      <c r="AB85" s="55"/>
      <c r="AC85" s="55">
        <v>0</v>
      </c>
      <c r="AD85" s="55"/>
      <c r="AE85" s="55"/>
      <c r="AF85" s="55">
        <v>0</v>
      </c>
      <c r="AG85" s="55"/>
      <c r="AH85" s="55"/>
      <c r="AI85" s="55">
        <v>0</v>
      </c>
      <c r="AJ85" s="55">
        <v>0</v>
      </c>
      <c r="AK85" s="55">
        <v>0</v>
      </c>
      <c r="AL85" s="56">
        <v>0</v>
      </c>
      <c r="AM85" s="55"/>
      <c r="AN85" s="55"/>
      <c r="AO85" s="55">
        <v>0</v>
      </c>
      <c r="AP85" s="55"/>
      <c r="AQ85" s="55"/>
      <c r="AR85" s="55">
        <v>0</v>
      </c>
      <c r="AS85" s="55"/>
      <c r="AT85" s="55"/>
      <c r="AU85" s="55">
        <v>0</v>
      </c>
      <c r="AV85" s="55"/>
      <c r="AW85" s="55"/>
      <c r="AX85" s="55">
        <v>0</v>
      </c>
      <c r="AY85" s="55"/>
      <c r="AZ85" s="55"/>
      <c r="BA85" s="55">
        <v>0</v>
      </c>
      <c r="BB85" s="55">
        <v>0</v>
      </c>
      <c r="BC85" s="55">
        <v>0</v>
      </c>
      <c r="BD85" s="56">
        <v>0</v>
      </c>
      <c r="BE85" s="55">
        <v>0</v>
      </c>
      <c r="BF85" s="55">
        <v>0</v>
      </c>
      <c r="BG85" s="56">
        <v>0</v>
      </c>
      <c r="BH85" s="55">
        <v>0</v>
      </c>
      <c r="BI85" s="55">
        <v>0</v>
      </c>
      <c r="BJ85" s="56">
        <v>0</v>
      </c>
      <c r="BK85" s="55">
        <v>0</v>
      </c>
      <c r="BL85" s="55">
        <v>0</v>
      </c>
      <c r="BM85" s="56">
        <v>0</v>
      </c>
      <c r="BN85" s="55">
        <v>0</v>
      </c>
      <c r="BO85" s="55">
        <v>0</v>
      </c>
      <c r="BP85" s="56">
        <v>0</v>
      </c>
      <c r="BQ85" s="55">
        <v>0</v>
      </c>
      <c r="BR85" s="55">
        <v>0</v>
      </c>
      <c r="BS85" s="56">
        <v>0</v>
      </c>
      <c r="BT85" s="55">
        <v>0</v>
      </c>
      <c r="BU85" s="55">
        <v>0</v>
      </c>
      <c r="BV85" s="56">
        <v>0</v>
      </c>
    </row>
    <row r="86" spans="1:74">
      <c r="A86" s="54"/>
      <c r="B86" s="54" t="s">
        <v>398</v>
      </c>
      <c r="C86" s="55"/>
      <c r="D86" s="55"/>
      <c r="E86" s="53">
        <v>0</v>
      </c>
      <c r="F86" s="55"/>
      <c r="G86" s="55"/>
      <c r="H86" s="55">
        <v>0</v>
      </c>
      <c r="I86" s="55"/>
      <c r="J86" s="55"/>
      <c r="K86" s="55">
        <v>0</v>
      </c>
      <c r="L86" s="55"/>
      <c r="M86" s="55"/>
      <c r="N86" s="55">
        <v>0</v>
      </c>
      <c r="O86" s="55"/>
      <c r="P86" s="55"/>
      <c r="Q86" s="55">
        <v>0</v>
      </c>
      <c r="R86" s="55">
        <v>0</v>
      </c>
      <c r="S86" s="55">
        <v>0</v>
      </c>
      <c r="T86" s="56">
        <v>0</v>
      </c>
      <c r="U86" s="55"/>
      <c r="V86" s="55"/>
      <c r="W86" s="55">
        <v>0</v>
      </c>
      <c r="X86" s="55"/>
      <c r="Y86" s="55"/>
      <c r="Z86" s="55">
        <v>0</v>
      </c>
      <c r="AA86" s="55"/>
      <c r="AB86" s="55"/>
      <c r="AC86" s="55">
        <v>0</v>
      </c>
      <c r="AD86" s="55"/>
      <c r="AE86" s="55"/>
      <c r="AF86" s="55">
        <v>0</v>
      </c>
      <c r="AG86" s="55"/>
      <c r="AH86" s="55"/>
      <c r="AI86" s="55">
        <v>0</v>
      </c>
      <c r="AJ86" s="55">
        <v>0</v>
      </c>
      <c r="AK86" s="55">
        <v>0</v>
      </c>
      <c r="AL86" s="56">
        <v>0</v>
      </c>
      <c r="AM86" s="55"/>
      <c r="AN86" s="55"/>
      <c r="AO86" s="55">
        <v>0</v>
      </c>
      <c r="AP86" s="55"/>
      <c r="AQ86" s="55"/>
      <c r="AR86" s="55">
        <v>0</v>
      </c>
      <c r="AS86" s="55"/>
      <c r="AT86" s="55"/>
      <c r="AU86" s="55">
        <v>0</v>
      </c>
      <c r="AV86" s="55"/>
      <c r="AW86" s="55"/>
      <c r="AX86" s="55">
        <v>0</v>
      </c>
      <c r="AY86" s="55"/>
      <c r="AZ86" s="55"/>
      <c r="BA86" s="55">
        <v>0</v>
      </c>
      <c r="BB86" s="55">
        <v>0</v>
      </c>
      <c r="BC86" s="55">
        <v>0</v>
      </c>
      <c r="BD86" s="56">
        <v>0</v>
      </c>
      <c r="BE86" s="55">
        <v>0</v>
      </c>
      <c r="BF86" s="55">
        <v>0</v>
      </c>
      <c r="BG86" s="56">
        <v>0</v>
      </c>
      <c r="BH86" s="55">
        <v>0</v>
      </c>
      <c r="BI86" s="55">
        <v>0</v>
      </c>
      <c r="BJ86" s="56">
        <v>0</v>
      </c>
      <c r="BK86" s="55">
        <v>0</v>
      </c>
      <c r="BL86" s="55">
        <v>0</v>
      </c>
      <c r="BM86" s="56">
        <v>0</v>
      </c>
      <c r="BN86" s="55">
        <v>0</v>
      </c>
      <c r="BO86" s="55">
        <v>0</v>
      </c>
      <c r="BP86" s="56">
        <v>0</v>
      </c>
      <c r="BQ86" s="55">
        <v>0</v>
      </c>
      <c r="BR86" s="55">
        <v>0</v>
      </c>
      <c r="BS86" s="56">
        <v>0</v>
      </c>
      <c r="BT86" s="55">
        <v>0</v>
      </c>
      <c r="BU86" s="55">
        <v>0</v>
      </c>
      <c r="BV86" s="56">
        <v>0</v>
      </c>
    </row>
    <row r="87" spans="1:74">
      <c r="A87" s="54"/>
      <c r="B87" s="54" t="s">
        <v>399</v>
      </c>
      <c r="C87" s="55"/>
      <c r="D87" s="55"/>
      <c r="E87" s="53">
        <v>0</v>
      </c>
      <c r="F87" s="55"/>
      <c r="G87" s="55"/>
      <c r="H87" s="55">
        <v>0</v>
      </c>
      <c r="I87" s="55"/>
      <c r="J87" s="55"/>
      <c r="K87" s="55">
        <v>0</v>
      </c>
      <c r="L87" s="55"/>
      <c r="M87" s="55"/>
      <c r="N87" s="55">
        <v>0</v>
      </c>
      <c r="O87" s="55"/>
      <c r="P87" s="55"/>
      <c r="Q87" s="55">
        <v>0</v>
      </c>
      <c r="R87" s="55">
        <v>0</v>
      </c>
      <c r="S87" s="55">
        <v>0</v>
      </c>
      <c r="T87" s="56">
        <v>0</v>
      </c>
      <c r="U87" s="55"/>
      <c r="V87" s="55"/>
      <c r="W87" s="55">
        <v>0</v>
      </c>
      <c r="X87" s="55"/>
      <c r="Y87" s="55"/>
      <c r="Z87" s="55">
        <v>0</v>
      </c>
      <c r="AA87" s="55"/>
      <c r="AB87" s="55"/>
      <c r="AC87" s="55">
        <v>0</v>
      </c>
      <c r="AD87" s="55"/>
      <c r="AE87" s="55"/>
      <c r="AF87" s="55">
        <v>0</v>
      </c>
      <c r="AG87" s="55"/>
      <c r="AH87" s="55"/>
      <c r="AI87" s="55">
        <v>0</v>
      </c>
      <c r="AJ87" s="55">
        <v>0</v>
      </c>
      <c r="AK87" s="55">
        <v>0</v>
      </c>
      <c r="AL87" s="56">
        <v>0</v>
      </c>
      <c r="AM87" s="55"/>
      <c r="AN87" s="55"/>
      <c r="AO87" s="55">
        <v>0</v>
      </c>
      <c r="AP87" s="55"/>
      <c r="AQ87" s="55"/>
      <c r="AR87" s="55">
        <v>0</v>
      </c>
      <c r="AS87" s="55"/>
      <c r="AT87" s="55"/>
      <c r="AU87" s="55">
        <v>0</v>
      </c>
      <c r="AV87" s="55"/>
      <c r="AW87" s="55"/>
      <c r="AX87" s="55">
        <v>0</v>
      </c>
      <c r="AY87" s="55"/>
      <c r="AZ87" s="55"/>
      <c r="BA87" s="55">
        <v>0</v>
      </c>
      <c r="BB87" s="55">
        <v>0</v>
      </c>
      <c r="BC87" s="55">
        <v>0</v>
      </c>
      <c r="BD87" s="56">
        <v>0</v>
      </c>
      <c r="BE87" s="55">
        <v>0</v>
      </c>
      <c r="BF87" s="55">
        <v>0</v>
      </c>
      <c r="BG87" s="56">
        <v>0</v>
      </c>
      <c r="BH87" s="55">
        <v>0</v>
      </c>
      <c r="BI87" s="55">
        <v>0</v>
      </c>
      <c r="BJ87" s="56">
        <v>0</v>
      </c>
      <c r="BK87" s="55">
        <v>0</v>
      </c>
      <c r="BL87" s="55">
        <v>0</v>
      </c>
      <c r="BM87" s="56">
        <v>0</v>
      </c>
      <c r="BN87" s="55">
        <v>0</v>
      </c>
      <c r="BO87" s="55">
        <v>0</v>
      </c>
      <c r="BP87" s="56">
        <v>0</v>
      </c>
      <c r="BQ87" s="55">
        <v>0</v>
      </c>
      <c r="BR87" s="55">
        <v>0</v>
      </c>
      <c r="BS87" s="56">
        <v>0</v>
      </c>
      <c r="BT87" s="55">
        <v>0</v>
      </c>
      <c r="BU87" s="55">
        <v>0</v>
      </c>
      <c r="BV87" s="56">
        <v>0</v>
      </c>
    </row>
    <row r="88" spans="1:74">
      <c r="A88" s="54"/>
      <c r="B88" s="54" t="s">
        <v>400</v>
      </c>
      <c r="C88" s="55"/>
      <c r="D88" s="55"/>
      <c r="E88" s="53">
        <v>0</v>
      </c>
      <c r="F88" s="55"/>
      <c r="G88" s="55"/>
      <c r="H88" s="55">
        <v>0</v>
      </c>
      <c r="I88" s="55"/>
      <c r="J88" s="55"/>
      <c r="K88" s="55">
        <v>0</v>
      </c>
      <c r="L88" s="55"/>
      <c r="M88" s="55"/>
      <c r="N88" s="55">
        <v>0</v>
      </c>
      <c r="O88" s="55"/>
      <c r="P88" s="55"/>
      <c r="Q88" s="55">
        <v>0</v>
      </c>
      <c r="R88" s="55">
        <v>0</v>
      </c>
      <c r="S88" s="55">
        <v>0</v>
      </c>
      <c r="T88" s="56">
        <v>0</v>
      </c>
      <c r="U88" s="55"/>
      <c r="V88" s="55"/>
      <c r="W88" s="55">
        <v>0</v>
      </c>
      <c r="X88" s="55"/>
      <c r="Y88" s="55"/>
      <c r="Z88" s="55">
        <v>0</v>
      </c>
      <c r="AA88" s="55"/>
      <c r="AB88" s="55"/>
      <c r="AC88" s="55">
        <v>0</v>
      </c>
      <c r="AD88" s="55"/>
      <c r="AE88" s="55"/>
      <c r="AF88" s="55">
        <v>0</v>
      </c>
      <c r="AG88" s="55"/>
      <c r="AH88" s="55"/>
      <c r="AI88" s="55">
        <v>0</v>
      </c>
      <c r="AJ88" s="55">
        <v>0</v>
      </c>
      <c r="AK88" s="55">
        <v>0</v>
      </c>
      <c r="AL88" s="56">
        <v>0</v>
      </c>
      <c r="AM88" s="55"/>
      <c r="AN88" s="55"/>
      <c r="AO88" s="55">
        <v>0</v>
      </c>
      <c r="AP88" s="55"/>
      <c r="AQ88" s="55"/>
      <c r="AR88" s="55">
        <v>0</v>
      </c>
      <c r="AS88" s="55"/>
      <c r="AT88" s="55"/>
      <c r="AU88" s="55">
        <v>0</v>
      </c>
      <c r="AV88" s="55"/>
      <c r="AW88" s="55"/>
      <c r="AX88" s="55">
        <v>0</v>
      </c>
      <c r="AY88" s="55"/>
      <c r="AZ88" s="55"/>
      <c r="BA88" s="55">
        <v>0</v>
      </c>
      <c r="BB88" s="55">
        <v>0</v>
      </c>
      <c r="BC88" s="55">
        <v>0</v>
      </c>
      <c r="BD88" s="56">
        <v>0</v>
      </c>
      <c r="BE88" s="55">
        <v>0</v>
      </c>
      <c r="BF88" s="55">
        <v>0</v>
      </c>
      <c r="BG88" s="56">
        <v>0</v>
      </c>
      <c r="BH88" s="55">
        <v>0</v>
      </c>
      <c r="BI88" s="55">
        <v>0</v>
      </c>
      <c r="BJ88" s="56">
        <v>0</v>
      </c>
      <c r="BK88" s="55">
        <v>0</v>
      </c>
      <c r="BL88" s="55">
        <v>0</v>
      </c>
      <c r="BM88" s="56">
        <v>0</v>
      </c>
      <c r="BN88" s="55">
        <v>0</v>
      </c>
      <c r="BO88" s="55">
        <v>0</v>
      </c>
      <c r="BP88" s="56">
        <v>0</v>
      </c>
      <c r="BQ88" s="55">
        <v>0</v>
      </c>
      <c r="BR88" s="55">
        <v>0</v>
      </c>
      <c r="BS88" s="56">
        <v>0</v>
      </c>
      <c r="BT88" s="55">
        <v>0</v>
      </c>
      <c r="BU88" s="55">
        <v>0</v>
      </c>
      <c r="BV88" s="56">
        <v>0</v>
      </c>
    </row>
    <row r="89" spans="1:74">
      <c r="A89" s="54"/>
      <c r="B89" s="54" t="s">
        <v>401</v>
      </c>
      <c r="C89" s="55"/>
      <c r="D89" s="55"/>
      <c r="E89" s="53">
        <v>0</v>
      </c>
      <c r="F89" s="55"/>
      <c r="G89" s="55"/>
      <c r="H89" s="55">
        <v>0</v>
      </c>
      <c r="I89" s="55"/>
      <c r="J89" s="55"/>
      <c r="K89" s="55">
        <v>0</v>
      </c>
      <c r="L89" s="55"/>
      <c r="M89" s="55"/>
      <c r="N89" s="55">
        <v>0</v>
      </c>
      <c r="O89" s="55"/>
      <c r="P89" s="55"/>
      <c r="Q89" s="55">
        <v>0</v>
      </c>
      <c r="R89" s="55">
        <v>0</v>
      </c>
      <c r="S89" s="55">
        <v>0</v>
      </c>
      <c r="T89" s="56">
        <v>0</v>
      </c>
      <c r="U89" s="55"/>
      <c r="V89" s="55"/>
      <c r="W89" s="55">
        <v>0</v>
      </c>
      <c r="X89" s="55"/>
      <c r="Y89" s="55"/>
      <c r="Z89" s="55">
        <v>0</v>
      </c>
      <c r="AA89" s="55"/>
      <c r="AB89" s="55"/>
      <c r="AC89" s="55">
        <v>0</v>
      </c>
      <c r="AD89" s="55"/>
      <c r="AE89" s="55"/>
      <c r="AF89" s="55">
        <v>0</v>
      </c>
      <c r="AG89" s="55"/>
      <c r="AH89" s="55"/>
      <c r="AI89" s="55">
        <v>0</v>
      </c>
      <c r="AJ89" s="55">
        <v>0</v>
      </c>
      <c r="AK89" s="55">
        <v>0</v>
      </c>
      <c r="AL89" s="56">
        <v>0</v>
      </c>
      <c r="AM89" s="55"/>
      <c r="AN89" s="55"/>
      <c r="AO89" s="55">
        <v>0</v>
      </c>
      <c r="AP89" s="55"/>
      <c r="AQ89" s="55"/>
      <c r="AR89" s="55">
        <v>0</v>
      </c>
      <c r="AS89" s="55"/>
      <c r="AT89" s="55"/>
      <c r="AU89" s="55">
        <v>0</v>
      </c>
      <c r="AV89" s="55"/>
      <c r="AW89" s="55"/>
      <c r="AX89" s="55">
        <v>0</v>
      </c>
      <c r="AY89" s="55"/>
      <c r="AZ89" s="55"/>
      <c r="BA89" s="55">
        <v>0</v>
      </c>
      <c r="BB89" s="55">
        <v>0</v>
      </c>
      <c r="BC89" s="55">
        <v>0</v>
      </c>
      <c r="BD89" s="56">
        <v>0</v>
      </c>
      <c r="BE89" s="55">
        <v>0</v>
      </c>
      <c r="BF89" s="55">
        <v>0</v>
      </c>
      <c r="BG89" s="56">
        <v>0</v>
      </c>
      <c r="BH89" s="55">
        <v>0</v>
      </c>
      <c r="BI89" s="55">
        <v>0</v>
      </c>
      <c r="BJ89" s="56">
        <v>0</v>
      </c>
      <c r="BK89" s="55">
        <v>0</v>
      </c>
      <c r="BL89" s="55">
        <v>0</v>
      </c>
      <c r="BM89" s="56">
        <v>0</v>
      </c>
      <c r="BN89" s="55">
        <v>0</v>
      </c>
      <c r="BO89" s="55">
        <v>0</v>
      </c>
      <c r="BP89" s="56">
        <v>0</v>
      </c>
      <c r="BQ89" s="55">
        <v>0</v>
      </c>
      <c r="BR89" s="55">
        <v>0</v>
      </c>
      <c r="BS89" s="56">
        <v>0</v>
      </c>
      <c r="BT89" s="55">
        <v>0</v>
      </c>
      <c r="BU89" s="55">
        <v>0</v>
      </c>
      <c r="BV89" s="56">
        <v>0</v>
      </c>
    </row>
    <row r="90" spans="1:74">
      <c r="A90" s="54"/>
      <c r="B90" s="54" t="s">
        <v>402</v>
      </c>
      <c r="C90" s="55"/>
      <c r="D90" s="55"/>
      <c r="E90" s="53">
        <v>0</v>
      </c>
      <c r="F90" s="55"/>
      <c r="G90" s="55"/>
      <c r="H90" s="55">
        <v>0</v>
      </c>
      <c r="I90" s="55"/>
      <c r="J90" s="55"/>
      <c r="K90" s="55">
        <v>0</v>
      </c>
      <c r="L90" s="55"/>
      <c r="M90" s="55"/>
      <c r="N90" s="55">
        <v>0</v>
      </c>
      <c r="O90" s="55"/>
      <c r="P90" s="55"/>
      <c r="Q90" s="55">
        <v>0</v>
      </c>
      <c r="R90" s="55">
        <v>0</v>
      </c>
      <c r="S90" s="55">
        <v>0</v>
      </c>
      <c r="T90" s="56">
        <v>0</v>
      </c>
      <c r="U90" s="55"/>
      <c r="V90" s="55"/>
      <c r="W90" s="55">
        <v>0</v>
      </c>
      <c r="X90" s="55"/>
      <c r="Y90" s="55"/>
      <c r="Z90" s="55">
        <v>0</v>
      </c>
      <c r="AA90" s="55"/>
      <c r="AB90" s="55"/>
      <c r="AC90" s="55">
        <v>0</v>
      </c>
      <c r="AD90" s="55"/>
      <c r="AE90" s="55"/>
      <c r="AF90" s="55">
        <v>0</v>
      </c>
      <c r="AG90" s="55"/>
      <c r="AH90" s="55"/>
      <c r="AI90" s="55">
        <v>0</v>
      </c>
      <c r="AJ90" s="55">
        <v>0</v>
      </c>
      <c r="AK90" s="55">
        <v>0</v>
      </c>
      <c r="AL90" s="56">
        <v>0</v>
      </c>
      <c r="AM90" s="55"/>
      <c r="AN90" s="55"/>
      <c r="AO90" s="55">
        <v>0</v>
      </c>
      <c r="AP90" s="55"/>
      <c r="AQ90" s="55"/>
      <c r="AR90" s="55">
        <v>0</v>
      </c>
      <c r="AS90" s="55"/>
      <c r="AT90" s="55"/>
      <c r="AU90" s="55">
        <v>0</v>
      </c>
      <c r="AV90" s="55"/>
      <c r="AW90" s="55"/>
      <c r="AX90" s="55">
        <v>0</v>
      </c>
      <c r="AY90" s="55"/>
      <c r="AZ90" s="55"/>
      <c r="BA90" s="55">
        <v>0</v>
      </c>
      <c r="BB90" s="55">
        <v>0</v>
      </c>
      <c r="BC90" s="55">
        <v>0</v>
      </c>
      <c r="BD90" s="56">
        <v>0</v>
      </c>
      <c r="BE90" s="55">
        <v>0</v>
      </c>
      <c r="BF90" s="55">
        <v>0</v>
      </c>
      <c r="BG90" s="56">
        <v>0</v>
      </c>
      <c r="BH90" s="55">
        <v>0</v>
      </c>
      <c r="BI90" s="55">
        <v>0</v>
      </c>
      <c r="BJ90" s="56">
        <v>0</v>
      </c>
      <c r="BK90" s="55">
        <v>0</v>
      </c>
      <c r="BL90" s="55">
        <v>0</v>
      </c>
      <c r="BM90" s="56">
        <v>0</v>
      </c>
      <c r="BN90" s="55">
        <v>0</v>
      </c>
      <c r="BO90" s="55">
        <v>0</v>
      </c>
      <c r="BP90" s="56">
        <v>0</v>
      </c>
      <c r="BQ90" s="55">
        <v>0</v>
      </c>
      <c r="BR90" s="55">
        <v>0</v>
      </c>
      <c r="BS90" s="56">
        <v>0</v>
      </c>
      <c r="BT90" s="55">
        <v>0</v>
      </c>
      <c r="BU90" s="55">
        <v>0</v>
      </c>
      <c r="BV90" s="56">
        <v>0</v>
      </c>
    </row>
    <row r="91" spans="1:74">
      <c r="A91" s="54"/>
      <c r="B91" s="54" t="s">
        <v>403</v>
      </c>
      <c r="C91" s="55"/>
      <c r="D91" s="55"/>
      <c r="E91" s="53">
        <v>0</v>
      </c>
      <c r="F91" s="55"/>
      <c r="G91" s="55"/>
      <c r="H91" s="55">
        <v>0</v>
      </c>
      <c r="I91" s="55"/>
      <c r="J91" s="55"/>
      <c r="K91" s="55">
        <v>0</v>
      </c>
      <c r="L91" s="55"/>
      <c r="M91" s="55"/>
      <c r="N91" s="55">
        <v>0</v>
      </c>
      <c r="O91" s="55"/>
      <c r="P91" s="55"/>
      <c r="Q91" s="55">
        <v>0</v>
      </c>
      <c r="R91" s="55">
        <v>0</v>
      </c>
      <c r="S91" s="55">
        <v>0</v>
      </c>
      <c r="T91" s="56">
        <v>0</v>
      </c>
      <c r="U91" s="55"/>
      <c r="V91" s="55"/>
      <c r="W91" s="55">
        <v>0</v>
      </c>
      <c r="X91" s="55"/>
      <c r="Y91" s="55"/>
      <c r="Z91" s="55">
        <v>0</v>
      </c>
      <c r="AA91" s="55"/>
      <c r="AB91" s="55"/>
      <c r="AC91" s="55">
        <v>0</v>
      </c>
      <c r="AD91" s="55"/>
      <c r="AE91" s="55"/>
      <c r="AF91" s="55">
        <v>0</v>
      </c>
      <c r="AG91" s="55"/>
      <c r="AH91" s="55"/>
      <c r="AI91" s="55">
        <v>0</v>
      </c>
      <c r="AJ91" s="55">
        <v>0</v>
      </c>
      <c r="AK91" s="55">
        <v>0</v>
      </c>
      <c r="AL91" s="56">
        <v>0</v>
      </c>
      <c r="AM91" s="55"/>
      <c r="AN91" s="55"/>
      <c r="AO91" s="55">
        <v>0</v>
      </c>
      <c r="AP91" s="55"/>
      <c r="AQ91" s="55"/>
      <c r="AR91" s="55">
        <v>0</v>
      </c>
      <c r="AS91" s="55"/>
      <c r="AT91" s="55"/>
      <c r="AU91" s="55">
        <v>0</v>
      </c>
      <c r="AV91" s="55"/>
      <c r="AW91" s="55"/>
      <c r="AX91" s="55">
        <v>0</v>
      </c>
      <c r="AY91" s="55"/>
      <c r="AZ91" s="55"/>
      <c r="BA91" s="55">
        <v>0</v>
      </c>
      <c r="BB91" s="55">
        <v>0</v>
      </c>
      <c r="BC91" s="55">
        <v>0</v>
      </c>
      <c r="BD91" s="56">
        <v>0</v>
      </c>
      <c r="BE91" s="55">
        <v>0</v>
      </c>
      <c r="BF91" s="55">
        <v>0</v>
      </c>
      <c r="BG91" s="56">
        <v>0</v>
      </c>
      <c r="BH91" s="55">
        <v>0</v>
      </c>
      <c r="BI91" s="55">
        <v>0</v>
      </c>
      <c r="BJ91" s="56">
        <v>0</v>
      </c>
      <c r="BK91" s="55">
        <v>0</v>
      </c>
      <c r="BL91" s="55">
        <v>0</v>
      </c>
      <c r="BM91" s="56">
        <v>0</v>
      </c>
      <c r="BN91" s="55">
        <v>0</v>
      </c>
      <c r="BO91" s="55">
        <v>0</v>
      </c>
      <c r="BP91" s="56">
        <v>0</v>
      </c>
      <c r="BQ91" s="55">
        <v>0</v>
      </c>
      <c r="BR91" s="55">
        <v>0</v>
      </c>
      <c r="BS91" s="56">
        <v>0</v>
      </c>
      <c r="BT91" s="55">
        <v>0</v>
      </c>
      <c r="BU91" s="55">
        <v>0</v>
      </c>
      <c r="BV91" s="56">
        <v>0</v>
      </c>
    </row>
    <row r="92" spans="1:74">
      <c r="A92" s="54"/>
      <c r="B92" s="54" t="s">
        <v>404</v>
      </c>
      <c r="C92" s="55"/>
      <c r="D92" s="55"/>
      <c r="E92" s="53">
        <v>0</v>
      </c>
      <c r="F92" s="55"/>
      <c r="G92" s="55"/>
      <c r="H92" s="55">
        <v>0</v>
      </c>
      <c r="I92" s="55"/>
      <c r="J92" s="55"/>
      <c r="K92" s="55">
        <v>0</v>
      </c>
      <c r="L92" s="55"/>
      <c r="M92" s="55"/>
      <c r="N92" s="55">
        <v>0</v>
      </c>
      <c r="O92" s="55"/>
      <c r="P92" s="55"/>
      <c r="Q92" s="55">
        <v>0</v>
      </c>
      <c r="R92" s="55">
        <v>0</v>
      </c>
      <c r="S92" s="55">
        <v>0</v>
      </c>
      <c r="T92" s="56">
        <v>0</v>
      </c>
      <c r="U92" s="55"/>
      <c r="V92" s="55"/>
      <c r="W92" s="55">
        <v>0</v>
      </c>
      <c r="X92" s="55"/>
      <c r="Y92" s="55"/>
      <c r="Z92" s="55">
        <v>0</v>
      </c>
      <c r="AA92" s="55"/>
      <c r="AB92" s="55"/>
      <c r="AC92" s="55">
        <v>0</v>
      </c>
      <c r="AD92" s="55"/>
      <c r="AE92" s="55"/>
      <c r="AF92" s="55">
        <v>0</v>
      </c>
      <c r="AG92" s="55"/>
      <c r="AH92" s="55"/>
      <c r="AI92" s="55">
        <v>0</v>
      </c>
      <c r="AJ92" s="55">
        <v>0</v>
      </c>
      <c r="AK92" s="55">
        <v>0</v>
      </c>
      <c r="AL92" s="56">
        <v>0</v>
      </c>
      <c r="AM92" s="55"/>
      <c r="AN92" s="55"/>
      <c r="AO92" s="55">
        <v>0</v>
      </c>
      <c r="AP92" s="55"/>
      <c r="AQ92" s="55"/>
      <c r="AR92" s="55">
        <v>0</v>
      </c>
      <c r="AS92" s="55"/>
      <c r="AT92" s="55"/>
      <c r="AU92" s="55">
        <v>0</v>
      </c>
      <c r="AV92" s="55"/>
      <c r="AW92" s="55"/>
      <c r="AX92" s="55">
        <v>0</v>
      </c>
      <c r="AY92" s="55"/>
      <c r="AZ92" s="55"/>
      <c r="BA92" s="55">
        <v>0</v>
      </c>
      <c r="BB92" s="55">
        <v>0</v>
      </c>
      <c r="BC92" s="55">
        <v>0</v>
      </c>
      <c r="BD92" s="56">
        <v>0</v>
      </c>
      <c r="BE92" s="55">
        <v>0</v>
      </c>
      <c r="BF92" s="55">
        <v>0</v>
      </c>
      <c r="BG92" s="56">
        <v>0</v>
      </c>
      <c r="BH92" s="55">
        <v>0</v>
      </c>
      <c r="BI92" s="55">
        <v>0</v>
      </c>
      <c r="BJ92" s="56">
        <v>0</v>
      </c>
      <c r="BK92" s="55">
        <v>0</v>
      </c>
      <c r="BL92" s="55">
        <v>0</v>
      </c>
      <c r="BM92" s="56">
        <v>0</v>
      </c>
      <c r="BN92" s="55">
        <v>0</v>
      </c>
      <c r="BO92" s="55">
        <v>0</v>
      </c>
      <c r="BP92" s="56">
        <v>0</v>
      </c>
      <c r="BQ92" s="55">
        <v>0</v>
      </c>
      <c r="BR92" s="55">
        <v>0</v>
      </c>
      <c r="BS92" s="56">
        <v>0</v>
      </c>
      <c r="BT92" s="55">
        <v>0</v>
      </c>
      <c r="BU92" s="55">
        <v>0</v>
      </c>
      <c r="BV92" s="56">
        <v>0</v>
      </c>
    </row>
    <row r="93" spans="1:74">
      <c r="A93" s="54"/>
      <c r="B93" s="54" t="s">
        <v>405</v>
      </c>
      <c r="C93" s="55"/>
      <c r="D93" s="55"/>
      <c r="E93" s="53">
        <v>0</v>
      </c>
      <c r="F93" s="55"/>
      <c r="G93" s="55"/>
      <c r="H93" s="55">
        <v>0</v>
      </c>
      <c r="I93" s="55"/>
      <c r="J93" s="55"/>
      <c r="K93" s="55">
        <v>0</v>
      </c>
      <c r="L93" s="55"/>
      <c r="M93" s="55"/>
      <c r="N93" s="55">
        <v>0</v>
      </c>
      <c r="O93" s="55"/>
      <c r="P93" s="55"/>
      <c r="Q93" s="55">
        <v>0</v>
      </c>
      <c r="R93" s="55">
        <v>0</v>
      </c>
      <c r="S93" s="55">
        <v>0</v>
      </c>
      <c r="T93" s="56">
        <v>0</v>
      </c>
      <c r="U93" s="55"/>
      <c r="V93" s="55"/>
      <c r="W93" s="55">
        <v>0</v>
      </c>
      <c r="X93" s="55"/>
      <c r="Y93" s="55"/>
      <c r="Z93" s="55">
        <v>0</v>
      </c>
      <c r="AA93" s="55"/>
      <c r="AB93" s="55"/>
      <c r="AC93" s="55">
        <v>0</v>
      </c>
      <c r="AD93" s="55"/>
      <c r="AE93" s="55"/>
      <c r="AF93" s="55">
        <v>0</v>
      </c>
      <c r="AG93" s="55"/>
      <c r="AH93" s="55"/>
      <c r="AI93" s="55">
        <v>0</v>
      </c>
      <c r="AJ93" s="55">
        <v>0</v>
      </c>
      <c r="AK93" s="55">
        <v>0</v>
      </c>
      <c r="AL93" s="56">
        <v>0</v>
      </c>
      <c r="AM93" s="55"/>
      <c r="AN93" s="55"/>
      <c r="AO93" s="55">
        <v>0</v>
      </c>
      <c r="AP93" s="55"/>
      <c r="AQ93" s="55"/>
      <c r="AR93" s="55">
        <v>0</v>
      </c>
      <c r="AS93" s="55"/>
      <c r="AT93" s="55"/>
      <c r="AU93" s="55">
        <v>0</v>
      </c>
      <c r="AV93" s="55"/>
      <c r="AW93" s="55"/>
      <c r="AX93" s="55">
        <v>0</v>
      </c>
      <c r="AY93" s="55"/>
      <c r="AZ93" s="55"/>
      <c r="BA93" s="55">
        <v>0</v>
      </c>
      <c r="BB93" s="55">
        <v>0</v>
      </c>
      <c r="BC93" s="55">
        <v>0</v>
      </c>
      <c r="BD93" s="56">
        <v>0</v>
      </c>
      <c r="BE93" s="55">
        <v>0</v>
      </c>
      <c r="BF93" s="55">
        <v>0</v>
      </c>
      <c r="BG93" s="56">
        <v>0</v>
      </c>
      <c r="BH93" s="55">
        <v>0</v>
      </c>
      <c r="BI93" s="55">
        <v>0</v>
      </c>
      <c r="BJ93" s="56">
        <v>0</v>
      </c>
      <c r="BK93" s="55">
        <v>0</v>
      </c>
      <c r="BL93" s="55">
        <v>0</v>
      </c>
      <c r="BM93" s="56">
        <v>0</v>
      </c>
      <c r="BN93" s="55">
        <v>0</v>
      </c>
      <c r="BO93" s="55">
        <v>0</v>
      </c>
      <c r="BP93" s="56">
        <v>0</v>
      </c>
      <c r="BQ93" s="55">
        <v>0</v>
      </c>
      <c r="BR93" s="55">
        <v>0</v>
      </c>
      <c r="BS93" s="56">
        <v>0</v>
      </c>
      <c r="BT93" s="55">
        <v>0</v>
      </c>
      <c r="BU93" s="55">
        <v>0</v>
      </c>
      <c r="BV93" s="56">
        <v>0</v>
      </c>
    </row>
    <row r="94" spans="1:74">
      <c r="A94" s="51" t="s">
        <v>409</v>
      </c>
      <c r="B94" s="51"/>
      <c r="C94" s="55">
        <v>0.54</v>
      </c>
      <c r="D94" s="55">
        <v>1.8</v>
      </c>
      <c r="E94" s="53">
        <v>3.333333333333333</v>
      </c>
      <c r="F94" s="55"/>
      <c r="G94" s="55"/>
      <c r="H94" s="55">
        <v>0</v>
      </c>
      <c r="I94" s="55"/>
      <c r="J94" s="55"/>
      <c r="K94" s="55">
        <v>0</v>
      </c>
      <c r="L94" s="55"/>
      <c r="M94" s="55"/>
      <c r="N94" s="55">
        <v>0</v>
      </c>
      <c r="O94" s="55"/>
      <c r="P94" s="55"/>
      <c r="Q94" s="55">
        <v>0</v>
      </c>
      <c r="R94" s="55">
        <v>0.54</v>
      </c>
      <c r="S94" s="55">
        <v>1.8</v>
      </c>
      <c r="T94" s="56">
        <v>3.333333333333333</v>
      </c>
      <c r="U94" s="55"/>
      <c r="V94" s="55"/>
      <c r="W94" s="55">
        <v>0</v>
      </c>
      <c r="X94" s="55"/>
      <c r="Y94" s="55"/>
      <c r="Z94" s="55">
        <v>0</v>
      </c>
      <c r="AA94" s="55"/>
      <c r="AB94" s="55"/>
      <c r="AC94" s="55">
        <v>0</v>
      </c>
      <c r="AD94" s="55"/>
      <c r="AE94" s="55"/>
      <c r="AF94" s="55">
        <v>0</v>
      </c>
      <c r="AG94" s="55"/>
      <c r="AH94" s="55"/>
      <c r="AI94" s="55">
        <v>0</v>
      </c>
      <c r="AJ94" s="55">
        <v>0</v>
      </c>
      <c r="AK94" s="55">
        <v>0</v>
      </c>
      <c r="AL94" s="56">
        <v>0</v>
      </c>
      <c r="AM94" s="55"/>
      <c r="AN94" s="55"/>
      <c r="AO94" s="55">
        <v>0</v>
      </c>
      <c r="AP94" s="55"/>
      <c r="AQ94" s="55"/>
      <c r="AR94" s="55">
        <v>0</v>
      </c>
      <c r="AS94" s="55"/>
      <c r="AT94" s="55"/>
      <c r="AU94" s="55">
        <v>0</v>
      </c>
      <c r="AV94" s="55"/>
      <c r="AW94" s="55"/>
      <c r="AX94" s="55">
        <v>0</v>
      </c>
      <c r="AY94" s="55"/>
      <c r="AZ94" s="55"/>
      <c r="BA94" s="55">
        <v>0</v>
      </c>
      <c r="BB94" s="55">
        <v>0</v>
      </c>
      <c r="BC94" s="55">
        <v>0</v>
      </c>
      <c r="BD94" s="56">
        <v>0</v>
      </c>
      <c r="BE94" s="55">
        <v>0.54</v>
      </c>
      <c r="BF94" s="55">
        <v>1.8</v>
      </c>
      <c r="BG94" s="56">
        <v>3.333333333333333</v>
      </c>
      <c r="BH94" s="55">
        <v>0</v>
      </c>
      <c r="BI94" s="55">
        <v>0</v>
      </c>
      <c r="BJ94" s="56">
        <v>0</v>
      </c>
      <c r="BK94" s="55">
        <v>0</v>
      </c>
      <c r="BL94" s="55">
        <v>0</v>
      </c>
      <c r="BM94" s="56">
        <v>0</v>
      </c>
      <c r="BN94" s="55">
        <v>0</v>
      </c>
      <c r="BO94" s="55">
        <v>0</v>
      </c>
      <c r="BP94" s="56">
        <v>0</v>
      </c>
      <c r="BQ94" s="55">
        <v>0</v>
      </c>
      <c r="BR94" s="55">
        <v>0</v>
      </c>
      <c r="BS94" s="56">
        <v>0</v>
      </c>
      <c r="BT94" s="55">
        <v>0.54</v>
      </c>
      <c r="BU94" s="55">
        <v>1.8</v>
      </c>
      <c r="BV94" s="56">
        <v>3.333333333333333</v>
      </c>
    </row>
    <row r="95" spans="1:74">
      <c r="A95" s="51" t="s">
        <v>178</v>
      </c>
      <c r="B95" s="51"/>
      <c r="C95" s="55">
        <v>0.85000000000000009</v>
      </c>
      <c r="D95" s="55">
        <v>2.8</v>
      </c>
      <c r="E95" s="53">
        <v>3.2941176470588229</v>
      </c>
      <c r="F95" s="55"/>
      <c r="G95" s="55"/>
      <c r="H95" s="55">
        <v>0</v>
      </c>
      <c r="I95" s="55"/>
      <c r="J95" s="55"/>
      <c r="K95" s="55">
        <v>0</v>
      </c>
      <c r="L95" s="55"/>
      <c r="M95" s="55"/>
      <c r="N95" s="55">
        <v>0</v>
      </c>
      <c r="O95" s="55"/>
      <c r="P95" s="55"/>
      <c r="Q95" s="55">
        <v>0</v>
      </c>
      <c r="R95" s="55">
        <v>0.85000000000000009</v>
      </c>
      <c r="S95" s="55">
        <v>2.8</v>
      </c>
      <c r="T95" s="56">
        <v>3.2941176470588229</v>
      </c>
      <c r="U95" s="55"/>
      <c r="V95" s="55"/>
      <c r="W95" s="55">
        <v>0</v>
      </c>
      <c r="X95" s="55"/>
      <c r="Y95" s="55"/>
      <c r="Z95" s="55">
        <v>0</v>
      </c>
      <c r="AA95" s="55"/>
      <c r="AB95" s="55"/>
      <c r="AC95" s="55">
        <v>0</v>
      </c>
      <c r="AD95" s="55"/>
      <c r="AE95" s="55"/>
      <c r="AF95" s="55">
        <v>0</v>
      </c>
      <c r="AG95" s="55"/>
      <c r="AH95" s="55"/>
      <c r="AI95" s="55">
        <v>0</v>
      </c>
      <c r="AJ95" s="55">
        <v>0</v>
      </c>
      <c r="AK95" s="55">
        <v>0</v>
      </c>
      <c r="AL95" s="56">
        <v>0</v>
      </c>
      <c r="AM95" s="55"/>
      <c r="AN95" s="55"/>
      <c r="AO95" s="55">
        <v>0</v>
      </c>
      <c r="AP95" s="55"/>
      <c r="AQ95" s="55"/>
      <c r="AR95" s="55">
        <v>0</v>
      </c>
      <c r="AS95" s="55"/>
      <c r="AT95" s="55"/>
      <c r="AU95" s="55">
        <v>0</v>
      </c>
      <c r="AV95" s="55"/>
      <c r="AW95" s="55"/>
      <c r="AX95" s="55">
        <v>0</v>
      </c>
      <c r="AY95" s="55"/>
      <c r="AZ95" s="55"/>
      <c r="BA95" s="55">
        <v>0</v>
      </c>
      <c r="BB95" s="55">
        <v>0</v>
      </c>
      <c r="BC95" s="55">
        <v>0</v>
      </c>
      <c r="BD95" s="56">
        <v>0</v>
      </c>
      <c r="BE95" s="55">
        <v>0.85000000000000009</v>
      </c>
      <c r="BF95" s="55">
        <v>2.8</v>
      </c>
      <c r="BG95" s="56">
        <v>3.2941176470588229</v>
      </c>
      <c r="BH95" s="55">
        <v>0</v>
      </c>
      <c r="BI95" s="55">
        <v>0</v>
      </c>
      <c r="BJ95" s="56">
        <v>0</v>
      </c>
      <c r="BK95" s="55">
        <v>0</v>
      </c>
      <c r="BL95" s="55">
        <v>0</v>
      </c>
      <c r="BM95" s="56">
        <v>0</v>
      </c>
      <c r="BN95" s="55">
        <v>0</v>
      </c>
      <c r="BO95" s="55">
        <v>0</v>
      </c>
      <c r="BP95" s="56">
        <v>0</v>
      </c>
      <c r="BQ95" s="55">
        <v>0</v>
      </c>
      <c r="BR95" s="55">
        <v>0</v>
      </c>
      <c r="BS95" s="56">
        <v>0</v>
      </c>
      <c r="BT95" s="55">
        <v>0.85000000000000009</v>
      </c>
      <c r="BU95" s="55">
        <v>2.8</v>
      </c>
      <c r="BV95" s="56">
        <v>3.2941176470588229</v>
      </c>
    </row>
  </sheetData>
  <mergeCells count="30">
    <mergeCell ref="BE10:BV11"/>
    <mergeCell ref="A10:A15"/>
    <mergeCell ref="BQ12:BS14"/>
    <mergeCell ref="BT12:BV14"/>
    <mergeCell ref="AY12:BA14"/>
    <mergeCell ref="BB12:BD14"/>
    <mergeCell ref="BE12:BG14"/>
    <mergeCell ref="BK12:BM14"/>
    <mergeCell ref="B10:B15"/>
    <mergeCell ref="C10:T11"/>
    <mergeCell ref="U10:AL11"/>
    <mergeCell ref="AM10:BD11"/>
    <mergeCell ref="O12:Q14"/>
    <mergeCell ref="R12:T14"/>
    <mergeCell ref="U12:W14"/>
    <mergeCell ref="AA12:AC14"/>
    <mergeCell ref="C12:E14"/>
    <mergeCell ref="I12:K14"/>
    <mergeCell ref="L12:N14"/>
    <mergeCell ref="AD12:AF14"/>
    <mergeCell ref="BN12:BP14"/>
    <mergeCell ref="F12:H14"/>
    <mergeCell ref="X12:Z14"/>
    <mergeCell ref="AP12:AR14"/>
    <mergeCell ref="BH12:BJ14"/>
    <mergeCell ref="AJ12:AL14"/>
    <mergeCell ref="AM12:AO14"/>
    <mergeCell ref="AS12:AU14"/>
    <mergeCell ref="AV12:AX14"/>
    <mergeCell ref="AG12:AI14"/>
  </mergeCells>
  <conditionalFormatting sqref="BM1:BM15 BP1:BP15 BS1:BS15 BV1:BV15 BG1:BG15 AU1:AU15 AX1:AX15 BA1:BA15 BD1:BD15 AC1:AC15 AF1:AF15 AI1:AI15 AL1:AL15 AO1:AO15 K1:K15 N1:N15 Q1:Q15 T1:T15 W1:W15 E1:IH9 D1 D7:D9 BK10:IH15 A1:A5 H1:H11 F15:H15 G10:H11 C10:E15 F10:F12 X15:Z15 Y10:Z11 Z1:Z11 I10:W15 X10:X12 AP15:AR15 AQ10:AR11 AR1:AR11 AP10:AP12 BI10:BJ11 BJ1:BJ11 BH10:BH12 BH15:BJ15 AA10:AO15 AS10:BG15 B6 B8:B10">
    <cfRule type="cellIs" dxfId="66" priority="1" operator="equal">
      <formula>0</formula>
    </cfRule>
  </conditionalFormatting>
  <printOptions horizontalCentered="1"/>
  <pageMargins left="0" right="0" top="0.75" bottom="0.75" header="0.3" footer="0.3"/>
  <pageSetup paperSize="132" scale="67" orientation="landscape" verticalDpi="300" r:id="rId2"/>
  <colBreaks count="3" manualBreakCount="3">
    <brk id="20" max="1048575" man="1"/>
    <brk id="38" max="1048575" man="1"/>
    <brk id="5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BV22"/>
  <sheetViews>
    <sheetView showGridLines="0" showZeros="0" view="pageBreakPreview" zoomScale="70" zoomScaleSheetLayoutView="70" workbookViewId="0">
      <pane xSplit="2" ySplit="15" topLeftCell="C16" activePane="bottomRight" state="frozen"/>
      <selection pane="topRight" activeCell="C1" sqref="C1"/>
      <selection pane="bottomLeft" activeCell="A17" sqref="A17"/>
      <selection pane="bottomRight" activeCell="BJ19" sqref="BJ19"/>
    </sheetView>
  </sheetViews>
  <sheetFormatPr defaultRowHeight="15"/>
  <cols>
    <col min="1" max="1" width="16.5703125" style="8" customWidth="1"/>
    <col min="2" max="2" width="9.28515625" style="49" customWidth="1"/>
    <col min="3" max="16" width="9.28515625" style="8" customWidth="1"/>
    <col min="17" max="17" width="12" style="8" customWidth="1"/>
    <col min="18" max="18" width="12.28515625" style="8" customWidth="1"/>
    <col min="19" max="19" width="16.140625" style="8" customWidth="1"/>
    <col min="20" max="34" width="11" style="8" customWidth="1"/>
    <col min="35" max="36" width="12.28515625" style="8" customWidth="1"/>
    <col min="37" max="37" width="15.42578125" style="8" customWidth="1"/>
    <col min="38" max="38" width="12.28515625" style="8" hidden="1" customWidth="1"/>
    <col min="39" max="39" width="12.5703125" style="8" hidden="1" customWidth="1"/>
    <col min="40" max="40" width="16.140625" style="8" hidden="1" customWidth="1"/>
    <col min="41" max="42" width="12.28515625" style="8" customWidth="1"/>
    <col min="43" max="43" width="16.140625" style="8" customWidth="1"/>
    <col min="44" max="45" width="12.5703125" style="8" customWidth="1"/>
    <col min="46" max="46" width="16.140625" style="8" customWidth="1"/>
    <col min="47" max="48" width="12.28515625" style="8" customWidth="1"/>
    <col min="49" max="49" width="16.140625" style="8" customWidth="1"/>
    <col min="50" max="51" width="12.28515625" style="8" customWidth="1"/>
    <col min="52" max="52" width="17.28515625" style="8" customWidth="1"/>
    <col min="53" max="53" width="12.5703125" style="8" customWidth="1"/>
    <col min="54" max="54" width="12.28515625" style="8" customWidth="1"/>
    <col min="55" max="55" width="17.5703125" style="8" customWidth="1"/>
    <col min="56" max="70" width="11.42578125" style="8" customWidth="1"/>
    <col min="71" max="72" width="12.28515625" style="8" customWidth="1"/>
    <col min="73" max="73" width="13.7109375" style="8" customWidth="1"/>
    <col min="74" max="74" width="8.7109375" style="8" customWidth="1"/>
    <col min="75" max="16384" width="9.140625" style="8"/>
  </cols>
  <sheetData>
    <row r="1" spans="1:74" ht="15.75">
      <c r="A1" s="38" t="s">
        <v>40</v>
      </c>
      <c r="B1" s="8"/>
    </row>
    <row r="2" spans="1:74" ht="17.25" customHeight="1">
      <c r="A2" s="39" t="s">
        <v>0</v>
      </c>
      <c r="B2" s="8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O2" s="40"/>
      <c r="AR2" s="40"/>
      <c r="AU2" s="40"/>
      <c r="AX2" s="40"/>
      <c r="BA2" s="40"/>
      <c r="BD2" s="40"/>
      <c r="BG2" s="40"/>
      <c r="BJ2" s="40"/>
      <c r="BM2" s="40"/>
      <c r="BP2" s="40"/>
      <c r="BS2" s="40"/>
      <c r="BV2" s="40"/>
    </row>
    <row r="3" spans="1:74" ht="16.5" customHeight="1">
      <c r="A3" s="39" t="s">
        <v>41</v>
      </c>
      <c r="B3" s="8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O3" s="41"/>
      <c r="AR3" s="41"/>
      <c r="AU3" s="41"/>
      <c r="AX3" s="41"/>
      <c r="BA3" s="41"/>
      <c r="BD3" s="41"/>
      <c r="BG3" s="41"/>
      <c r="BJ3" s="41"/>
      <c r="BM3" s="41"/>
      <c r="BP3" s="41"/>
      <c r="BS3" s="41"/>
      <c r="BV3" s="41"/>
    </row>
    <row r="4" spans="1:74">
      <c r="A4" s="42" t="str">
        <f>'ENCODE HERE'!D3</f>
        <v>WET SEASON (MAR 16 - SEPT 15)'</v>
      </c>
      <c r="B4" s="8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O4" s="43"/>
      <c r="AR4" s="43"/>
      <c r="AU4" s="43"/>
      <c r="AX4" s="43"/>
      <c r="BA4" s="43"/>
      <c r="BD4" s="43"/>
      <c r="BG4" s="43"/>
      <c r="BJ4" s="43"/>
      <c r="BM4" s="43"/>
      <c r="BP4" s="43"/>
      <c r="BS4" s="43"/>
      <c r="BV4" s="43"/>
    </row>
    <row r="5" spans="1:74">
      <c r="A5" s="44" t="str">
        <f>'ENCODE HERE'!D4</f>
        <v>JULY 25, 2016</v>
      </c>
      <c r="B5" s="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O5" s="45"/>
      <c r="AR5" s="45"/>
      <c r="AU5" s="45"/>
      <c r="AX5" s="45"/>
      <c r="BA5" s="45"/>
      <c r="BD5" s="45"/>
      <c r="BG5" s="45"/>
      <c r="BJ5" s="45"/>
      <c r="BM5" s="45"/>
      <c r="BP5" s="45"/>
      <c r="BS5" s="45"/>
      <c r="BV5" s="45"/>
    </row>
    <row r="6" spans="1:74">
      <c r="B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O6" s="45"/>
      <c r="AR6" s="45"/>
      <c r="AU6" s="45"/>
      <c r="AX6" s="45"/>
      <c r="BA6" s="45"/>
      <c r="BD6" s="45"/>
      <c r="BG6" s="45"/>
      <c r="BJ6" s="45"/>
      <c r="BM6" s="45"/>
      <c r="BP6" s="45"/>
      <c r="BS6" s="45"/>
      <c r="BV6" s="45"/>
    </row>
    <row r="7" spans="1:74">
      <c r="A7" s="8" t="s">
        <v>373</v>
      </c>
      <c r="B7" s="8" t="s">
        <v>375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O7" s="46"/>
      <c r="AR7" s="46"/>
      <c r="AU7" s="46"/>
      <c r="AV7" s="46"/>
      <c r="AW7" s="46"/>
      <c r="AX7" s="46"/>
      <c r="BA7" s="46"/>
      <c r="BD7" s="46"/>
      <c r="BG7" s="46"/>
      <c r="BJ7" s="46"/>
      <c r="BM7" s="46"/>
      <c r="BN7" s="46"/>
      <c r="BO7" s="46"/>
      <c r="BP7" s="46"/>
      <c r="BS7" s="46"/>
      <c r="BV7" s="46"/>
    </row>
    <row r="8" spans="1:74">
      <c r="A8" s="8" t="s">
        <v>22</v>
      </c>
      <c r="B8" s="47" t="str">
        <f>'ENCODE HERE'!D1</f>
        <v>Cebu</v>
      </c>
      <c r="D8" s="48"/>
      <c r="E8" s="48"/>
      <c r="F8" s="48"/>
      <c r="H8" s="48"/>
      <c r="K8" s="48"/>
      <c r="N8" s="48"/>
      <c r="Q8" s="48"/>
      <c r="T8" s="48"/>
      <c r="W8" s="48"/>
      <c r="Z8" s="48"/>
      <c r="AC8" s="48"/>
      <c r="AF8" s="48"/>
      <c r="AG8" s="49"/>
      <c r="AI8" s="48"/>
      <c r="AL8" s="48"/>
      <c r="AO8" s="48"/>
      <c r="AR8" s="48"/>
      <c r="AU8" s="48"/>
      <c r="AX8" s="48"/>
      <c r="BA8" s="48"/>
      <c r="BD8" s="48"/>
      <c r="BG8" s="48"/>
      <c r="BJ8" s="48"/>
      <c r="BM8" s="48"/>
      <c r="BP8" s="48"/>
      <c r="BS8" s="48"/>
      <c r="BV8" s="48"/>
    </row>
    <row r="9" spans="1:74">
      <c r="A9" s="8" t="s">
        <v>374</v>
      </c>
      <c r="B9" s="47" t="str">
        <f>'ENCODE HERE'!D2</f>
        <v>Argao</v>
      </c>
      <c r="D9" s="48"/>
      <c r="E9" s="48"/>
      <c r="F9" s="48"/>
      <c r="H9" s="48"/>
      <c r="K9" s="48"/>
      <c r="N9" s="48"/>
      <c r="Q9" s="48"/>
      <c r="T9" s="48"/>
      <c r="W9" s="48"/>
      <c r="Z9" s="48"/>
      <c r="AC9" s="48"/>
      <c r="AF9" s="48"/>
      <c r="AG9" s="49"/>
      <c r="AI9" s="48"/>
      <c r="AL9" s="48"/>
      <c r="AO9" s="48"/>
      <c r="AR9" s="48"/>
      <c r="AU9" s="48"/>
      <c r="AX9" s="48"/>
      <c r="BA9" s="48"/>
      <c r="BD9" s="48"/>
      <c r="BG9" s="48"/>
      <c r="BJ9" s="48"/>
      <c r="BM9" s="48"/>
      <c r="BP9" s="48"/>
      <c r="BS9" s="48"/>
      <c r="BV9" s="48"/>
    </row>
    <row r="10" spans="1:74" ht="11.25" customHeight="1">
      <c r="A10" s="176" t="s">
        <v>1</v>
      </c>
      <c r="B10" s="177" t="s">
        <v>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9" t="s">
        <v>4</v>
      </c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7" t="s">
        <v>5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5" t="s">
        <v>25</v>
      </c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</row>
    <row r="11" spans="1:74" ht="9" customHeight="1">
      <c r="A11" s="176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</row>
    <row r="12" spans="1:74" ht="12" customHeight="1">
      <c r="A12" s="176"/>
      <c r="B12" s="163" t="s">
        <v>42</v>
      </c>
      <c r="C12" s="163"/>
      <c r="D12" s="163"/>
      <c r="E12" s="165" t="s">
        <v>43</v>
      </c>
      <c r="F12" s="166"/>
      <c r="G12" s="167"/>
      <c r="H12" s="163" t="s">
        <v>8</v>
      </c>
      <c r="I12" s="164"/>
      <c r="J12" s="164"/>
      <c r="K12" s="163" t="s">
        <v>362</v>
      </c>
      <c r="L12" s="164"/>
      <c r="M12" s="164"/>
      <c r="N12" s="163" t="s">
        <v>44</v>
      </c>
      <c r="O12" s="164"/>
      <c r="P12" s="164"/>
      <c r="Q12" s="174" t="s">
        <v>29</v>
      </c>
      <c r="R12" s="174"/>
      <c r="S12" s="174"/>
      <c r="T12" s="163" t="s">
        <v>42</v>
      </c>
      <c r="U12" s="163"/>
      <c r="V12" s="163"/>
      <c r="W12" s="165" t="s">
        <v>43</v>
      </c>
      <c r="X12" s="166"/>
      <c r="Y12" s="167"/>
      <c r="Z12" s="163" t="s">
        <v>8</v>
      </c>
      <c r="AA12" s="164"/>
      <c r="AB12" s="164"/>
      <c r="AC12" s="163" t="s">
        <v>362</v>
      </c>
      <c r="AD12" s="164"/>
      <c r="AE12" s="164"/>
      <c r="AF12" s="163" t="s">
        <v>44</v>
      </c>
      <c r="AG12" s="164"/>
      <c r="AH12" s="164"/>
      <c r="AI12" s="174" t="s">
        <v>29</v>
      </c>
      <c r="AJ12" s="174"/>
      <c r="AK12" s="174"/>
      <c r="AL12" s="163" t="s">
        <v>42</v>
      </c>
      <c r="AM12" s="163"/>
      <c r="AN12" s="163"/>
      <c r="AO12" s="165" t="s">
        <v>43</v>
      </c>
      <c r="AP12" s="166"/>
      <c r="AQ12" s="167"/>
      <c r="AR12" s="163" t="s">
        <v>8</v>
      </c>
      <c r="AS12" s="164"/>
      <c r="AT12" s="164"/>
      <c r="AU12" s="163" t="s">
        <v>362</v>
      </c>
      <c r="AV12" s="164"/>
      <c r="AW12" s="164"/>
      <c r="AX12" s="163" t="s">
        <v>44</v>
      </c>
      <c r="AY12" s="164"/>
      <c r="AZ12" s="164"/>
      <c r="BA12" s="174" t="s">
        <v>29</v>
      </c>
      <c r="BB12" s="174"/>
      <c r="BC12" s="174"/>
      <c r="BD12" s="163" t="s">
        <v>42</v>
      </c>
      <c r="BE12" s="163"/>
      <c r="BF12" s="163"/>
      <c r="BG12" s="165" t="s">
        <v>43</v>
      </c>
      <c r="BH12" s="166"/>
      <c r="BI12" s="167"/>
      <c r="BJ12" s="163" t="s">
        <v>8</v>
      </c>
      <c r="BK12" s="164"/>
      <c r="BL12" s="164"/>
      <c r="BM12" s="163" t="s">
        <v>362</v>
      </c>
      <c r="BN12" s="164"/>
      <c r="BO12" s="164"/>
      <c r="BP12" s="163" t="s">
        <v>44</v>
      </c>
      <c r="BQ12" s="164"/>
      <c r="BR12" s="164"/>
      <c r="BS12" s="174" t="s">
        <v>29</v>
      </c>
      <c r="BT12" s="174"/>
      <c r="BU12" s="174"/>
    </row>
    <row r="13" spans="1:74" ht="10.5" customHeight="1">
      <c r="A13" s="176"/>
      <c r="B13" s="163"/>
      <c r="C13" s="163"/>
      <c r="D13" s="163"/>
      <c r="E13" s="168"/>
      <c r="F13" s="169"/>
      <c r="G13" s="170"/>
      <c r="H13" s="164"/>
      <c r="I13" s="164"/>
      <c r="J13" s="164"/>
      <c r="K13" s="164"/>
      <c r="L13" s="164"/>
      <c r="M13" s="164"/>
      <c r="N13" s="164"/>
      <c r="O13" s="164"/>
      <c r="P13" s="164"/>
      <c r="Q13" s="174"/>
      <c r="R13" s="174"/>
      <c r="S13" s="174"/>
      <c r="T13" s="163"/>
      <c r="U13" s="163"/>
      <c r="V13" s="163"/>
      <c r="W13" s="168"/>
      <c r="X13" s="169"/>
      <c r="Y13" s="170"/>
      <c r="Z13" s="164"/>
      <c r="AA13" s="164"/>
      <c r="AB13" s="164"/>
      <c r="AC13" s="164"/>
      <c r="AD13" s="164"/>
      <c r="AE13" s="164"/>
      <c r="AF13" s="164"/>
      <c r="AG13" s="164"/>
      <c r="AH13" s="164"/>
      <c r="AI13" s="174"/>
      <c r="AJ13" s="174"/>
      <c r="AK13" s="174"/>
      <c r="AL13" s="163"/>
      <c r="AM13" s="163"/>
      <c r="AN13" s="163"/>
      <c r="AO13" s="168"/>
      <c r="AP13" s="169"/>
      <c r="AQ13" s="170"/>
      <c r="AR13" s="164"/>
      <c r="AS13" s="164"/>
      <c r="AT13" s="164"/>
      <c r="AU13" s="164"/>
      <c r="AV13" s="164"/>
      <c r="AW13" s="164"/>
      <c r="AX13" s="164"/>
      <c r="AY13" s="164"/>
      <c r="AZ13" s="164"/>
      <c r="BA13" s="174"/>
      <c r="BB13" s="174"/>
      <c r="BC13" s="174"/>
      <c r="BD13" s="163"/>
      <c r="BE13" s="163"/>
      <c r="BF13" s="163"/>
      <c r="BG13" s="168"/>
      <c r="BH13" s="169"/>
      <c r="BI13" s="170"/>
      <c r="BJ13" s="164"/>
      <c r="BK13" s="164"/>
      <c r="BL13" s="164"/>
      <c r="BM13" s="164"/>
      <c r="BN13" s="164"/>
      <c r="BO13" s="164"/>
      <c r="BP13" s="164"/>
      <c r="BQ13" s="164"/>
      <c r="BR13" s="164"/>
      <c r="BS13" s="174"/>
      <c r="BT13" s="174"/>
      <c r="BU13" s="174"/>
    </row>
    <row r="14" spans="1:74" ht="9.75" customHeight="1">
      <c r="A14" s="176"/>
      <c r="B14" s="163"/>
      <c r="C14" s="163"/>
      <c r="D14" s="163"/>
      <c r="E14" s="171"/>
      <c r="F14" s="172"/>
      <c r="G14" s="173"/>
      <c r="H14" s="164"/>
      <c r="I14" s="164"/>
      <c r="J14" s="164"/>
      <c r="K14" s="164"/>
      <c r="L14" s="164"/>
      <c r="M14" s="164"/>
      <c r="N14" s="164"/>
      <c r="O14" s="164"/>
      <c r="P14" s="164"/>
      <c r="Q14" s="174"/>
      <c r="R14" s="174"/>
      <c r="S14" s="174"/>
      <c r="T14" s="163"/>
      <c r="U14" s="163"/>
      <c r="V14" s="163"/>
      <c r="W14" s="171"/>
      <c r="X14" s="172"/>
      <c r="Y14" s="173"/>
      <c r="Z14" s="164"/>
      <c r="AA14" s="164"/>
      <c r="AB14" s="164"/>
      <c r="AC14" s="164"/>
      <c r="AD14" s="164"/>
      <c r="AE14" s="164"/>
      <c r="AF14" s="164"/>
      <c r="AG14" s="164"/>
      <c r="AH14" s="164"/>
      <c r="AI14" s="174"/>
      <c r="AJ14" s="174"/>
      <c r="AK14" s="174"/>
      <c r="AL14" s="163"/>
      <c r="AM14" s="163"/>
      <c r="AN14" s="163"/>
      <c r="AO14" s="171"/>
      <c r="AP14" s="172"/>
      <c r="AQ14" s="173"/>
      <c r="AR14" s="164"/>
      <c r="AS14" s="164"/>
      <c r="AT14" s="164"/>
      <c r="AU14" s="164"/>
      <c r="AV14" s="164"/>
      <c r="AW14" s="164"/>
      <c r="AX14" s="164"/>
      <c r="AY14" s="164"/>
      <c r="AZ14" s="164"/>
      <c r="BA14" s="174"/>
      <c r="BB14" s="174"/>
      <c r="BC14" s="174"/>
      <c r="BD14" s="163"/>
      <c r="BE14" s="163"/>
      <c r="BF14" s="163"/>
      <c r="BG14" s="171"/>
      <c r="BH14" s="172"/>
      <c r="BI14" s="173"/>
      <c r="BJ14" s="164"/>
      <c r="BK14" s="164"/>
      <c r="BL14" s="164"/>
      <c r="BM14" s="164"/>
      <c r="BN14" s="164"/>
      <c r="BO14" s="164"/>
      <c r="BP14" s="164"/>
      <c r="BQ14" s="164"/>
      <c r="BR14" s="164"/>
      <c r="BS14" s="174"/>
      <c r="BT14" s="174"/>
      <c r="BU14" s="174"/>
    </row>
    <row r="15" spans="1:74" ht="55.5" customHeight="1">
      <c r="A15" s="176"/>
      <c r="B15" s="50" t="s">
        <v>45</v>
      </c>
      <c r="C15" s="50" t="s">
        <v>46</v>
      </c>
      <c r="D15" s="50" t="s">
        <v>47</v>
      </c>
      <c r="E15" s="50" t="s">
        <v>45</v>
      </c>
      <c r="F15" s="50" t="s">
        <v>46</v>
      </c>
      <c r="G15" s="50" t="s">
        <v>47</v>
      </c>
      <c r="H15" s="50" t="s">
        <v>45</v>
      </c>
      <c r="I15" s="50" t="s">
        <v>46</v>
      </c>
      <c r="J15" s="50" t="s">
        <v>47</v>
      </c>
      <c r="K15" s="50" t="s">
        <v>45</v>
      </c>
      <c r="L15" s="50" t="s">
        <v>46</v>
      </c>
      <c r="M15" s="50" t="s">
        <v>47</v>
      </c>
      <c r="N15" s="50" t="s">
        <v>45</v>
      </c>
      <c r="O15" s="50" t="s">
        <v>46</v>
      </c>
      <c r="P15" s="50" t="s">
        <v>47</v>
      </c>
      <c r="Q15" s="50" t="s">
        <v>45</v>
      </c>
      <c r="R15" s="50" t="s">
        <v>46</v>
      </c>
      <c r="S15" s="50" t="s">
        <v>47</v>
      </c>
      <c r="T15" s="50" t="s">
        <v>45</v>
      </c>
      <c r="U15" s="50" t="s">
        <v>46</v>
      </c>
      <c r="V15" s="50" t="s">
        <v>47</v>
      </c>
      <c r="W15" s="50" t="s">
        <v>45</v>
      </c>
      <c r="X15" s="50" t="s">
        <v>46</v>
      </c>
      <c r="Y15" s="50" t="s">
        <v>47</v>
      </c>
      <c r="Z15" s="50" t="s">
        <v>45</v>
      </c>
      <c r="AA15" s="50" t="s">
        <v>46</v>
      </c>
      <c r="AB15" s="50" t="s">
        <v>47</v>
      </c>
      <c r="AC15" s="50" t="s">
        <v>45</v>
      </c>
      <c r="AD15" s="50" t="s">
        <v>46</v>
      </c>
      <c r="AE15" s="50" t="s">
        <v>47</v>
      </c>
      <c r="AF15" s="50" t="s">
        <v>45</v>
      </c>
      <c r="AG15" s="50" t="s">
        <v>46</v>
      </c>
      <c r="AH15" s="50" t="s">
        <v>47</v>
      </c>
      <c r="AI15" s="50" t="s">
        <v>45</v>
      </c>
      <c r="AJ15" s="50" t="s">
        <v>46</v>
      </c>
      <c r="AK15" s="50" t="s">
        <v>47</v>
      </c>
      <c r="AL15" s="50" t="s">
        <v>45</v>
      </c>
      <c r="AM15" s="50" t="s">
        <v>46</v>
      </c>
      <c r="AN15" s="50" t="s">
        <v>47</v>
      </c>
      <c r="AO15" s="50" t="s">
        <v>45</v>
      </c>
      <c r="AP15" s="50" t="s">
        <v>46</v>
      </c>
      <c r="AQ15" s="50" t="s">
        <v>47</v>
      </c>
      <c r="AR15" s="50" t="s">
        <v>45</v>
      </c>
      <c r="AS15" s="50" t="s">
        <v>46</v>
      </c>
      <c r="AT15" s="50" t="s">
        <v>47</v>
      </c>
      <c r="AU15" s="50" t="s">
        <v>45</v>
      </c>
      <c r="AV15" s="50" t="s">
        <v>46</v>
      </c>
      <c r="AW15" s="50" t="s">
        <v>47</v>
      </c>
      <c r="AX15" s="50" t="s">
        <v>45</v>
      </c>
      <c r="AY15" s="50" t="s">
        <v>46</v>
      </c>
      <c r="AZ15" s="50" t="s">
        <v>47</v>
      </c>
      <c r="BA15" s="50" t="s">
        <v>45</v>
      </c>
      <c r="BB15" s="50" t="s">
        <v>46</v>
      </c>
      <c r="BC15" s="50" t="s">
        <v>47</v>
      </c>
      <c r="BD15" s="50" t="s">
        <v>45</v>
      </c>
      <c r="BE15" s="50" t="s">
        <v>46</v>
      </c>
      <c r="BF15" s="50" t="s">
        <v>47</v>
      </c>
      <c r="BG15" s="50" t="s">
        <v>45</v>
      </c>
      <c r="BH15" s="50" t="s">
        <v>46</v>
      </c>
      <c r="BI15" s="50" t="s">
        <v>47</v>
      </c>
      <c r="BJ15" s="50" t="s">
        <v>45</v>
      </c>
      <c r="BK15" s="50" t="s">
        <v>46</v>
      </c>
      <c r="BL15" s="50" t="s">
        <v>47</v>
      </c>
      <c r="BM15" s="50" t="s">
        <v>45</v>
      </c>
      <c r="BN15" s="50" t="s">
        <v>46</v>
      </c>
      <c r="BO15" s="50" t="s">
        <v>47</v>
      </c>
      <c r="BP15" s="50" t="s">
        <v>45</v>
      </c>
      <c r="BQ15" s="50" t="s">
        <v>46</v>
      </c>
      <c r="BR15" s="50" t="s">
        <v>47</v>
      </c>
      <c r="BS15" s="50" t="s">
        <v>45</v>
      </c>
      <c r="BT15" s="50" t="s">
        <v>46</v>
      </c>
      <c r="BU15" s="50" t="s">
        <v>47</v>
      </c>
    </row>
    <row r="16" spans="1:74" hidden="1">
      <c r="A16" s="51"/>
      <c r="B16" s="52" t="s">
        <v>180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</row>
    <row r="17" spans="1:73" hidden="1">
      <c r="A17" s="52" t="s">
        <v>48</v>
      </c>
      <c r="B17" s="51" t="s">
        <v>235</v>
      </c>
      <c r="C17" s="51" t="s">
        <v>236</v>
      </c>
      <c r="D17" s="53" t="s">
        <v>243</v>
      </c>
      <c r="E17" s="51" t="s">
        <v>237</v>
      </c>
      <c r="F17" s="51" t="s">
        <v>238</v>
      </c>
      <c r="G17" s="51" t="s">
        <v>244</v>
      </c>
      <c r="H17" s="51" t="s">
        <v>239</v>
      </c>
      <c r="I17" s="51" t="s">
        <v>240</v>
      </c>
      <c r="J17" s="51" t="s">
        <v>245</v>
      </c>
      <c r="K17" s="51" t="s">
        <v>241</v>
      </c>
      <c r="L17" s="51" t="s">
        <v>242</v>
      </c>
      <c r="M17" s="51" t="s">
        <v>246</v>
      </c>
      <c r="N17" s="51" t="s">
        <v>247</v>
      </c>
      <c r="O17" s="51" t="s">
        <v>248</v>
      </c>
      <c r="P17" s="51" t="s">
        <v>249</v>
      </c>
      <c r="Q17" s="51" t="s">
        <v>250</v>
      </c>
      <c r="R17" s="51" t="s">
        <v>251</v>
      </c>
      <c r="S17" s="51" t="s">
        <v>252</v>
      </c>
      <c r="T17" s="51" t="s">
        <v>253</v>
      </c>
      <c r="U17" s="51" t="s">
        <v>254</v>
      </c>
      <c r="V17" s="51" t="s">
        <v>255</v>
      </c>
      <c r="W17" s="51" t="s">
        <v>256</v>
      </c>
      <c r="X17" s="51" t="s">
        <v>257</v>
      </c>
      <c r="Y17" s="51" t="s">
        <v>258</v>
      </c>
      <c r="Z17" s="51" t="s">
        <v>259</v>
      </c>
      <c r="AA17" s="51" t="s">
        <v>260</v>
      </c>
      <c r="AB17" s="51" t="s">
        <v>261</v>
      </c>
      <c r="AC17" s="51" t="s">
        <v>262</v>
      </c>
      <c r="AD17" s="51" t="s">
        <v>263</v>
      </c>
      <c r="AE17" s="51" t="s">
        <v>264</v>
      </c>
      <c r="AF17" s="51" t="s">
        <v>265</v>
      </c>
      <c r="AG17" s="51" t="s">
        <v>266</v>
      </c>
      <c r="AH17" s="51" t="s">
        <v>267</v>
      </c>
      <c r="AI17" s="51" t="s">
        <v>268</v>
      </c>
      <c r="AJ17" s="51" t="s">
        <v>269</v>
      </c>
      <c r="AK17" s="51" t="s">
        <v>270</v>
      </c>
      <c r="AL17" s="51" t="s">
        <v>271</v>
      </c>
      <c r="AM17" s="51" t="s">
        <v>272</v>
      </c>
      <c r="AN17" s="51" t="s">
        <v>273</v>
      </c>
      <c r="AO17" s="51" t="s">
        <v>274</v>
      </c>
      <c r="AP17" s="51" t="s">
        <v>275</v>
      </c>
      <c r="AQ17" s="51" t="s">
        <v>276</v>
      </c>
      <c r="AR17" s="51" t="s">
        <v>277</v>
      </c>
      <c r="AS17" s="51" t="s">
        <v>278</v>
      </c>
      <c r="AT17" s="51" t="s">
        <v>279</v>
      </c>
      <c r="AU17" s="51" t="s">
        <v>280</v>
      </c>
      <c r="AV17" s="51" t="s">
        <v>281</v>
      </c>
      <c r="AW17" s="51" t="s">
        <v>282</v>
      </c>
      <c r="AX17" s="51" t="s">
        <v>283</v>
      </c>
      <c r="AY17" s="51" t="s">
        <v>284</v>
      </c>
      <c r="AZ17" s="51" t="s">
        <v>285</v>
      </c>
      <c r="BA17" s="51" t="s">
        <v>286</v>
      </c>
      <c r="BB17" s="51" t="s">
        <v>287</v>
      </c>
      <c r="BC17" s="51" t="s">
        <v>288</v>
      </c>
      <c r="BD17" s="51" t="s">
        <v>289</v>
      </c>
      <c r="BE17" s="51" t="s">
        <v>290</v>
      </c>
      <c r="BF17" s="51" t="s">
        <v>291</v>
      </c>
      <c r="BG17" s="51" t="s">
        <v>292</v>
      </c>
      <c r="BH17" s="51" t="s">
        <v>293</v>
      </c>
      <c r="BI17" s="51" t="s">
        <v>294</v>
      </c>
      <c r="BJ17" s="51" t="s">
        <v>295</v>
      </c>
      <c r="BK17" s="51" t="s">
        <v>296</v>
      </c>
      <c r="BL17" s="51" t="s">
        <v>297</v>
      </c>
      <c r="BM17" s="51" t="s">
        <v>298</v>
      </c>
      <c r="BN17" s="51" t="s">
        <v>299</v>
      </c>
      <c r="BO17" s="51" t="s">
        <v>300</v>
      </c>
      <c r="BP17" s="51" t="s">
        <v>301</v>
      </c>
      <c r="BQ17" s="51" t="s">
        <v>302</v>
      </c>
      <c r="BR17" s="51" t="s">
        <v>303</v>
      </c>
      <c r="BS17" s="51" t="s">
        <v>304</v>
      </c>
      <c r="BT17" s="51" t="s">
        <v>305</v>
      </c>
      <c r="BU17" s="51" t="s">
        <v>306</v>
      </c>
    </row>
    <row r="18" spans="1:73">
      <c r="A18" s="54" t="s">
        <v>307</v>
      </c>
      <c r="B18" s="55"/>
      <c r="C18" s="55"/>
      <c r="D18" s="53">
        <v>0</v>
      </c>
      <c r="E18" s="55"/>
      <c r="F18" s="55"/>
      <c r="G18" s="55">
        <v>0</v>
      </c>
      <c r="H18" s="55"/>
      <c r="I18" s="55"/>
      <c r="J18" s="55">
        <v>0</v>
      </c>
      <c r="K18" s="55"/>
      <c r="L18" s="55"/>
      <c r="M18" s="55">
        <v>0</v>
      </c>
      <c r="N18" s="55"/>
      <c r="O18" s="55"/>
      <c r="P18" s="55">
        <v>0</v>
      </c>
      <c r="Q18" s="55">
        <v>0</v>
      </c>
      <c r="R18" s="55">
        <v>0</v>
      </c>
      <c r="S18" s="56">
        <v>0</v>
      </c>
      <c r="T18" s="55"/>
      <c r="U18" s="55"/>
      <c r="V18" s="55">
        <v>0</v>
      </c>
      <c r="W18" s="55"/>
      <c r="X18" s="55"/>
      <c r="Y18" s="55">
        <v>0</v>
      </c>
      <c r="Z18" s="55"/>
      <c r="AA18" s="55"/>
      <c r="AB18" s="55">
        <v>0</v>
      </c>
      <c r="AC18" s="55"/>
      <c r="AD18" s="55"/>
      <c r="AE18" s="55">
        <v>0</v>
      </c>
      <c r="AF18" s="55"/>
      <c r="AG18" s="55"/>
      <c r="AH18" s="55">
        <v>0</v>
      </c>
      <c r="AI18" s="55">
        <v>0</v>
      </c>
      <c r="AJ18" s="55">
        <v>0</v>
      </c>
      <c r="AK18" s="56">
        <v>0</v>
      </c>
      <c r="AL18" s="55"/>
      <c r="AM18" s="55"/>
      <c r="AN18" s="55">
        <v>0</v>
      </c>
      <c r="AO18" s="55"/>
      <c r="AP18" s="55"/>
      <c r="AQ18" s="55">
        <v>0</v>
      </c>
      <c r="AR18" s="55"/>
      <c r="AS18" s="55"/>
      <c r="AT18" s="55">
        <v>0</v>
      </c>
      <c r="AU18" s="55"/>
      <c r="AV18" s="55"/>
      <c r="AW18" s="55">
        <v>0</v>
      </c>
      <c r="AX18" s="55"/>
      <c r="AY18" s="55"/>
      <c r="AZ18" s="55">
        <v>0</v>
      </c>
      <c r="BA18" s="55">
        <v>0</v>
      </c>
      <c r="BB18" s="55">
        <v>0</v>
      </c>
      <c r="BC18" s="56">
        <v>0</v>
      </c>
      <c r="BD18" s="55">
        <v>0</v>
      </c>
      <c r="BE18" s="55">
        <v>0</v>
      </c>
      <c r="BF18" s="56">
        <v>0</v>
      </c>
      <c r="BG18" s="55">
        <v>0</v>
      </c>
      <c r="BH18" s="55">
        <v>0</v>
      </c>
      <c r="BI18" s="56">
        <v>0</v>
      </c>
      <c r="BJ18" s="55">
        <v>0</v>
      </c>
      <c r="BK18" s="55">
        <v>0</v>
      </c>
      <c r="BL18" s="56">
        <v>0</v>
      </c>
      <c r="BM18" s="55">
        <v>0</v>
      </c>
      <c r="BN18" s="55">
        <v>0</v>
      </c>
      <c r="BO18" s="56">
        <v>0</v>
      </c>
      <c r="BP18" s="55">
        <v>0</v>
      </c>
      <c r="BQ18" s="55">
        <v>0</v>
      </c>
      <c r="BR18" s="56">
        <v>0</v>
      </c>
      <c r="BS18" s="55">
        <v>0</v>
      </c>
      <c r="BT18" s="55">
        <v>0</v>
      </c>
      <c r="BU18" s="56">
        <v>0</v>
      </c>
    </row>
    <row r="19" spans="1:73">
      <c r="A19" s="54" t="s">
        <v>348</v>
      </c>
      <c r="B19" s="55">
        <v>0.31</v>
      </c>
      <c r="C19" s="55">
        <v>1</v>
      </c>
      <c r="D19" s="53">
        <v>3.2258064516129035</v>
      </c>
      <c r="E19" s="55"/>
      <c r="F19" s="55"/>
      <c r="G19" s="55">
        <v>0</v>
      </c>
      <c r="H19" s="55"/>
      <c r="I19" s="55"/>
      <c r="J19" s="55">
        <v>0</v>
      </c>
      <c r="K19" s="55"/>
      <c r="L19" s="55"/>
      <c r="M19" s="55">
        <v>0</v>
      </c>
      <c r="N19" s="55"/>
      <c r="O19" s="55"/>
      <c r="P19" s="55">
        <v>0</v>
      </c>
      <c r="Q19" s="55">
        <v>0.31</v>
      </c>
      <c r="R19" s="55">
        <v>1</v>
      </c>
      <c r="S19" s="56">
        <v>3.2258064516129035</v>
      </c>
      <c r="T19" s="55"/>
      <c r="U19" s="55"/>
      <c r="V19" s="55">
        <v>0</v>
      </c>
      <c r="W19" s="55"/>
      <c r="X19" s="55"/>
      <c r="Y19" s="55">
        <v>0</v>
      </c>
      <c r="Z19" s="55"/>
      <c r="AA19" s="55"/>
      <c r="AB19" s="55">
        <v>0</v>
      </c>
      <c r="AC19" s="55"/>
      <c r="AD19" s="55"/>
      <c r="AE19" s="55">
        <v>0</v>
      </c>
      <c r="AF19" s="55"/>
      <c r="AG19" s="55"/>
      <c r="AH19" s="55">
        <v>0</v>
      </c>
      <c r="AI19" s="55">
        <v>0</v>
      </c>
      <c r="AJ19" s="55">
        <v>0</v>
      </c>
      <c r="AK19" s="56">
        <v>0</v>
      </c>
      <c r="AL19" s="55"/>
      <c r="AM19" s="55"/>
      <c r="AN19" s="55">
        <v>0</v>
      </c>
      <c r="AO19" s="55"/>
      <c r="AP19" s="55"/>
      <c r="AQ19" s="55">
        <v>0</v>
      </c>
      <c r="AR19" s="55"/>
      <c r="AS19" s="55"/>
      <c r="AT19" s="55">
        <v>0</v>
      </c>
      <c r="AU19" s="55"/>
      <c r="AV19" s="55"/>
      <c r="AW19" s="55">
        <v>0</v>
      </c>
      <c r="AX19" s="55"/>
      <c r="AY19" s="55"/>
      <c r="AZ19" s="55">
        <v>0</v>
      </c>
      <c r="BA19" s="55">
        <v>0</v>
      </c>
      <c r="BB19" s="55">
        <v>0</v>
      </c>
      <c r="BC19" s="56">
        <v>0</v>
      </c>
      <c r="BD19" s="55">
        <v>0.31</v>
      </c>
      <c r="BE19" s="55">
        <v>1</v>
      </c>
      <c r="BF19" s="56">
        <v>3.2258064516129035</v>
      </c>
      <c r="BG19" s="55">
        <v>0</v>
      </c>
      <c r="BH19" s="55">
        <v>0</v>
      </c>
      <c r="BI19" s="56">
        <v>0</v>
      </c>
      <c r="BJ19" s="55">
        <v>0</v>
      </c>
      <c r="BK19" s="55">
        <v>0</v>
      </c>
      <c r="BL19" s="56">
        <v>0</v>
      </c>
      <c r="BM19" s="55">
        <v>0</v>
      </c>
      <c r="BN19" s="55">
        <v>0</v>
      </c>
      <c r="BO19" s="56">
        <v>0</v>
      </c>
      <c r="BP19" s="55">
        <v>0</v>
      </c>
      <c r="BQ19" s="55">
        <v>0</v>
      </c>
      <c r="BR19" s="56">
        <v>0</v>
      </c>
      <c r="BS19" s="55">
        <v>0.31</v>
      </c>
      <c r="BT19" s="55">
        <v>1</v>
      </c>
      <c r="BU19" s="56">
        <v>3.2258064516129035</v>
      </c>
    </row>
    <row r="20" spans="1:73">
      <c r="A20" s="54" t="s">
        <v>379</v>
      </c>
      <c r="B20" s="55"/>
      <c r="C20" s="55"/>
      <c r="D20" s="53">
        <v>0</v>
      </c>
      <c r="E20" s="55"/>
      <c r="F20" s="55"/>
      <c r="G20" s="55">
        <v>0</v>
      </c>
      <c r="H20" s="55"/>
      <c r="I20" s="55"/>
      <c r="J20" s="55">
        <v>0</v>
      </c>
      <c r="K20" s="55"/>
      <c r="L20" s="55"/>
      <c r="M20" s="55">
        <v>0</v>
      </c>
      <c r="N20" s="55"/>
      <c r="O20" s="55"/>
      <c r="P20" s="55">
        <v>0</v>
      </c>
      <c r="Q20" s="55">
        <v>0</v>
      </c>
      <c r="R20" s="55">
        <v>0</v>
      </c>
      <c r="S20" s="56">
        <v>0</v>
      </c>
      <c r="T20" s="55"/>
      <c r="U20" s="55"/>
      <c r="V20" s="55">
        <v>0</v>
      </c>
      <c r="W20" s="55"/>
      <c r="X20" s="55"/>
      <c r="Y20" s="55">
        <v>0</v>
      </c>
      <c r="Z20" s="55"/>
      <c r="AA20" s="55"/>
      <c r="AB20" s="55">
        <v>0</v>
      </c>
      <c r="AC20" s="55"/>
      <c r="AD20" s="55"/>
      <c r="AE20" s="55">
        <v>0</v>
      </c>
      <c r="AF20" s="55"/>
      <c r="AG20" s="55"/>
      <c r="AH20" s="55">
        <v>0</v>
      </c>
      <c r="AI20" s="55">
        <v>0</v>
      </c>
      <c r="AJ20" s="55">
        <v>0</v>
      </c>
      <c r="AK20" s="56">
        <v>0</v>
      </c>
      <c r="AL20" s="55"/>
      <c r="AM20" s="55"/>
      <c r="AN20" s="55">
        <v>0</v>
      </c>
      <c r="AO20" s="55"/>
      <c r="AP20" s="55"/>
      <c r="AQ20" s="55">
        <v>0</v>
      </c>
      <c r="AR20" s="55"/>
      <c r="AS20" s="55"/>
      <c r="AT20" s="55">
        <v>0</v>
      </c>
      <c r="AU20" s="55"/>
      <c r="AV20" s="55"/>
      <c r="AW20" s="55">
        <v>0</v>
      </c>
      <c r="AX20" s="55"/>
      <c r="AY20" s="55"/>
      <c r="AZ20" s="55">
        <v>0</v>
      </c>
      <c r="BA20" s="55">
        <v>0</v>
      </c>
      <c r="BB20" s="55">
        <v>0</v>
      </c>
      <c r="BC20" s="56">
        <v>0</v>
      </c>
      <c r="BD20" s="55">
        <v>0</v>
      </c>
      <c r="BE20" s="55">
        <v>0</v>
      </c>
      <c r="BF20" s="56">
        <v>0</v>
      </c>
      <c r="BG20" s="55">
        <v>0</v>
      </c>
      <c r="BH20" s="55">
        <v>0</v>
      </c>
      <c r="BI20" s="56">
        <v>0</v>
      </c>
      <c r="BJ20" s="55">
        <v>0</v>
      </c>
      <c r="BK20" s="55">
        <v>0</v>
      </c>
      <c r="BL20" s="56">
        <v>0</v>
      </c>
      <c r="BM20" s="55">
        <v>0</v>
      </c>
      <c r="BN20" s="55">
        <v>0</v>
      </c>
      <c r="BO20" s="56">
        <v>0</v>
      </c>
      <c r="BP20" s="55">
        <v>0</v>
      </c>
      <c r="BQ20" s="55">
        <v>0</v>
      </c>
      <c r="BR20" s="56">
        <v>0</v>
      </c>
      <c r="BS20" s="55">
        <v>0</v>
      </c>
      <c r="BT20" s="55">
        <v>0</v>
      </c>
      <c r="BU20" s="56">
        <v>0</v>
      </c>
    </row>
    <row r="21" spans="1:73">
      <c r="A21" s="54" t="s">
        <v>383</v>
      </c>
      <c r="B21" s="55">
        <v>0.54</v>
      </c>
      <c r="C21" s="55">
        <v>1.8</v>
      </c>
      <c r="D21" s="53">
        <v>3.333333333333333</v>
      </c>
      <c r="E21" s="55"/>
      <c r="F21" s="55"/>
      <c r="G21" s="55">
        <v>0</v>
      </c>
      <c r="H21" s="55"/>
      <c r="I21" s="55"/>
      <c r="J21" s="55">
        <v>0</v>
      </c>
      <c r="K21" s="55"/>
      <c r="L21" s="55"/>
      <c r="M21" s="55">
        <v>0</v>
      </c>
      <c r="N21" s="55"/>
      <c r="O21" s="55"/>
      <c r="P21" s="55">
        <v>0</v>
      </c>
      <c r="Q21" s="55">
        <v>0.54</v>
      </c>
      <c r="R21" s="55">
        <v>1.8</v>
      </c>
      <c r="S21" s="56">
        <v>3.333333333333333</v>
      </c>
      <c r="T21" s="55"/>
      <c r="U21" s="55"/>
      <c r="V21" s="55">
        <v>0</v>
      </c>
      <c r="W21" s="55"/>
      <c r="X21" s="55"/>
      <c r="Y21" s="55">
        <v>0</v>
      </c>
      <c r="Z21" s="55"/>
      <c r="AA21" s="55"/>
      <c r="AB21" s="55">
        <v>0</v>
      </c>
      <c r="AC21" s="55"/>
      <c r="AD21" s="55"/>
      <c r="AE21" s="55">
        <v>0</v>
      </c>
      <c r="AF21" s="55"/>
      <c r="AG21" s="55"/>
      <c r="AH21" s="55">
        <v>0</v>
      </c>
      <c r="AI21" s="55">
        <v>0</v>
      </c>
      <c r="AJ21" s="55">
        <v>0</v>
      </c>
      <c r="AK21" s="56">
        <v>0</v>
      </c>
      <c r="AL21" s="55"/>
      <c r="AM21" s="55"/>
      <c r="AN21" s="55">
        <v>0</v>
      </c>
      <c r="AO21" s="55"/>
      <c r="AP21" s="55"/>
      <c r="AQ21" s="55">
        <v>0</v>
      </c>
      <c r="AR21" s="55"/>
      <c r="AS21" s="55"/>
      <c r="AT21" s="55">
        <v>0</v>
      </c>
      <c r="AU21" s="55"/>
      <c r="AV21" s="55"/>
      <c r="AW21" s="55">
        <v>0</v>
      </c>
      <c r="AX21" s="55"/>
      <c r="AY21" s="55"/>
      <c r="AZ21" s="55">
        <v>0</v>
      </c>
      <c r="BA21" s="55">
        <v>0</v>
      </c>
      <c r="BB21" s="55">
        <v>0</v>
      </c>
      <c r="BC21" s="56">
        <v>0</v>
      </c>
      <c r="BD21" s="55">
        <v>0.54</v>
      </c>
      <c r="BE21" s="55">
        <v>1.8</v>
      </c>
      <c r="BF21" s="56">
        <v>3.333333333333333</v>
      </c>
      <c r="BG21" s="55">
        <v>0</v>
      </c>
      <c r="BH21" s="55">
        <v>0</v>
      </c>
      <c r="BI21" s="56">
        <v>0</v>
      </c>
      <c r="BJ21" s="55">
        <v>0</v>
      </c>
      <c r="BK21" s="55">
        <v>0</v>
      </c>
      <c r="BL21" s="56">
        <v>0</v>
      </c>
      <c r="BM21" s="55">
        <v>0</v>
      </c>
      <c r="BN21" s="55">
        <v>0</v>
      </c>
      <c r="BO21" s="56">
        <v>0</v>
      </c>
      <c r="BP21" s="55">
        <v>0</v>
      </c>
      <c r="BQ21" s="55">
        <v>0</v>
      </c>
      <c r="BR21" s="56">
        <v>0</v>
      </c>
      <c r="BS21" s="55">
        <v>0.54</v>
      </c>
      <c r="BT21" s="55">
        <v>1.8</v>
      </c>
      <c r="BU21" s="56">
        <v>3.333333333333333</v>
      </c>
    </row>
    <row r="22" spans="1:73">
      <c r="A22" s="51" t="s">
        <v>178</v>
      </c>
      <c r="B22" s="55">
        <v>0.85000000000000009</v>
      </c>
      <c r="C22" s="55">
        <v>2.8</v>
      </c>
      <c r="D22" s="53">
        <v>3.2941176470588229</v>
      </c>
      <c r="E22" s="55"/>
      <c r="F22" s="55"/>
      <c r="G22" s="55">
        <v>0</v>
      </c>
      <c r="H22" s="55"/>
      <c r="I22" s="55"/>
      <c r="J22" s="55">
        <v>0</v>
      </c>
      <c r="K22" s="55"/>
      <c r="L22" s="55"/>
      <c r="M22" s="55">
        <v>0</v>
      </c>
      <c r="N22" s="55"/>
      <c r="O22" s="55"/>
      <c r="P22" s="55">
        <v>0</v>
      </c>
      <c r="Q22" s="55">
        <v>0.85000000000000009</v>
      </c>
      <c r="R22" s="55">
        <v>2.8</v>
      </c>
      <c r="S22" s="56">
        <v>3.2941176470588229</v>
      </c>
      <c r="T22" s="55"/>
      <c r="U22" s="55"/>
      <c r="V22" s="55">
        <v>0</v>
      </c>
      <c r="W22" s="55"/>
      <c r="X22" s="55"/>
      <c r="Y22" s="55">
        <v>0</v>
      </c>
      <c r="Z22" s="55"/>
      <c r="AA22" s="55"/>
      <c r="AB22" s="55">
        <v>0</v>
      </c>
      <c r="AC22" s="55"/>
      <c r="AD22" s="55"/>
      <c r="AE22" s="55">
        <v>0</v>
      </c>
      <c r="AF22" s="55"/>
      <c r="AG22" s="55"/>
      <c r="AH22" s="55">
        <v>0</v>
      </c>
      <c r="AI22" s="55">
        <v>0</v>
      </c>
      <c r="AJ22" s="55">
        <v>0</v>
      </c>
      <c r="AK22" s="56">
        <v>0</v>
      </c>
      <c r="AL22" s="55"/>
      <c r="AM22" s="55"/>
      <c r="AN22" s="55">
        <v>0</v>
      </c>
      <c r="AO22" s="55"/>
      <c r="AP22" s="55"/>
      <c r="AQ22" s="55">
        <v>0</v>
      </c>
      <c r="AR22" s="55"/>
      <c r="AS22" s="55"/>
      <c r="AT22" s="55">
        <v>0</v>
      </c>
      <c r="AU22" s="55"/>
      <c r="AV22" s="55"/>
      <c r="AW22" s="55">
        <v>0</v>
      </c>
      <c r="AX22" s="55"/>
      <c r="AY22" s="55"/>
      <c r="AZ22" s="55">
        <v>0</v>
      </c>
      <c r="BA22" s="55">
        <v>0</v>
      </c>
      <c r="BB22" s="55">
        <v>0</v>
      </c>
      <c r="BC22" s="56">
        <v>0</v>
      </c>
      <c r="BD22" s="55">
        <v>0.85000000000000009</v>
      </c>
      <c r="BE22" s="55">
        <v>2.8</v>
      </c>
      <c r="BF22" s="56">
        <v>3.2941176470588229</v>
      </c>
      <c r="BG22" s="55">
        <v>0</v>
      </c>
      <c r="BH22" s="55">
        <v>0</v>
      </c>
      <c r="BI22" s="56">
        <v>0</v>
      </c>
      <c r="BJ22" s="55">
        <v>0</v>
      </c>
      <c r="BK22" s="55">
        <v>0</v>
      </c>
      <c r="BL22" s="56">
        <v>0</v>
      </c>
      <c r="BM22" s="55">
        <v>0</v>
      </c>
      <c r="BN22" s="55">
        <v>0</v>
      </c>
      <c r="BO22" s="56">
        <v>0</v>
      </c>
      <c r="BP22" s="55">
        <v>0</v>
      </c>
      <c r="BQ22" s="55">
        <v>0</v>
      </c>
      <c r="BR22" s="56">
        <v>0</v>
      </c>
      <c r="BS22" s="55">
        <v>0.85000000000000009</v>
      </c>
      <c r="BT22" s="55">
        <v>2.8</v>
      </c>
      <c r="BU22" s="56">
        <v>3.2941176470588229</v>
      </c>
    </row>
  </sheetData>
  <mergeCells count="29">
    <mergeCell ref="A10:A15"/>
    <mergeCell ref="B10:S11"/>
    <mergeCell ref="T10:AK11"/>
    <mergeCell ref="AL10:BC11"/>
    <mergeCell ref="BD10:BU11"/>
    <mergeCell ref="B12:D14"/>
    <mergeCell ref="E12:G14"/>
    <mergeCell ref="H12:J14"/>
    <mergeCell ref="K12:M14"/>
    <mergeCell ref="AU12:AW14"/>
    <mergeCell ref="N12:P14"/>
    <mergeCell ref="Q12:S14"/>
    <mergeCell ref="T12:V14"/>
    <mergeCell ref="W12:Y14"/>
    <mergeCell ref="Z12:AB14"/>
    <mergeCell ref="AC12:AE14"/>
    <mergeCell ref="AF12:AH14"/>
    <mergeCell ref="AI12:AK14"/>
    <mergeCell ref="AL12:AN14"/>
    <mergeCell ref="AO12:AQ14"/>
    <mergeCell ref="AR12:AT14"/>
    <mergeCell ref="BP12:BR14"/>
    <mergeCell ref="BS12:BU14"/>
    <mergeCell ref="AX12:AZ14"/>
    <mergeCell ref="BA12:BC14"/>
    <mergeCell ref="BD12:BF14"/>
    <mergeCell ref="BG12:BI14"/>
    <mergeCell ref="BJ12:BL14"/>
    <mergeCell ref="BM12:BO14"/>
  </mergeCells>
  <conditionalFormatting sqref="E15:G15 F10:G11 B10:D15 E10:E12 W15:Y15 X10:Y11 W10:W12 AO15:AQ15 AP10:AQ11 AO10:AO12 BH10:BI11 BG10:BG12 BG15:BI15 D1 D7:D9 B1:B9 H10:V15 Z10:AN15 BJ10:IG15 E1:IH9 AR10:BF15">
    <cfRule type="cellIs" dxfId="65" priority="6" operator="equal">
      <formula>0</formula>
    </cfRule>
  </conditionalFormatting>
  <conditionalFormatting sqref="K12:M14">
    <cfRule type="cellIs" dxfId="64" priority="5" operator="equal">
      <formula>0</formula>
    </cfRule>
  </conditionalFormatting>
  <conditionalFormatting sqref="AC12:AE14">
    <cfRule type="cellIs" dxfId="63" priority="4" operator="equal">
      <formula>0</formula>
    </cfRule>
  </conditionalFormatting>
  <conditionalFormatting sqref="AU12:AW14">
    <cfRule type="cellIs" dxfId="62" priority="3" operator="equal">
      <formula>0</formula>
    </cfRule>
  </conditionalFormatting>
  <conditionalFormatting sqref="BM12:BO14">
    <cfRule type="cellIs" dxfId="61" priority="2" operator="equal">
      <formula>0</formula>
    </cfRule>
  </conditionalFormatting>
  <conditionalFormatting sqref="E1:IH9 D1 D7:D9 A1:A5 B6 B8:B9">
    <cfRule type="cellIs" dxfId="60" priority="1" operator="equal">
      <formula>0</formula>
    </cfRule>
  </conditionalFormatting>
  <pageMargins left="0" right="0" top="0.75" bottom="0.75" header="0.3" footer="0.3"/>
  <pageSetup paperSize="132" scale="74" orientation="landscape" verticalDpi="300" r:id="rId2"/>
  <colBreaks count="3" manualBreakCount="3">
    <brk id="19" max="1048575" man="1"/>
    <brk id="37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ENCODE HERE</vt:lpstr>
      <vt:lpstr>FORM 4</vt:lpstr>
      <vt:lpstr>FORM 5</vt:lpstr>
      <vt:lpstr>FORM 7</vt:lpstr>
      <vt:lpstr>FORM 8</vt:lpstr>
      <vt:lpstr>'FORM 4'!Print_Titles</vt:lpstr>
      <vt:lpstr>'FORM 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DA-Rice</dc:creator>
  <cp:lastModifiedBy>RICE-MIS</cp:lastModifiedBy>
  <cp:lastPrinted>2016-07-12T05:56:59Z</cp:lastPrinted>
  <dcterms:created xsi:type="dcterms:W3CDTF">2014-09-11T15:38:33Z</dcterms:created>
  <dcterms:modified xsi:type="dcterms:W3CDTF">2016-07-19T02:16:09Z</dcterms:modified>
</cp:coreProperties>
</file>