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\rpa\"/>
    </mc:Choice>
  </mc:AlternateContent>
  <bookViews>
    <workbookView xWindow="0" yWindow="0" windowWidth="28800" windowHeight="1228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1" l="1"/>
  <c r="AA6" i="1"/>
  <c r="K6" i="1"/>
  <c r="J6" i="1"/>
  <c r="I6" i="1"/>
  <c r="H6" i="1"/>
  <c r="G6" i="1"/>
  <c r="AB5" i="1"/>
  <c r="AA5" i="1"/>
  <c r="Z5" i="1"/>
  <c r="Y5" i="1"/>
  <c r="P5" i="1"/>
  <c r="O5" i="1"/>
  <c r="N5" i="1"/>
  <c r="M5" i="1"/>
  <c r="L5" i="1"/>
  <c r="K5" i="1"/>
  <c r="J5" i="1"/>
  <c r="I5" i="1"/>
  <c r="H5" i="1"/>
  <c r="G5" i="1"/>
  <c r="A5" i="1"/>
  <c r="C5" i="1" s="1"/>
  <c r="AB4" i="1"/>
  <c r="AA4" i="1"/>
  <c r="Z4" i="1"/>
  <c r="Y4" i="1"/>
  <c r="P4" i="1"/>
  <c r="O4" i="1"/>
  <c r="N4" i="1"/>
  <c r="M4" i="1"/>
  <c r="L4" i="1"/>
  <c r="K4" i="1"/>
  <c r="J4" i="1"/>
  <c r="I4" i="1"/>
  <c r="H4" i="1"/>
  <c r="G4" i="1"/>
  <c r="E4" i="1"/>
  <c r="D4" i="1"/>
  <c r="F4" i="1" s="1"/>
  <c r="B4" i="1"/>
  <c r="A4" i="1"/>
  <c r="C4" i="1" s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E3" i="1"/>
  <c r="D3" i="1"/>
  <c r="F3" i="1" s="1"/>
  <c r="B3" i="1"/>
  <c r="A3" i="1"/>
  <c r="C3" i="1" s="1"/>
  <c r="AB2" i="1"/>
  <c r="AA2" i="1"/>
  <c r="Z2" i="1"/>
  <c r="Z6" i="1" s="1"/>
  <c r="Y2" i="1"/>
  <c r="X2" i="1"/>
  <c r="X4" i="1" s="1"/>
  <c r="W2" i="1"/>
  <c r="V2" i="1"/>
  <c r="V4" i="1" s="1"/>
  <c r="U2" i="1"/>
  <c r="U4" i="1" s="1"/>
  <c r="T2" i="1"/>
  <c r="T4" i="1" s="1"/>
  <c r="S2" i="1"/>
  <c r="R2" i="1"/>
  <c r="R4" i="1" s="1"/>
  <c r="Q2" i="1"/>
  <c r="Q4" i="1" s="1"/>
  <c r="P2" i="1"/>
  <c r="O2" i="1"/>
  <c r="N2" i="1"/>
  <c r="M2" i="1"/>
  <c r="L2" i="1"/>
  <c r="K2" i="1"/>
  <c r="J2" i="1"/>
  <c r="I2" i="1"/>
  <c r="H2" i="1"/>
  <c r="G2" i="1"/>
  <c r="E2" i="1"/>
  <c r="E5" i="1" s="1"/>
  <c r="D2" i="1"/>
  <c r="D5" i="1" s="1"/>
  <c r="B2" i="1"/>
  <c r="B6" i="1" s="1"/>
  <c r="A2" i="1"/>
  <c r="C2" i="1" s="1"/>
  <c r="A6" i="1" l="1"/>
  <c r="S4" i="1"/>
  <c r="W4" i="1"/>
  <c r="Y6" i="1"/>
  <c r="C6" i="1"/>
  <c r="F2" i="1"/>
  <c r="F5" i="1" s="1"/>
</calcChain>
</file>

<file path=xl/sharedStrings.xml><?xml version="1.0" encoding="utf-8"?>
<sst xmlns="http://schemas.openxmlformats.org/spreadsheetml/2006/main" count="28" uniqueCount="28">
  <si>
    <t>ppe1</t>
    <phoneticPr fontId="1" type="noConversion"/>
  </si>
  <si>
    <t>ppe2</t>
  </si>
  <si>
    <t>ppe3</t>
  </si>
  <si>
    <t>ppe4</t>
  </si>
  <si>
    <t>ppe5</t>
  </si>
  <si>
    <t>ppe6</t>
  </si>
  <si>
    <t>ppe7</t>
  </si>
  <si>
    <t>ppe8</t>
  </si>
  <si>
    <t>ppe9</t>
  </si>
  <si>
    <t>ppe10</t>
  </si>
  <si>
    <t>ppe11</t>
  </si>
  <si>
    <t>ppe12</t>
  </si>
  <si>
    <t>ppe13</t>
  </si>
  <si>
    <t>ppe14</t>
  </si>
  <si>
    <t>ppe15</t>
  </si>
  <si>
    <t>ppe16</t>
  </si>
  <si>
    <t>as1</t>
    <phoneticPr fontId="1" type="noConversion"/>
  </si>
  <si>
    <t>as2</t>
  </si>
  <si>
    <t>as3</t>
  </si>
  <si>
    <t>as4</t>
  </si>
  <si>
    <t>as5</t>
  </si>
  <si>
    <t>as6</t>
  </si>
  <si>
    <t>as7</t>
  </si>
  <si>
    <t>as8</t>
  </si>
  <si>
    <t>pen1</t>
    <phoneticPr fontId="1" type="noConversion"/>
  </si>
  <si>
    <t>pen2</t>
    <phoneticPr fontId="1" type="noConversion"/>
  </si>
  <si>
    <t>fore1</t>
    <phoneticPr fontId="1" type="noConversion"/>
  </si>
  <si>
    <t>fore2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</si>
</sst>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,##0_);[Red]\(#,##0\);\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2"/>
      <charset val="129"/>
    </font>
    <font>
      <sz val="12"/>
      <color theme="1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177" fontId="4" fillId="0" borderId="0" xfId="1" applyNumberFormat="1" applyFont="1" applyFill="1" applyAlignment="1">
      <alignment horizontal="right" vertical="center"/>
    </xf>
  </cellXfs>
  <cellStyles count="2">
    <cellStyle name="Normal 18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hhye/AppData/Roaming/Microsoft/Excel/FY2021%20Statutory%20BSPL_v2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WBS_PL_CF"/>
      <sheetName val="Dart_BS"/>
      <sheetName val="Dart_PL"/>
      <sheetName val="Dart_CE"/>
      <sheetName val="Dart_CF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Mapping"/>
      <sheetName val="En"/>
      <sheetName val="Sheet1"/>
    </sheetNames>
    <sheetDataSet>
      <sheetData sheetId="0"/>
      <sheetData sheetId="1"/>
      <sheetData sheetId="2">
        <row r="20">
          <cell r="D20">
            <v>594246325</v>
          </cell>
          <cell r="F20">
            <v>535880214</v>
          </cell>
        </row>
        <row r="21">
          <cell r="D21">
            <v>-510379729</v>
          </cell>
          <cell r="F21">
            <v>-461896219</v>
          </cell>
        </row>
        <row r="22">
          <cell r="D22">
            <v>584592351</v>
          </cell>
          <cell r="F22">
            <v>455648686</v>
          </cell>
        </row>
        <row r="23">
          <cell r="D23">
            <v>-302896895</v>
          </cell>
          <cell r="F23">
            <v>-332633391</v>
          </cell>
        </row>
        <row r="24">
          <cell r="D24">
            <v>1233305718</v>
          </cell>
          <cell r="F24">
            <v>1043338218</v>
          </cell>
        </row>
        <row r="25">
          <cell r="D25">
            <v>-1053649364</v>
          </cell>
          <cell r="F25">
            <v>-938068040</v>
          </cell>
        </row>
        <row r="26">
          <cell r="D26">
            <v>173484838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8">
          <cell r="B8">
            <v>73983995</v>
          </cell>
          <cell r="C8">
            <v>58366111</v>
          </cell>
          <cell r="D8">
            <v>0</v>
          </cell>
          <cell r="E8">
            <v>-48483510</v>
          </cell>
          <cell r="F8">
            <v>83866596</v>
          </cell>
        </row>
        <row r="9">
          <cell r="B9">
            <v>123015295</v>
          </cell>
          <cell r="C9">
            <v>240709443</v>
          </cell>
          <cell r="D9">
            <v>-27941445</v>
          </cell>
          <cell r="E9">
            <v>-54087837</v>
          </cell>
          <cell r="F9">
            <v>281695456</v>
          </cell>
        </row>
        <row r="10">
          <cell r="B10">
            <v>105270178</v>
          </cell>
          <cell r="C10">
            <v>189967500</v>
          </cell>
          <cell r="D10">
            <v>0</v>
          </cell>
          <cell r="E10">
            <v>-115581324</v>
          </cell>
          <cell r="F10">
            <v>179656354</v>
          </cell>
        </row>
        <row r="11">
          <cell r="B11">
            <v>0</v>
          </cell>
          <cell r="C11">
            <v>173484838</v>
          </cell>
          <cell r="D11">
            <v>0</v>
          </cell>
          <cell r="E11">
            <v>0</v>
          </cell>
          <cell r="F11">
            <v>173484838</v>
          </cell>
        </row>
        <row r="12">
          <cell r="B12">
            <v>302269468</v>
          </cell>
          <cell r="C12">
            <v>662527892</v>
          </cell>
          <cell r="D12">
            <v>-27941445</v>
          </cell>
          <cell r="E12">
            <v>-218152671</v>
          </cell>
          <cell r="F12">
            <v>718703244</v>
          </cell>
        </row>
        <row r="18">
          <cell r="B18">
            <v>115290301</v>
          </cell>
          <cell r="C18">
            <v>13063772</v>
          </cell>
          <cell r="D18">
            <v>0</v>
          </cell>
          <cell r="E18">
            <v>-54370078</v>
          </cell>
          <cell r="F18">
            <v>73983995</v>
          </cell>
        </row>
        <row r="19">
          <cell r="B19">
            <v>151741746</v>
          </cell>
          <cell r="C19">
            <v>0</v>
          </cell>
          <cell r="D19">
            <v>-14326838</v>
          </cell>
          <cell r="E19">
            <v>-14399613</v>
          </cell>
          <cell r="F19">
            <v>123015295</v>
          </cell>
        </row>
        <row r="20">
          <cell r="B20">
            <v>206976050</v>
          </cell>
          <cell r="C20">
            <v>14729000</v>
          </cell>
          <cell r="D20">
            <v>0</v>
          </cell>
          <cell r="E20">
            <v>-116434872</v>
          </cell>
          <cell r="F20">
            <v>105270178</v>
          </cell>
        </row>
        <row r="21">
          <cell r="B21">
            <v>474008097</v>
          </cell>
          <cell r="C21">
            <v>27792772</v>
          </cell>
          <cell r="D21">
            <v>-14326838</v>
          </cell>
          <cell r="E21">
            <v>-185204563</v>
          </cell>
          <cell r="F21">
            <v>302269468</v>
          </cell>
        </row>
      </sheetData>
      <sheetData sheetId="10"/>
      <sheetData sheetId="11">
        <row r="7">
          <cell r="B7">
            <v>81344813</v>
          </cell>
          <cell r="C7">
            <v>0</v>
          </cell>
          <cell r="D7">
            <v>0</v>
          </cell>
          <cell r="E7">
            <v>81344813</v>
          </cell>
        </row>
        <row r="8">
          <cell r="B8">
            <v>1369522365</v>
          </cell>
          <cell r="C8">
            <v>3806170662</v>
          </cell>
          <cell r="D8">
            <v>-3185444402</v>
          </cell>
          <cell r="E8">
            <v>1990248625</v>
          </cell>
        </row>
        <row r="16">
          <cell r="B16">
            <v>81344813</v>
          </cell>
          <cell r="C16">
            <v>0</v>
          </cell>
          <cell r="D16">
            <v>0</v>
          </cell>
          <cell r="E16">
            <v>81344813</v>
          </cell>
        </row>
        <row r="17">
          <cell r="B17">
            <v>928103765</v>
          </cell>
          <cell r="C17">
            <v>3297986328</v>
          </cell>
          <cell r="D17">
            <v>-2856567728</v>
          </cell>
          <cell r="E17">
            <v>1369522365</v>
          </cell>
        </row>
      </sheetData>
      <sheetData sheetId="12">
        <row r="9">
          <cell r="B9">
            <v>3250889230</v>
          </cell>
          <cell r="C9">
            <v>2267075760</v>
          </cell>
        </row>
        <row r="10">
          <cell r="B10">
            <v>-207148950</v>
          </cell>
          <cell r="C10">
            <v>-50253720</v>
          </cell>
        </row>
        <row r="11">
          <cell r="B11">
            <v>898040217</v>
          </cell>
          <cell r="C11">
            <v>644441770</v>
          </cell>
        </row>
        <row r="12">
          <cell r="B12">
            <v>0</v>
          </cell>
          <cell r="C12">
            <v>389625420</v>
          </cell>
        </row>
      </sheetData>
      <sheetData sheetId="13">
        <row r="9">
          <cell r="C9">
            <v>47999196</v>
          </cell>
          <cell r="D9">
            <v>56903046929</v>
          </cell>
        </row>
        <row r="10">
          <cell r="C10">
            <v>38952</v>
          </cell>
          <cell r="D10">
            <v>46177596</v>
          </cell>
        </row>
        <row r="13">
          <cell r="C13">
            <v>8123125</v>
          </cell>
          <cell r="D13">
            <v>9629964273</v>
          </cell>
        </row>
        <row r="14">
          <cell r="C14">
            <v>901337</v>
          </cell>
          <cell r="D14">
            <v>1209901084</v>
          </cell>
        </row>
        <row r="15">
          <cell r="C15">
            <v>40479</v>
          </cell>
          <cell r="D15">
            <v>64775976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workbookViewId="0"/>
  </sheetViews>
  <sheetFormatPr defaultRowHeight="16.5" x14ac:dyDescent="0.3"/>
  <cols>
    <col min="1" max="1" width="17.5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">
      <c r="A2" s="2">
        <f>ROUND([1]Dart_BS!D20/1000,)</f>
        <v>594246</v>
      </c>
      <c r="B2" s="2">
        <f>ROUND([1]Dart_BS!D21/1000,)</f>
        <v>-510380</v>
      </c>
      <c r="C2" s="2">
        <f>SUM(A2:B2)</f>
        <v>83866</v>
      </c>
      <c r="D2" s="2">
        <f>ROUND([1]Dart_BS!F20/1000,)</f>
        <v>535880</v>
      </c>
      <c r="E2" s="2">
        <f>ROUND([1]Dart_BS!F21/1000,)</f>
        <v>-461896</v>
      </c>
      <c r="F2" s="2">
        <f>SUM(D2:E2)</f>
        <v>73984</v>
      </c>
      <c r="G2" s="2">
        <f>ROUND('[1]4'!B8/1000,)</f>
        <v>73984</v>
      </c>
      <c r="H2" s="2">
        <f>ROUND('[1]4'!C8/1000,)</f>
        <v>58366</v>
      </c>
      <c r="I2" s="2">
        <f>ROUND('[1]4'!D8/1000,)</f>
        <v>0</v>
      </c>
      <c r="J2" s="2">
        <f>ROUND('[1]4'!E8/1000,)</f>
        <v>-48484</v>
      </c>
      <c r="K2" s="2">
        <f>ROUND('[1]4'!F8/1000,)</f>
        <v>83867</v>
      </c>
      <c r="L2" s="2">
        <f>ROUND('[1]4'!B18/1000,)</f>
        <v>115290</v>
      </c>
      <c r="M2" s="2">
        <f>ROUND('[1]4'!C18/1000,)</f>
        <v>13064</v>
      </c>
      <c r="N2" s="2">
        <f>ROUND('[1]4'!D18/1000,)</f>
        <v>0</v>
      </c>
      <c r="O2" s="2">
        <f>ROUND('[1]4'!E18/1000,)</f>
        <v>-54370</v>
      </c>
      <c r="P2" s="2">
        <f>ROUND('[1]4'!F18/1000,)</f>
        <v>73984</v>
      </c>
      <c r="Q2" s="2">
        <f>ROUND('[1]6'!B7/1000,)</f>
        <v>81345</v>
      </c>
      <c r="R2" s="2">
        <f>ROUND('[1]6'!C7/1000,)</f>
        <v>0</v>
      </c>
      <c r="S2" s="2">
        <f>ROUND('[1]6'!D7/1000,)</f>
        <v>0</v>
      </c>
      <c r="T2" s="2">
        <f>ROUND('[1]6'!E7/1000,)</f>
        <v>81345</v>
      </c>
      <c r="U2" s="2">
        <f>ROUND('[1]6'!B16/1000,)</f>
        <v>81345</v>
      </c>
      <c r="V2" s="2">
        <f>ROUND('[1]6'!C16/1000,)</f>
        <v>0</v>
      </c>
      <c r="W2" s="2">
        <f>ROUND('[1]6'!D16/1000,)</f>
        <v>0</v>
      </c>
      <c r="X2" s="2">
        <f>ROUND('[1]6'!E16/1000,)</f>
        <v>81345</v>
      </c>
      <c r="Y2" s="2">
        <f>ROUND('[1]7'!B9/1000,)</f>
        <v>3250889</v>
      </c>
      <c r="Z2" s="2">
        <f>ROUND('[1]7'!C9/1000,)</f>
        <v>2267076</v>
      </c>
      <c r="AA2" s="2">
        <f>ROUND('[1]8'!C9,)</f>
        <v>47999196</v>
      </c>
      <c r="AB2" s="2">
        <f>ROUND('[1]8'!D9,)</f>
        <v>56903046929</v>
      </c>
    </row>
    <row r="3" spans="1:28" x14ac:dyDescent="0.3">
      <c r="A3" s="2">
        <f>ROUND([1]Dart_BS!D22/1000,)</f>
        <v>584592</v>
      </c>
      <c r="B3" s="2">
        <f>ROUND([1]Dart_BS!D23/1000,)</f>
        <v>-302897</v>
      </c>
      <c r="C3" s="2">
        <f>SUM(A3:B3)</f>
        <v>281695</v>
      </c>
      <c r="D3" s="2">
        <f>ROUND([1]Dart_BS!F22/1000,)</f>
        <v>455649</v>
      </c>
      <c r="E3" s="2">
        <f>ROUND([1]Dart_BS!F23/1000,)</f>
        <v>-332633</v>
      </c>
      <c r="F3" s="2">
        <f>SUM(D3:E3)</f>
        <v>123016</v>
      </c>
      <c r="G3" s="2">
        <f>ROUND('[1]4'!B9/1000,)</f>
        <v>123015</v>
      </c>
      <c r="H3" s="2">
        <f>ROUND('[1]4'!C9/1000,)</f>
        <v>240709</v>
      </c>
      <c r="I3" s="2">
        <f>ROUND('[1]4'!D9/1000,)</f>
        <v>-27941</v>
      </c>
      <c r="J3" s="2">
        <f>ROUND('[1]4'!E9/1000,)</f>
        <v>-54088</v>
      </c>
      <c r="K3" s="2">
        <f>ROUND('[1]4'!F9/1000,)</f>
        <v>281695</v>
      </c>
      <c r="L3" s="2">
        <f>ROUND('[1]4'!B19/1000,)</f>
        <v>151742</v>
      </c>
      <c r="M3" s="2">
        <f>ROUND('[1]4'!C19/1000,)</f>
        <v>0</v>
      </c>
      <c r="N3" s="2">
        <f>ROUND('[1]4'!D19/1000,)</f>
        <v>-14327</v>
      </c>
      <c r="O3" s="2">
        <f>ROUND('[1]4'!E19/1000,)</f>
        <v>-14400</v>
      </c>
      <c r="P3" s="2">
        <f>ROUND('[1]4'!F19/1000,)</f>
        <v>123015</v>
      </c>
      <c r="Q3" s="2">
        <f>ROUND('[1]6'!B8/1000,)</f>
        <v>1369522</v>
      </c>
      <c r="R3" s="2">
        <f>ROUND('[1]6'!C8/1000,)</f>
        <v>3806171</v>
      </c>
      <c r="S3" s="2">
        <f>ROUND('[1]6'!D8/1000,)</f>
        <v>-3185444</v>
      </c>
      <c r="T3" s="2">
        <f>ROUND('[1]6'!E8/1000,)</f>
        <v>1990249</v>
      </c>
      <c r="U3" s="2">
        <f>ROUND('[1]6'!B17/1000,)</f>
        <v>928104</v>
      </c>
      <c r="V3" s="2">
        <f>ROUND('[1]6'!C17/1000,)</f>
        <v>3297986</v>
      </c>
      <c r="W3" s="2">
        <f>ROUND('[1]6'!D17/1000,)</f>
        <v>-2856568</v>
      </c>
      <c r="X3" s="2">
        <f>ROUND('[1]6'!E17/1000,)</f>
        <v>1369522</v>
      </c>
      <c r="Y3" s="2">
        <f>ROUND('[1]7'!B10/1000,)</f>
        <v>-207149</v>
      </c>
      <c r="Z3" s="2">
        <f>ROUND('[1]7'!C10/1000,)</f>
        <v>-50254</v>
      </c>
      <c r="AA3" s="2">
        <f>ROUND('[1]8'!C10,)</f>
        <v>38952</v>
      </c>
      <c r="AB3" s="2">
        <f>ROUND('[1]8'!D10,)</f>
        <v>46177596</v>
      </c>
    </row>
    <row r="4" spans="1:28" x14ac:dyDescent="0.3">
      <c r="A4" s="2">
        <f>ROUND([1]Dart_BS!D24/1000,)</f>
        <v>1233306</v>
      </c>
      <c r="B4" s="2">
        <f>ROUND([1]Dart_BS!D25/1000,)</f>
        <v>-1053649</v>
      </c>
      <c r="C4" s="2">
        <f>SUM(A4:B4)</f>
        <v>179657</v>
      </c>
      <c r="D4" s="2">
        <f>ROUND([1]Dart_BS!F24/1000,)</f>
        <v>1043338</v>
      </c>
      <c r="E4" s="2">
        <f>ROUND([1]Dart_BS!F25/1000,)</f>
        <v>-938068</v>
      </c>
      <c r="F4" s="2">
        <f>SUM(D4:E4)</f>
        <v>105270</v>
      </c>
      <c r="G4" s="2">
        <f>ROUND('[1]4'!B10/1000,)</f>
        <v>105270</v>
      </c>
      <c r="H4" s="2">
        <f>ROUND('[1]4'!C10/1000,)</f>
        <v>189968</v>
      </c>
      <c r="I4" s="2">
        <f>ROUND('[1]4'!D10/1000,)</f>
        <v>0</v>
      </c>
      <c r="J4" s="2">
        <f>ROUND('[1]4'!E10/1000,)</f>
        <v>-115581</v>
      </c>
      <c r="K4" s="2">
        <f>ROUND('[1]4'!F10/1000,)</f>
        <v>179656</v>
      </c>
      <c r="L4" s="2">
        <f>ROUND('[1]4'!B20/1000,)</f>
        <v>206976</v>
      </c>
      <c r="M4" s="2">
        <f>ROUND('[1]4'!C20/1000,)</f>
        <v>14729</v>
      </c>
      <c r="N4" s="2">
        <f>ROUND('[1]4'!D20/1000,)</f>
        <v>0</v>
      </c>
      <c r="O4" s="2">
        <f>ROUND('[1]4'!E20/1000,)</f>
        <v>-116435</v>
      </c>
      <c r="P4" s="2">
        <f>ROUND('[1]4'!F20/1000,)</f>
        <v>105270</v>
      </c>
      <c r="Q4" s="2">
        <f>SUM(Q2:Q3)</f>
        <v>1450867</v>
      </c>
      <c r="R4" s="2">
        <f>SUM(R2:R3)</f>
        <v>3806171</v>
      </c>
      <c r="S4" s="2">
        <f>SUM(S2:S3)</f>
        <v>-3185444</v>
      </c>
      <c r="T4" s="2">
        <f>SUM(T2:T3)</f>
        <v>2071594</v>
      </c>
      <c r="U4" s="2">
        <f>SUM(U2:U3)</f>
        <v>1009449</v>
      </c>
      <c r="V4" s="2">
        <f>SUM(V2:V3)</f>
        <v>3297986</v>
      </c>
      <c r="W4" s="2">
        <f>SUM(W2:W3)</f>
        <v>-2856568</v>
      </c>
      <c r="X4" s="2">
        <f>SUM(X2:X3)</f>
        <v>1450867</v>
      </c>
      <c r="Y4" s="2">
        <f>ROUND('[1]7'!B11/1000,)</f>
        <v>898040</v>
      </c>
      <c r="Z4" s="2">
        <f>ROUND('[1]7'!C11/1000,)</f>
        <v>644442</v>
      </c>
      <c r="AA4" s="2">
        <f>ROUND('[1]8'!C13,)</f>
        <v>8123125</v>
      </c>
      <c r="AB4" s="2">
        <f>ROUND('[1]8'!D13,)</f>
        <v>9629964273</v>
      </c>
    </row>
    <row r="5" spans="1:28" x14ac:dyDescent="0.3">
      <c r="A5" s="2">
        <f>ROUND([1]Dart_BS!D26/1000,)</f>
        <v>173485</v>
      </c>
      <c r="B5" s="2">
        <v>0</v>
      </c>
      <c r="C5" s="2">
        <f>SUM(A5:B5)</f>
        <v>173485</v>
      </c>
      <c r="D5" s="2">
        <f>SUM(D2:D4)</f>
        <v>2034867</v>
      </c>
      <c r="E5" s="2">
        <f>SUM(E2:E4)</f>
        <v>-1732597</v>
      </c>
      <c r="F5" s="2">
        <f>SUM(F2:F4)</f>
        <v>302270</v>
      </c>
      <c r="G5" s="2">
        <f>ROUND('[1]4'!B11/1000,)</f>
        <v>0</v>
      </c>
      <c r="H5" s="2">
        <f>ROUND('[1]4'!C11/1000,)</f>
        <v>173485</v>
      </c>
      <c r="I5" s="2">
        <f>ROUND('[1]4'!D11/1000,)</f>
        <v>0</v>
      </c>
      <c r="J5" s="2">
        <f>ROUND('[1]4'!E11/1000,)</f>
        <v>0</v>
      </c>
      <c r="K5" s="2">
        <f>ROUND('[1]4'!F11/1000,)</f>
        <v>173485</v>
      </c>
      <c r="L5" s="2">
        <f>ROUND('[1]4'!B21/1000,)</f>
        <v>474008</v>
      </c>
      <c r="M5" s="2">
        <f>ROUND('[1]4'!C21/1000,)</f>
        <v>27793</v>
      </c>
      <c r="N5" s="2">
        <f>ROUND('[1]4'!D21/1000,)</f>
        <v>-14327</v>
      </c>
      <c r="O5" s="2">
        <f>ROUND('[1]4'!E21/1000,)</f>
        <v>-185205</v>
      </c>
      <c r="P5" s="2">
        <f>ROUND('[1]4'!F21/1000,)</f>
        <v>302269</v>
      </c>
      <c r="Y5" s="2">
        <f>ROUND('[1]7'!B12/1000,)</f>
        <v>0</v>
      </c>
      <c r="Z5" s="2">
        <f>ROUND('[1]7'!C12/1000,)</f>
        <v>389625</v>
      </c>
      <c r="AA5" s="2">
        <f>ROUND('[1]8'!C14,)</f>
        <v>901337</v>
      </c>
      <c r="AB5" s="2">
        <f>ROUND('[1]8'!D14,)</f>
        <v>1209901084</v>
      </c>
    </row>
    <row r="6" spans="1:28" x14ac:dyDescent="0.3">
      <c r="A6" s="2">
        <f>SUM(A2:A5)</f>
        <v>2585629</v>
      </c>
      <c r="B6" s="2">
        <f>SUM(B2:B5)</f>
        <v>-1866926</v>
      </c>
      <c r="C6" s="2">
        <f>SUM(C2:C5)</f>
        <v>718703</v>
      </c>
      <c r="D6" s="3"/>
      <c r="G6" s="2">
        <f>ROUND('[1]4'!B12/1000,)</f>
        <v>302269</v>
      </c>
      <c r="H6" s="2">
        <f>ROUND('[1]4'!C12/1000,)</f>
        <v>662528</v>
      </c>
      <c r="I6" s="2">
        <f>ROUND('[1]4'!D12/1000,)</f>
        <v>-27941</v>
      </c>
      <c r="J6" s="2">
        <f>ROUND('[1]4'!E12/1000,)</f>
        <v>-218153</v>
      </c>
      <c r="K6" s="2">
        <f>ROUND('[1]4'!F12/1000,)</f>
        <v>718703</v>
      </c>
      <c r="Y6" s="2">
        <f>SUM(Y2:Y5)</f>
        <v>3941780</v>
      </c>
      <c r="Z6" s="2">
        <f>SUM(Z2:Z5)</f>
        <v>3250889</v>
      </c>
      <c r="AA6" s="2">
        <f>ROUND('[1]8'!C15,)</f>
        <v>40479</v>
      </c>
      <c r="AB6" s="2">
        <f>ROUND('[1]8'!D15,)</f>
        <v>64775976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Hyeong</dc:creator>
  <cp:lastModifiedBy>Joy Hyeong</cp:lastModifiedBy>
  <dcterms:created xsi:type="dcterms:W3CDTF">2022-01-11T11:45:45Z</dcterms:created>
  <dcterms:modified xsi:type="dcterms:W3CDTF">2022-01-15T04:55:10Z</dcterms:modified>
</cp:coreProperties>
</file>