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a1e6184193b3ad/Desktop/27-08-2021/New/"/>
    </mc:Choice>
  </mc:AlternateContent>
  <xr:revisionPtr revIDLastSave="14" documentId="8_{E404A2E5-652E-4CD6-A0AB-A10A0A623866}" xr6:coauthVersionLast="47" xr6:coauthVersionMax="47" xr10:uidLastSave="{CB0B1DBA-085C-4FE8-9AD2-D09AF7FF3E27}"/>
  <bookViews>
    <workbookView xWindow="-120" yWindow="-120" windowWidth="20730" windowHeight="11160" xr2:uid="{484B6B20-EB34-4357-A89A-DB90B841D468}"/>
  </bookViews>
  <sheets>
    <sheet name="DataBase" sheetId="1" r:id="rId1"/>
    <sheet name="MIS Report" sheetId="2" r:id="rId2"/>
  </sheets>
  <definedNames>
    <definedName name="AD">DataBase!$A$1,DataBase!#REF!</definedName>
    <definedName name="HAHA">DataBase!$A$1:$A$13</definedName>
    <definedName name="HEHE">DataBase!#REF!</definedName>
    <definedName name="KOOY">DataBase!#REF!</definedName>
    <definedName name="Maruthi">DataBase!$A$2:$A$13</definedName>
    <definedName name="State">DataBase!#REF!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G2" i="2"/>
  <c r="F2" i="2"/>
  <c r="E2" i="2"/>
  <c r="D2" i="2"/>
  <c r="C2" i="2"/>
</calcChain>
</file>

<file path=xl/sharedStrings.xml><?xml version="1.0" encoding="utf-8"?>
<sst xmlns="http://schemas.openxmlformats.org/spreadsheetml/2006/main" count="27" uniqueCount="19">
  <si>
    <t>Models</t>
  </si>
  <si>
    <t>January-2021</t>
  </si>
  <si>
    <t>February-2021</t>
  </si>
  <si>
    <t>March-2021</t>
  </si>
  <si>
    <t>April-2021</t>
  </si>
  <si>
    <t>May-2021</t>
  </si>
  <si>
    <t>June-2021</t>
  </si>
  <si>
    <t>Swift</t>
  </si>
  <si>
    <t>Baleno</t>
  </si>
  <si>
    <t>Ertiga</t>
  </si>
  <si>
    <t>Vitara Brezza</t>
  </si>
  <si>
    <t>Wagon R</t>
  </si>
  <si>
    <t>Alto</t>
  </si>
  <si>
    <t>Dzire</t>
  </si>
  <si>
    <t>S-Presso</t>
  </si>
  <si>
    <t>XL6</t>
  </si>
  <si>
    <t>Ciaz</t>
  </si>
  <si>
    <t>Total</t>
  </si>
  <si>
    <t>Sparklines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</si>
</sst>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17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/>
    <xf numFmtId="164" fontId="2" fillId="0" borderId="1" xfId="0" applyNumberFormat="1" applyFont="1" applyBorder="1"/>
    <xf numFmtId="0" fontId="1" fillId="3" borderId="1" xfId="0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17" fontId="4" fillId="2" borderId="4" xfId="0" applyNumberFormat="1" applyFont="1" applyFill="1" applyBorder="1" applyAlignment="1">
      <alignment horizontal="center"/>
    </xf>
    <xf numFmtId="17" fontId="4" fillId="2" borderId="5" xfId="0" applyNumberFormat="1" applyFont="1" applyFill="1" applyBorder="1" applyAlignment="1">
      <alignment horizontal="center"/>
    </xf>
    <xf numFmtId="0" fontId="5" fillId="0" borderId="3" xfId="0" applyFont="1" applyBorder="1"/>
    <xf numFmtId="0" fontId="4" fillId="3" borderId="4" xfId="0" applyFont="1" applyFill="1" applyBorder="1" applyAlignment="1">
      <alignment horizontal="center"/>
    </xf>
    <xf numFmtId="0" fontId="5" fillId="4" borderId="2" xfId="0" applyFont="1" applyFill="1" applyBorder="1"/>
    <xf numFmtId="164" fontId="5" fillId="4" borderId="7" xfId="0" applyNumberFormat="1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</a:t>
            </a:r>
            <a:r>
              <a:rPr lang="en-IN" baseline="0"/>
              <a:t> Graph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'MIS Report'!$B$1</c:f>
              <c:strCache>
                <c:ptCount val="1"/>
                <c:pt idx="0">
                  <c:v>January-2021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'MIS Report'!$A$2</c:f>
              <c:strCache>
                <c:ptCount val="1"/>
                <c:pt idx="0">
                  <c:v>XL6</c:v>
                </c:pt>
              </c:strCache>
            </c:strRef>
          </c:cat>
          <c:val>
            <c:numRef>
              <c:f>'MIS Report'!$B$2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84-4B68-9277-02C71D62BC0C}"/>
            </c:ext>
          </c:extLst>
        </c:ser>
        <c:ser>
          <c:idx val="1"/>
          <c:order val="1"/>
          <c:tx>
            <c:strRef>
              <c:f>'MIS Report'!$C$1</c:f>
              <c:strCache>
                <c:ptCount val="1"/>
                <c:pt idx="0">
                  <c:v>February-2021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'MIS Report'!$A$2</c:f>
              <c:strCache>
                <c:ptCount val="1"/>
                <c:pt idx="0">
                  <c:v>XL6</c:v>
                </c:pt>
              </c:strCache>
            </c:strRef>
          </c:cat>
          <c:val>
            <c:numRef>
              <c:f>'MIS Report'!$C$2</c:f>
              <c:numCache>
                <c:formatCode>_-[$$-409]* #,##0.00_ ;_-[$$-409]* \-#,##0.00\ ;_-[$$-409]* "-"??_ ;_-@_ </c:formatCode>
                <c:ptCount val="1"/>
                <c:pt idx="0">
                  <c:v>2581.8616588035547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84-4B68-9277-02C71D62BC0C}"/>
            </c:ext>
          </c:extLst>
        </c:ser>
        <c:ser>
          <c:idx val="2"/>
          <c:order val="2"/>
          <c:tx>
            <c:strRef>
              <c:f>'MIS Report'!$D$1</c:f>
              <c:strCache>
                <c:ptCount val="1"/>
                <c:pt idx="0">
                  <c:v>March-2021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'MIS Report'!$A$2</c:f>
              <c:strCache>
                <c:ptCount val="1"/>
                <c:pt idx="0">
                  <c:v>XL6</c:v>
                </c:pt>
              </c:strCache>
            </c:strRef>
          </c:cat>
          <c:val>
            <c:numRef>
              <c:f>'MIS Report'!$D$2</c:f>
              <c:numCache>
                <c:formatCode>_-[$$-409]* #,##0.00_ ;_-[$$-409]* \-#,##0.00\ ;_-[$$-409]* "-"??_ ;_-@_ </c:formatCode>
                <c:ptCount val="1"/>
                <c:pt idx="0">
                  <c:v>1852.4149334761448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84-4B68-9277-02C71D62BC0C}"/>
            </c:ext>
          </c:extLst>
        </c:ser>
        <c:ser>
          <c:idx val="3"/>
          <c:order val="3"/>
          <c:tx>
            <c:strRef>
              <c:f>'MIS Report'!$E$1</c:f>
              <c:strCache>
                <c:ptCount val="1"/>
                <c:pt idx="0">
                  <c:v>April-2021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'MIS Report'!$A$2</c:f>
              <c:strCache>
                <c:ptCount val="1"/>
                <c:pt idx="0">
                  <c:v>XL6</c:v>
                </c:pt>
              </c:strCache>
            </c:strRef>
          </c:cat>
          <c:val>
            <c:numRef>
              <c:f>'MIS Report'!$E$2</c:f>
              <c:numCache>
                <c:formatCode>_-[$$-409]* #,##0.00_ ;_-[$$-409]* \-#,##0.00\ ;_-[$$-409]* "-"??_ ;_-@_ </c:formatCode>
                <c:ptCount val="1"/>
                <c:pt idx="0">
                  <c:v>911.72566582898878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84-4B68-9277-02C71D62BC0C}"/>
            </c:ext>
          </c:extLst>
        </c:ser>
        <c:ser>
          <c:idx val="4"/>
          <c:order val="4"/>
          <c:tx>
            <c:strRef>
              <c:f>'MIS Report'!$F$1</c:f>
              <c:strCache>
                <c:ptCount val="1"/>
                <c:pt idx="0">
                  <c:v>May-2021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'MIS Report'!$A$2</c:f>
              <c:strCache>
                <c:ptCount val="1"/>
                <c:pt idx="0">
                  <c:v>XL6</c:v>
                </c:pt>
              </c:strCache>
            </c:strRef>
          </c:cat>
          <c:val>
            <c:numRef>
              <c:f>'MIS Report'!$F$2</c:f>
              <c:numCache>
                <c:formatCode>_-[$$-409]* #,##0.00_ ;_-[$$-409]* \-#,##0.00\ ;_-[$$-409]* "-"??_ ;_-@_ </c:formatCode>
                <c:ptCount val="1"/>
                <c:pt idx="0">
                  <c:v>3077.4935776168245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84-4B68-9277-02C71D62BC0C}"/>
            </c:ext>
          </c:extLst>
        </c:ser>
        <c:ser>
          <c:idx val="5"/>
          <c:order val="5"/>
          <c:tx>
            <c:strRef>
              <c:f>'MIS Report'!$G$1</c:f>
              <c:strCache>
                <c:ptCount val="1"/>
                <c:pt idx="0">
                  <c:v>June-2021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'MIS Report'!$A$2</c:f>
              <c:strCache>
                <c:ptCount val="1"/>
                <c:pt idx="0">
                  <c:v>XL6</c:v>
                </c:pt>
              </c:strCache>
            </c:strRef>
          </c:cat>
          <c:val>
            <c:numRef>
              <c:f>'MIS Report'!$G$2</c:f>
              <c:numCache>
                <c:formatCode>_-[$$-409]* #,##0.00_ ;_-[$$-409]* \-#,##0.00\ ;_-[$$-409]* "-"??_ ;_-@_ </c:formatCode>
                <c:ptCount val="1"/>
                <c:pt idx="0">
                  <c:v>1378.5451722208702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F884-4B68-9277-02C71D62B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26577887"/>
        <c:axId val="726574143"/>
        <c:axId val="0"/>
      </c:bar3DChart>
      <c:catAx>
        <c:axId val="726577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MONTHS</a:t>
                </a:r>
              </a:p>
            </c:rich>
          </c:tx>
          <c:layout>
            <c:manualLayout>
              <c:xMode val="edge"/>
              <c:yMode val="edge"/>
              <c:x val="0.41904112014450989"/>
              <c:y val="0.913601667947036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74143"/>
        <c:crosses val="autoZero"/>
        <c:auto val="1"/>
        <c:lblAlgn val="ctr"/>
        <c:lblOffset val="100"/>
        <c:noMultiLvlLbl val="0"/>
      </c:catAx>
      <c:valAx>
        <c:axId val="726574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layout>
            <c:manualLayout>
              <c:xMode val="edge"/>
              <c:yMode val="edge"/>
              <c:x val="3.59759067519929E-2"/>
              <c:y val="0.376207473989330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77887"/>
        <c:crosses val="autoZero"/>
        <c:crossBetween val="between"/>
        <c:majorUnit val="2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99391</xdr:colOff>
      <xdr:row>3</xdr:row>
      <xdr:rowOff>82824</xdr:rowOff>
    </xdr:from>
    <xdr:to>
      <xdr:col>6</xdr:col>
      <xdr:colOff>687456</xdr:colOff>
      <xdr:row>15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EE46D8-C96B-47E1-907D-931760722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DE1A-CE30-4D5D-8C50-61D041A9877F}">
  <dimension ref="A1:H25"/>
  <sheetViews>
    <sheetView showGridLines="0" tabSelected="1" zoomScale="115" zoomScaleNormal="115" workbookViewId="0">
      <selection activeCell="G14" sqref="G14"/>
    </sheetView>
  </sheetViews>
  <sheetFormatPr defaultColWidth="25.42578125" defaultRowHeight="15.75" x14ac:dyDescent="0.25"/>
  <cols>
    <col min="1" max="1" width="13.28515625" style="1" bestFit="1" customWidth="1"/>
    <col min="2" max="2" width="14" style="1" bestFit="1" customWidth="1"/>
    <col min="3" max="3" width="15.140625" style="1" bestFit="1" customWidth="1"/>
    <col min="4" max="4" width="12.5703125" style="1" bestFit="1" customWidth="1"/>
    <col min="5" max="7" width="12.140625" style="1" bestFit="1" customWidth="1"/>
    <col min="8" max="8" width="12.5703125" style="1" bestFit="1" customWidth="1"/>
    <col min="9" max="16384" width="25.42578125" style="1"/>
  </cols>
  <sheetData>
    <row r="1" spans="1:8" x14ac:dyDescent="0.2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17</v>
      </c>
    </row>
    <row r="2" spans="1:8" x14ac:dyDescent="0.25">
      <c r="A2" s="2" t="s">
        <v>7</v>
      </c>
      <c r="B2" s="4">
        <v>10886.449275829586</v>
      </c>
      <c r="C2" s="4">
        <v>10670.268010643362</v>
      </c>
      <c r="D2" s="4">
        <v>5901.1631598611693</v>
      </c>
      <c r="E2" s="4">
        <v>7821.083328569197</v>
      </c>
      <c r="F2" s="4">
        <v>5999.4245920762678</v>
      </c>
      <c r="G2" s="4">
        <v>8596.5208584415905</v>
      </c>
      <c r="H2" s="5">
        <v>49874.909225421172</v>
      </c>
    </row>
    <row r="3" spans="1:8" x14ac:dyDescent="0.25">
      <c r="A3" s="2" t="s">
        <v>8</v>
      </c>
      <c r="B3" s="4">
        <v>2541.6348791730343</v>
      </c>
      <c r="C3" s="4">
        <v>104.36764247594898</v>
      </c>
      <c r="D3" s="4">
        <v>4791.4719265445046</v>
      </c>
      <c r="E3" s="4">
        <v>10007.795645027116</v>
      </c>
      <c r="F3" s="4">
        <v>9744.5764108042658</v>
      </c>
      <c r="G3" s="4">
        <v>6477.4813655898788</v>
      </c>
      <c r="H3" s="5">
        <v>33667.327869614746</v>
      </c>
    </row>
    <row r="4" spans="1:8" x14ac:dyDescent="0.25">
      <c r="A4" s="2" t="s">
        <v>9</v>
      </c>
      <c r="B4" s="4">
        <v>10699.55749448831</v>
      </c>
      <c r="C4" s="4">
        <v>8388.4347136124725</v>
      </c>
      <c r="D4" s="4">
        <v>9720.8780460040125</v>
      </c>
      <c r="E4" s="4">
        <v>4995.162763225936</v>
      </c>
      <c r="F4" s="4">
        <v>838.75115146089615</v>
      </c>
      <c r="G4" s="4">
        <v>3380.740033379851</v>
      </c>
      <c r="H4" s="5">
        <v>38023.52420217148</v>
      </c>
    </row>
    <row r="5" spans="1:8" x14ac:dyDescent="0.25">
      <c r="A5" s="2" t="s">
        <v>10</v>
      </c>
      <c r="B5" s="4">
        <v>7236.241229444754</v>
      </c>
      <c r="C5" s="4">
        <v>1724.0799406321862</v>
      </c>
      <c r="D5" s="4">
        <v>2159.6073393943898</v>
      </c>
      <c r="E5" s="4">
        <v>1798.6061881375892</v>
      </c>
      <c r="F5" s="4">
        <v>2102.0335186682732</v>
      </c>
      <c r="G5" s="4">
        <v>4321.8027245722105</v>
      </c>
      <c r="H5" s="5">
        <v>19342.370940849403</v>
      </c>
    </row>
    <row r="6" spans="1:8" x14ac:dyDescent="0.25">
      <c r="A6" s="2" t="s">
        <v>11</v>
      </c>
      <c r="B6" s="4">
        <v>10679.248323535317</v>
      </c>
      <c r="C6" s="4">
        <v>784.53836840795793</v>
      </c>
      <c r="D6" s="4">
        <v>5027.0876636579023</v>
      </c>
      <c r="E6" s="4">
        <v>1095.7746643575404</v>
      </c>
      <c r="F6" s="4">
        <v>6077.7588495194541</v>
      </c>
      <c r="G6" s="4">
        <v>5438.9819152993177</v>
      </c>
      <c r="H6" s="5">
        <v>29103.38978477749</v>
      </c>
    </row>
    <row r="7" spans="1:8" x14ac:dyDescent="0.25">
      <c r="A7" s="2" t="s">
        <v>12</v>
      </c>
      <c r="B7" s="4">
        <v>8125.2971863251696</v>
      </c>
      <c r="C7" s="4">
        <v>9185.1408460592556</v>
      </c>
      <c r="D7" s="4">
        <v>7580.4644674719648</v>
      </c>
      <c r="E7" s="4">
        <v>2429.0073372471597</v>
      </c>
      <c r="F7" s="4">
        <v>6770.5762925813633</v>
      </c>
      <c r="G7" s="4">
        <v>2389.6928446028487</v>
      </c>
      <c r="H7" s="5">
        <v>36480.178974287759</v>
      </c>
    </row>
    <row r="8" spans="1:8" x14ac:dyDescent="0.25">
      <c r="A8" s="2" t="s">
        <v>13</v>
      </c>
      <c r="B8" s="4">
        <v>7050.7783377559545</v>
      </c>
      <c r="C8" s="4">
        <v>3805.8367460831296</v>
      </c>
      <c r="D8" s="4">
        <v>6819.7044659717913</v>
      </c>
      <c r="E8" s="4">
        <v>4706.2539296663799</v>
      </c>
      <c r="F8" s="4">
        <v>89.26847132483104</v>
      </c>
      <c r="G8" s="4">
        <v>8414.123404377171</v>
      </c>
      <c r="H8" s="5">
        <v>30885.965355179258</v>
      </c>
    </row>
    <row r="9" spans="1:8" x14ac:dyDescent="0.25">
      <c r="A9" s="2" t="s">
        <v>14</v>
      </c>
      <c r="B9" s="4">
        <v>4812.4333812463565</v>
      </c>
      <c r="C9" s="4">
        <v>4677.7194034652321</v>
      </c>
      <c r="D9" s="4">
        <v>8359.8358246314201</v>
      </c>
      <c r="E9" s="4">
        <v>9.6229172516518915</v>
      </c>
      <c r="F9" s="4">
        <v>9182.8844202285327</v>
      </c>
      <c r="G9" s="4">
        <v>945.53099651277512</v>
      </c>
      <c r="H9" s="5">
        <v>27988.026943335968</v>
      </c>
    </row>
    <row r="10" spans="1:8" x14ac:dyDescent="0.25">
      <c r="A10" s="2" t="s">
        <v>15</v>
      </c>
      <c r="B10" s="4">
        <v>3454.5987885025279</v>
      </c>
      <c r="C10" s="4">
        <v>2581.8616588035547</v>
      </c>
      <c r="D10" s="4">
        <v>1852.4149334761448</v>
      </c>
      <c r="E10" s="4">
        <v>911.72566582898878</v>
      </c>
      <c r="F10" s="4">
        <v>3077.4935776168245</v>
      </c>
      <c r="G10" s="4">
        <v>1378.5451722208702</v>
      </c>
      <c r="H10" s="5">
        <v>13256.639796448912</v>
      </c>
    </row>
    <row r="11" spans="1:8" x14ac:dyDescent="0.25">
      <c r="A11" s="2" t="s">
        <v>16</v>
      </c>
      <c r="B11" s="4">
        <v>1107.0417987792503</v>
      </c>
      <c r="C11" s="4">
        <v>7391.549446124307</v>
      </c>
      <c r="D11" s="4">
        <v>6522.031876545102</v>
      </c>
      <c r="E11" s="4">
        <v>6723.9054589171674</v>
      </c>
      <c r="F11" s="4">
        <v>9131.094655715624</v>
      </c>
      <c r="G11" s="4">
        <v>3570.5407855916187</v>
      </c>
      <c r="H11" s="5">
        <v>34446.164021673067</v>
      </c>
    </row>
    <row r="12" spans="1:8" x14ac:dyDescent="0.25">
      <c r="A12"/>
      <c r="B12"/>
      <c r="C12"/>
      <c r="D12"/>
      <c r="E12"/>
      <c r="F12"/>
      <c r="G12"/>
      <c r="H12"/>
    </row>
    <row r="13" spans="1:8" x14ac:dyDescent="0.25">
      <c r="A13"/>
      <c r="B13"/>
      <c r="C13"/>
      <c r="D13"/>
      <c r="E13"/>
      <c r="F13"/>
      <c r="G13"/>
      <c r="H13"/>
    </row>
    <row r="14" spans="1:8" x14ac:dyDescent="0.25">
      <c r="A14"/>
      <c r="B14"/>
      <c r="C14"/>
      <c r="D14"/>
      <c r="E14"/>
      <c r="F14"/>
      <c r="G14"/>
      <c r="H14"/>
    </row>
    <row r="15" spans="1:8" x14ac:dyDescent="0.25">
      <c r="A15"/>
      <c r="B15"/>
      <c r="C15"/>
      <c r="D15"/>
      <c r="E15"/>
      <c r="F15"/>
      <c r="G15"/>
      <c r="H15"/>
    </row>
    <row r="16" spans="1:8" x14ac:dyDescent="0.25">
      <c r="A16"/>
      <c r="B16"/>
      <c r="C16"/>
      <c r="D16"/>
      <c r="E16"/>
      <c r="F16"/>
      <c r="G16"/>
      <c r="H16"/>
    </row>
    <row r="17" spans="1:8" x14ac:dyDescent="0.25">
      <c r="A17"/>
      <c r="B17"/>
      <c r="C17"/>
      <c r="D17"/>
      <c r="E17"/>
      <c r="F17"/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  <row r="24" spans="1:8" x14ac:dyDescent="0.25">
      <c r="A24"/>
      <c r="B24"/>
      <c r="C24"/>
      <c r="D24"/>
      <c r="E24"/>
      <c r="F24"/>
      <c r="G24"/>
      <c r="H24"/>
    </row>
    <row r="25" spans="1:8" x14ac:dyDescent="0.25">
      <c r="A25"/>
      <c r="B25"/>
      <c r="C25"/>
      <c r="D25"/>
      <c r="E25"/>
      <c r="F25"/>
      <c r="G25"/>
      <c r="H25"/>
    </row>
  </sheetData>
  <phoneticPr fontId="3" type="noConversion"/>
  <dataValidations disablePrompts="1" count="1">
    <dataValidation type="list" allowBlank="1" showInputMessage="1" showErrorMessage="1" sqref="I3" xr:uid="{26AD8D0A-7546-4F97-8E2C-A29E0BD0D299}">
      <formula1>"HAHA,KOOY"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ECE1-0AAE-40C2-8087-DD8FDF777FE1}">
  <dimension ref="A1:I2"/>
  <sheetViews>
    <sheetView showGridLines="0" zoomScale="115" zoomScaleNormal="115" workbookViewId="0">
      <selection activeCell="H10" sqref="H10"/>
    </sheetView>
  </sheetViews>
  <sheetFormatPr defaultRowHeight="18.75" x14ac:dyDescent="0.3"/>
  <cols>
    <col min="1" max="1" width="10.7109375" style="8" customWidth="1"/>
    <col min="2" max="2" width="21.140625" style="8" bestFit="1" customWidth="1"/>
    <col min="3" max="3" width="22.85546875" style="8" bestFit="1" customWidth="1"/>
    <col min="4" max="4" width="19.85546875" style="8" bestFit="1" customWidth="1"/>
    <col min="5" max="5" width="18.140625" style="8" bestFit="1" customWidth="1"/>
    <col min="6" max="6" width="17.42578125" style="8" bestFit="1" customWidth="1"/>
    <col min="7" max="7" width="17.5703125" style="8" bestFit="1" customWidth="1"/>
    <col min="8" max="8" width="14.85546875" style="8" bestFit="1" customWidth="1"/>
    <col min="9" max="10" width="14.28515625" style="8" bestFit="1" customWidth="1"/>
    <col min="11" max="16384" width="9.140625" style="8"/>
  </cols>
  <sheetData>
    <row r="1" spans="1:9" x14ac:dyDescent="0.3">
      <c r="A1" s="1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6" t="s">
        <v>18</v>
      </c>
      <c r="I1" s="17"/>
    </row>
    <row r="2" spans="1:9" x14ac:dyDescent="0.3">
      <c r="A2" s="14" t="s">
        <v>15</v>
      </c>
      <c r="B2" s="15" t="e">
        <f>VLOOKUP($A2,DataBase!$A$1:B11,5,0)</f>
        <v>#REF!</v>
      </c>
      <c r="C2" s="15">
        <f>VLOOKUP($A2,DataBase!$A$1:C11,3,0)</f>
        <v>2581.8616588035547</v>
      </c>
      <c r="D2" s="15">
        <f>VLOOKUP($A2,DataBase!$A$1:D11,4,0)</f>
        <v>1852.4149334761448</v>
      </c>
      <c r="E2" s="15">
        <f>VLOOKUP($A2,DataBase!$A$1:E11,5,0)</f>
        <v>911.72566582898878</v>
      </c>
      <c r="F2" s="15">
        <f>VLOOKUP($A2,DataBase!$A$1:F11,6,0)</f>
        <v>3077.4935776168245</v>
      </c>
      <c r="G2" s="15">
        <f>VLOOKUP($A2,DataBase!$A$1:G11,7,0)</f>
        <v>1378.5451722208702</v>
      </c>
      <c r="H2" s="12"/>
      <c r="I2" s="9"/>
    </row>
  </sheetData>
  <mergeCells count="1">
    <mergeCell ref="H1:I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6B563A-7777-410C-ABDD-6ABB38179660}">
          <x14:formula1>
            <xm:f>DataBase!$A$2:$A$11</xm:f>
          </x14:formula1>
          <xm:sqref>A2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8D54EB60-F786-4EBD-B769-7E62D767D845}">
          <x14:colorSeries theme="6" tint="-0.499984740745262"/>
          <x14:colorNegative theme="7"/>
          <x14:colorAxis rgb="FF000000"/>
          <x14:colorMarkers theme="6" tint="-0.499984740745262"/>
          <x14:colorFirst theme="6" tint="0.39997558519241921"/>
          <x14:colorLast theme="6" tint="0.39997558519241921"/>
          <x14:colorHigh theme="6"/>
          <x14:colorLow theme="6"/>
          <x14:sparklines>
            <x14:sparkline>
              <xm:f>'MIS Report'!B2:G2</xm:f>
              <xm:sqref>I2</xm:sqref>
            </x14:sparkline>
          </x14:sparklines>
        </x14:sparklineGroup>
        <x14:sparklineGroup type="column" displayEmptyCellsAs="gap" xr2:uid="{3C71ACC5-C084-4162-8A94-4D9E56F056F1}">
          <x14:colorSeries theme="7"/>
          <x14:colorNegative theme="8"/>
          <x14:colorAxis rgb="FF000000"/>
          <x14:colorMarkers theme="7" tint="-0.249977111117893"/>
          <x14:colorFirst theme="7" tint="-0.249977111117893"/>
          <x14:colorLast theme="7" tint="-0.249977111117893"/>
          <x14:colorHigh theme="7" tint="-0.249977111117893"/>
          <x14:colorLow theme="7" tint="-0.249977111117893"/>
          <x14:sparklines>
            <x14:sparkline>
              <xm:f>'MIS Report'!B2:G2</xm:f>
              <xm:sqref>H2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DataBase</vt:lpstr>
      <vt:lpstr>MIS Report</vt:lpstr>
      <vt:lpstr>HAHA</vt:lpstr>
      <vt:lpstr>Maruthi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mohda</dc:creator>
  <cp:lastModifiedBy>Mohammed Alfan</cp:lastModifiedBy>
  <dcterms:created xsi:type="dcterms:W3CDTF">2021-08-24T16:48:01Z</dcterms:created>
  <dcterms:modified xsi:type="dcterms:W3CDTF">2021-08-27T09:06:31Z</dcterms:modified>
</cp:coreProperties>
</file>