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xr:revisionPtr revIDLastSave="0" documentId="8_{44018E5E-28B6-0048-B7FE-CD5DF4E8EC61}" xr6:coauthVersionLast="47" xr6:coauthVersionMax="47" xr10:uidLastSave="{00000000-0000-0000-0000-000000000000}"/>
  <bookViews>
    <workbookView xWindow="3330" yWindow="2925" windowWidth="15375" windowHeight="7875" tabRatio="590" xr2:uid="{13E91FF5-666D-40F6-9C3E-5157DD10C109}"/>
  </bookViews>
  <sheets>
    <sheet name="Sheet1" sheetId="1" r:id="rId1"/>
  </sheets>
  <definedNames>
    <definedName name="_xlnm._FilterDatabase" localSheetId="0" hidden="1">Sheet1!$B$3:$L$14</definedName>
    <definedName name="_xlnm.Criteria" localSheetId="0">Sheet1!$B$16:$B$17</definedName>
    <definedName name="_xlnm.Extract" localSheetId="0">Sheet1!$B$18:$J$18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2" i="1" l="1"/>
  <c r="J11" i="1"/>
  <c r="J10" i="1"/>
  <c r="J9" i="1"/>
  <c r="J8" i="1"/>
  <c r="J7" i="1"/>
  <c r="J6" i="1"/>
  <c r="J5" i="1"/>
  <c r="J4" i="1"/>
  <c r="J13" i="1"/>
  <c r="I12" i="1"/>
  <c r="I11" i="1"/>
  <c r="I10" i="1"/>
  <c r="I9" i="1"/>
  <c r="I8" i="1"/>
  <c r="I7" i="1"/>
  <c r="I6" i="1"/>
  <c r="I5" i="1"/>
  <c r="I4" i="1"/>
  <c r="I13" i="1"/>
  <c r="F12" i="1"/>
  <c r="F11" i="1"/>
  <c r="F10" i="1"/>
  <c r="F9" i="1"/>
  <c r="F8" i="1"/>
  <c r="F7" i="1"/>
  <c r="F6" i="1"/>
  <c r="F5" i="1"/>
  <c r="F4" i="1"/>
  <c r="F13" i="1"/>
  <c r="E12" i="1"/>
  <c r="E11" i="1"/>
  <c r="E10" i="1"/>
  <c r="E9" i="1"/>
  <c r="E8" i="1"/>
  <c r="E7" i="1"/>
  <c r="E6" i="1"/>
  <c r="E5" i="1"/>
  <c r="E4" i="1"/>
  <c r="E13" i="1"/>
  <c r="K12" i="1"/>
  <c r="L12" i="1"/>
  <c r="K10" i="1"/>
  <c r="L10" i="1"/>
  <c r="K11" i="1"/>
  <c r="L11" i="1"/>
  <c r="K4" i="1"/>
  <c r="K6" i="1"/>
  <c r="L6" i="1"/>
  <c r="K7" i="1"/>
  <c r="L7" i="1"/>
  <c r="K13" i="1"/>
  <c r="L13" i="1"/>
  <c r="K5" i="1"/>
  <c r="L5" i="1"/>
  <c r="K8" i="1"/>
  <c r="L8" i="1"/>
  <c r="K9" i="1"/>
  <c r="L9" i="1"/>
  <c r="L4" i="1"/>
  <c r="L14" i="1"/>
  <c r="K14" i="1"/>
</calcChain>
</file>

<file path=xl/sharedStrings.xml><?xml version="1.0" encoding="utf-8"?>
<sst xmlns="http://schemas.openxmlformats.org/spreadsheetml/2006/main" count="38" uniqueCount="23">
  <si>
    <t>Emp ID</t>
  </si>
  <si>
    <t>E. Name</t>
  </si>
  <si>
    <t>Basic salary</t>
  </si>
  <si>
    <t>Ta_Da</t>
  </si>
  <si>
    <t>Bonous</t>
  </si>
  <si>
    <t>Tax(2.47%)</t>
  </si>
  <si>
    <t>Gross salary</t>
  </si>
  <si>
    <t>Net Salary</t>
  </si>
  <si>
    <t>Vijay</t>
  </si>
  <si>
    <t>Arjun</t>
  </si>
  <si>
    <t>Medical Allowance (15%)</t>
  </si>
  <si>
    <t>Sakib</t>
  </si>
  <si>
    <t>Virat</t>
  </si>
  <si>
    <t>Travis</t>
  </si>
  <si>
    <t>David</t>
  </si>
  <si>
    <t>Tamim</t>
  </si>
  <si>
    <t>Rohit</t>
  </si>
  <si>
    <t>Home Rent (17%)</t>
  </si>
  <si>
    <t>Profident Fund(10%)</t>
  </si>
  <si>
    <t>Total</t>
  </si>
  <si>
    <t>&gt;60000</t>
  </si>
  <si>
    <t>Luis</t>
  </si>
  <si>
    <t>Nahim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</si>
</sst>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0" fontId="0" fillId="2" borderId="4" xfId="0" applyFont="1" applyFill="1" applyBorder="1" applyAlignment="1">
      <alignment horizontal="center" vertical="center"/>
    </xf>
    <xf numFmtId="0" fontId="0" fillId="2" borderId="4" xfId="0" applyFont="1" applyFill="1" applyBorder="1" applyAlignment="1">
      <alignment horizontal="center" vertical="center" wrapText="1"/>
    </xf>
    <xf numFmtId="0" fontId="0" fillId="2" borderId="5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22" fontId="0" fillId="0" borderId="0" xfId="0" applyNumberFormat="1"/>
    <xf numFmtId="0" fontId="0" fillId="2" borderId="16" xfId="0" applyFont="1" applyFill="1" applyBorder="1" applyAlignment="1">
      <alignment horizontal="center" vertical="center" wrapText="1"/>
    </xf>
    <xf numFmtId="0" fontId="0" fillId="0" borderId="17" xfId="0" applyBorder="1"/>
    <xf numFmtId="0" fontId="0" fillId="0" borderId="1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 /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 /><Relationship Id="rId1" Type="http://schemas.microsoft.com/office/2011/relationships/chartStyle" Target="style2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rgbClr val="FF0000"/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  <c:perspective val="5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8.6439513242662844E-2"/>
          <c:y val="0.23917322834645674"/>
          <c:w val="0.85219685039370074"/>
          <c:h val="0.49010826771653543"/>
        </c:manualLayout>
      </c:layout>
      <c:pie3DChart>
        <c:varyColors val="1"/>
        <c:ser>
          <c:idx val="0"/>
          <c:order val="0"/>
          <c:tx>
            <c:strRef>
              <c:f>Sheet1!$D$3</c:f>
              <c:strCache>
                <c:ptCount val="1"/>
                <c:pt idx="0">
                  <c:v>Basic salary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F2FB-4C03-A043-A58077DDC7C9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F2FB-4C03-A043-A58077DDC7C9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F2FB-4C03-A043-A58077DDC7C9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F2FB-4C03-A043-A58077DDC7C9}"/>
              </c:ext>
            </c:extLst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40E2-4C75-8F68-DD164EA0988D}"/>
              </c:ext>
            </c:extLst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F2FB-4C03-A043-A58077DDC7C9}"/>
              </c:ext>
            </c:extLst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F2FB-4C03-A043-A58077DDC7C9}"/>
              </c:ext>
            </c:extLst>
          </c:dPt>
          <c:dPt>
            <c:idx val="7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F2FB-4C03-A043-A58077DDC7C9}"/>
              </c:ext>
            </c:extLst>
          </c:dPt>
          <c:dPt>
            <c:idx val="8"/>
            <c:bubble3D val="0"/>
            <c:spPr>
              <a:gradFill>
                <a:gsLst>
                  <a:gs pos="100000">
                    <a:schemeClr val="accent3">
                      <a:lumMod val="6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F2FB-4C03-A043-A58077DDC7C9}"/>
              </c:ext>
            </c:extLst>
          </c:dPt>
          <c:dPt>
            <c:idx val="9"/>
            <c:bubble3D val="0"/>
            <c:spPr>
              <a:gradFill>
                <a:gsLst>
                  <a:gs pos="100000">
                    <a:schemeClr val="accent4">
                      <a:lumMod val="60000"/>
                      <a:lumMod val="60000"/>
                      <a:lumOff val="40000"/>
                    </a:schemeClr>
                  </a:gs>
                  <a:gs pos="0">
                    <a:schemeClr val="accent4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F2FB-4C03-A043-A58077DDC7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Sheet1!$B$4:$C$13</c:f>
              <c:multiLvlStrCache>
                <c:ptCount val="10"/>
                <c:lvl>
                  <c:pt idx="0">
                    <c:v>Rohit</c:v>
                  </c:pt>
                  <c:pt idx="1">
                    <c:v>Tamim</c:v>
                  </c:pt>
                  <c:pt idx="2">
                    <c:v>David</c:v>
                  </c:pt>
                  <c:pt idx="3">
                    <c:v>Virat</c:v>
                  </c:pt>
                  <c:pt idx="4">
                    <c:v>Nahim</c:v>
                  </c:pt>
                  <c:pt idx="5">
                    <c:v>Travis</c:v>
                  </c:pt>
                  <c:pt idx="6">
                    <c:v>Sakib</c:v>
                  </c:pt>
                  <c:pt idx="7">
                    <c:v>Luis</c:v>
                  </c:pt>
                  <c:pt idx="8">
                    <c:v>Arjun</c:v>
                  </c:pt>
                  <c:pt idx="9">
                    <c:v>Vijay</c:v>
                  </c:pt>
                </c:lvl>
                <c:lvl>
                  <c:pt idx="0">
                    <c:v>123465</c:v>
                  </c:pt>
                  <c:pt idx="1">
                    <c:v>123464</c:v>
                  </c:pt>
                  <c:pt idx="2">
                    <c:v>123463</c:v>
                  </c:pt>
                  <c:pt idx="3">
                    <c:v>123462</c:v>
                  </c:pt>
                  <c:pt idx="4">
                    <c:v>123461</c:v>
                  </c:pt>
                  <c:pt idx="5">
                    <c:v>123460</c:v>
                  </c:pt>
                  <c:pt idx="6">
                    <c:v>123459</c:v>
                  </c:pt>
                  <c:pt idx="7">
                    <c:v>123458</c:v>
                  </c:pt>
                  <c:pt idx="8">
                    <c:v>123457</c:v>
                  </c:pt>
                  <c:pt idx="9">
                    <c:v>123456</c:v>
                  </c:pt>
                </c:lvl>
              </c:multiLvlStrCache>
            </c:multiLvlStrRef>
          </c:cat>
          <c:val>
            <c:numRef>
              <c:f>Sheet1!$D$4:$D$13</c:f>
              <c:numCache>
                <c:formatCode>General</c:formatCode>
                <c:ptCount val="10"/>
                <c:pt idx="0">
                  <c:v>80000</c:v>
                </c:pt>
                <c:pt idx="1">
                  <c:v>60000</c:v>
                </c:pt>
                <c:pt idx="2">
                  <c:v>75000</c:v>
                </c:pt>
                <c:pt idx="3">
                  <c:v>45000</c:v>
                </c:pt>
                <c:pt idx="4">
                  <c:v>40000</c:v>
                </c:pt>
                <c:pt idx="5">
                  <c:v>90000</c:v>
                </c:pt>
                <c:pt idx="6">
                  <c:v>65000</c:v>
                </c:pt>
                <c:pt idx="7">
                  <c:v>55000</c:v>
                </c:pt>
                <c:pt idx="8">
                  <c:v>60000</c:v>
                </c:pt>
                <c:pt idx="9">
                  <c:v>70000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E2-4C75-8F68-DD164EA0988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blipFill>
      <a:blip xmlns:r="http://schemas.openxmlformats.org/officeDocument/2006/relationships" r:embed="rId3"/>
      <a:stretch>
        <a:fillRect/>
      </a:stretch>
    </a:blipFill>
    <a:ln w="9525" cap="flat" cmpd="sng" algn="ctr">
      <a:solidFill>
        <a:schemeClr val="dk1">
          <a:lumMod val="15000"/>
          <a:lumOff val="85000"/>
        </a:schemeClr>
      </a:solidFill>
      <a:round/>
    </a:ln>
    <a:effectLst>
      <a:softEdge rad="114300"/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rgbClr val="FF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Sheet1!$D$3</c:f>
              <c:strCache>
                <c:ptCount val="1"/>
                <c:pt idx="0">
                  <c:v>Basic salary</c:v>
                </c:pt>
              </c:strCache>
            </c:strRef>
          </c:tx>
          <c:spPr>
            <a:gradFill flip="none" rotWithShape="1">
              <a:gsLst>
                <a:gs pos="0">
                  <a:schemeClr val="accent4">
                    <a:lumMod val="0"/>
                    <a:lumOff val="100000"/>
                  </a:schemeClr>
                </a:gs>
                <a:gs pos="35000">
                  <a:schemeClr val="accent4">
                    <a:lumMod val="0"/>
                    <a:lumOff val="100000"/>
                  </a:schemeClr>
                </a:gs>
                <a:gs pos="100000">
                  <a:schemeClr val="accent4">
                    <a:lumMod val="100000"/>
                  </a:schemeClr>
                </a:gs>
              </a:gsLst>
              <a:path path="circle">
                <a:fillToRect l="50000" t="-80000" r="50000" b="180000"/>
              </a:path>
              <a:tileRect/>
            </a:gra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4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Sheet1!$D$4:$D$13</c:f>
              <c:numCache>
                <c:formatCode>General</c:formatCode>
                <c:ptCount val="10"/>
                <c:pt idx="0">
                  <c:v>80000</c:v>
                </c:pt>
                <c:pt idx="1">
                  <c:v>60000</c:v>
                </c:pt>
                <c:pt idx="2">
                  <c:v>75000</c:v>
                </c:pt>
                <c:pt idx="3">
                  <c:v>45000</c:v>
                </c:pt>
                <c:pt idx="4">
                  <c:v>40000</c:v>
                </c:pt>
                <c:pt idx="5">
                  <c:v>90000</c:v>
                </c:pt>
                <c:pt idx="6">
                  <c:v>65000</c:v>
                </c:pt>
                <c:pt idx="7">
                  <c:v>55000</c:v>
                </c:pt>
                <c:pt idx="8">
                  <c:v>60000</c:v>
                </c:pt>
                <c:pt idx="9">
                  <c:v>70000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F9-4A72-A8A2-8B6042F4E27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628036328"/>
        <c:axId val="628036656"/>
      </c:barChart>
      <c:catAx>
        <c:axId val="628036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036656"/>
        <c:crosses val="autoZero"/>
        <c:auto val="1"/>
        <c:lblAlgn val="ctr"/>
        <c:lblOffset val="100"/>
        <c:noMultiLvlLbl val="0"/>
      </c:catAx>
      <c:valAx>
        <c:axId val="62803665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628036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accent1">
            <a:lumMod val="89000"/>
          </a:schemeClr>
        </a:gs>
        <a:gs pos="23000">
          <a:schemeClr val="accent1">
            <a:lumMod val="89000"/>
          </a:schemeClr>
        </a:gs>
        <a:gs pos="69000">
          <a:schemeClr val="accent1">
            <a:lumMod val="75000"/>
          </a:schemeClr>
        </a:gs>
        <a:gs pos="97000">
          <a:schemeClr val="accent1">
            <a:lumMod val="70000"/>
          </a:schemeClr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>
      <a:softEdge rad="101600"/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7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 /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45946</xdr:colOff>
      <xdr:row>24</xdr:row>
      <xdr:rowOff>6724</xdr:rowOff>
    </xdr:from>
    <xdr:to>
      <xdr:col>10</xdr:col>
      <xdr:colOff>79002</xdr:colOff>
      <xdr:row>32</xdr:row>
      <xdr:rowOff>145677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ED90B8-E146-40E6-88DA-2150F68F97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593911</xdr:colOff>
      <xdr:row>24</xdr:row>
      <xdr:rowOff>11206</xdr:rowOff>
    </xdr:from>
    <xdr:to>
      <xdr:col>4</xdr:col>
      <xdr:colOff>941294</xdr:colOff>
      <xdr:row>33</xdr:row>
      <xdr:rowOff>11205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34C86D0-33A5-47B7-91A9-21DFBE7B28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CBB6F-A313-43D8-BBAC-0F93304D43B9}">
  <dimension ref="B2:S46"/>
  <sheetViews>
    <sheetView tabSelected="1" zoomScale="85" zoomScaleNormal="85" workbookViewId="0">
      <selection activeCell="B3" sqref="B3"/>
    </sheetView>
  </sheetViews>
  <sheetFormatPr defaultRowHeight="15" x14ac:dyDescent="0.2"/>
  <cols>
    <col min="2" max="2" width="8.203125" customWidth="1"/>
    <col min="3" max="3" width="11.8359375" customWidth="1"/>
    <col min="5" max="5" width="14.52734375" customWidth="1"/>
    <col min="6" max="8" width="9.14453125" customWidth="1"/>
    <col min="9" max="9" width="10.35546875" customWidth="1"/>
    <col min="10" max="10" width="11.56640625" customWidth="1"/>
    <col min="11" max="11" width="10.89453125" customWidth="1"/>
    <col min="12" max="12" width="11.43359375" customWidth="1"/>
    <col min="13" max="14" width="9.14453125" customWidth="1"/>
    <col min="15" max="15" width="14.796875" customWidth="1"/>
    <col min="16" max="92" width="9.14453125" customWidth="1"/>
  </cols>
  <sheetData>
    <row r="2" spans="2:19" ht="15.75" thickBot="1" x14ac:dyDescent="0.25">
      <c r="O2" s="18"/>
    </row>
    <row r="3" spans="2:19" ht="41.25" x14ac:dyDescent="0.2">
      <c r="B3" s="11" t="s">
        <v>0</v>
      </c>
      <c r="C3" s="12" t="s">
        <v>1</v>
      </c>
      <c r="D3" s="13" t="s">
        <v>2</v>
      </c>
      <c r="E3" s="13" t="s">
        <v>10</v>
      </c>
      <c r="F3" s="13" t="s">
        <v>17</v>
      </c>
      <c r="G3" s="12" t="s">
        <v>3</v>
      </c>
      <c r="H3" s="12" t="s">
        <v>4</v>
      </c>
      <c r="I3" s="12" t="s">
        <v>5</v>
      </c>
      <c r="J3" s="13" t="s">
        <v>18</v>
      </c>
      <c r="K3" s="13" t="s">
        <v>6</v>
      </c>
      <c r="L3" s="14" t="s">
        <v>7</v>
      </c>
    </row>
    <row r="4" spans="2:19" x14ac:dyDescent="0.2">
      <c r="B4" s="4">
        <v>123465</v>
      </c>
      <c r="C4" s="2" t="s">
        <v>16</v>
      </c>
      <c r="D4" s="2">
        <v>80000</v>
      </c>
      <c r="E4" s="2">
        <f t="shared" ref="E4:E13" si="0">D4*15%</f>
        <v>12000</v>
      </c>
      <c r="F4" s="2">
        <f t="shared" ref="F4:F13" si="1">D4*17%</f>
        <v>13600.000000000002</v>
      </c>
      <c r="G4" s="2">
        <v>4500</v>
      </c>
      <c r="H4" s="2"/>
      <c r="I4" s="2">
        <f t="shared" ref="I4:I13" si="2">D4*2.47%</f>
        <v>1976.0000000000002</v>
      </c>
      <c r="J4" s="2">
        <f t="shared" ref="J4:J13" si="3">D4*10%</f>
        <v>8000</v>
      </c>
      <c r="K4" s="2">
        <f t="shared" ref="K4:K13" si="4">SUM(D4:H4)</f>
        <v>110100</v>
      </c>
      <c r="L4" s="5">
        <f t="shared" ref="L4:L13" si="5">K4-SUM(I4:J4)</f>
        <v>100124</v>
      </c>
    </row>
    <row r="5" spans="2:19" x14ac:dyDescent="0.2">
      <c r="B5" s="4">
        <v>123464</v>
      </c>
      <c r="C5" s="2" t="s">
        <v>15</v>
      </c>
      <c r="D5" s="2">
        <v>60000</v>
      </c>
      <c r="E5" s="2">
        <f t="shared" si="0"/>
        <v>9000</v>
      </c>
      <c r="F5" s="2">
        <f t="shared" si="1"/>
        <v>10200</v>
      </c>
      <c r="G5" s="2">
        <v>3000</v>
      </c>
      <c r="H5" s="2"/>
      <c r="I5" s="2">
        <f t="shared" si="2"/>
        <v>1482.0000000000002</v>
      </c>
      <c r="J5" s="2">
        <f t="shared" si="3"/>
        <v>6000</v>
      </c>
      <c r="K5" s="2">
        <f t="shared" si="4"/>
        <v>82200</v>
      </c>
      <c r="L5" s="5">
        <f t="shared" si="5"/>
        <v>74718</v>
      </c>
    </row>
    <row r="6" spans="2:19" x14ac:dyDescent="0.2">
      <c r="B6" s="4">
        <v>123463</v>
      </c>
      <c r="C6" s="2" t="s">
        <v>14</v>
      </c>
      <c r="D6" s="2">
        <v>75000</v>
      </c>
      <c r="E6" s="2">
        <f t="shared" si="0"/>
        <v>11250</v>
      </c>
      <c r="F6" s="2">
        <f t="shared" si="1"/>
        <v>12750.000000000002</v>
      </c>
      <c r="G6" s="2">
        <v>4000</v>
      </c>
      <c r="H6" s="2"/>
      <c r="I6" s="2">
        <f t="shared" si="2"/>
        <v>1852.5000000000002</v>
      </c>
      <c r="J6" s="2">
        <f t="shared" si="3"/>
        <v>7500</v>
      </c>
      <c r="K6" s="2">
        <f t="shared" si="4"/>
        <v>103000</v>
      </c>
      <c r="L6" s="5">
        <f t="shared" si="5"/>
        <v>93647.5</v>
      </c>
    </row>
    <row r="7" spans="2:19" x14ac:dyDescent="0.2">
      <c r="B7" s="4">
        <v>123462</v>
      </c>
      <c r="C7" s="2" t="s">
        <v>12</v>
      </c>
      <c r="D7" s="2">
        <v>45000</v>
      </c>
      <c r="E7" s="2">
        <f t="shared" si="0"/>
        <v>6750</v>
      </c>
      <c r="F7" s="2">
        <f t="shared" si="1"/>
        <v>7650.0000000000009</v>
      </c>
      <c r="G7" s="2">
        <v>2000</v>
      </c>
      <c r="H7" s="2"/>
      <c r="I7" s="2">
        <f t="shared" si="2"/>
        <v>1111.5000000000002</v>
      </c>
      <c r="J7" s="2">
        <f t="shared" si="3"/>
        <v>4500</v>
      </c>
      <c r="K7" s="2">
        <f t="shared" si="4"/>
        <v>61400</v>
      </c>
      <c r="L7" s="5">
        <f t="shared" si="5"/>
        <v>55788.5</v>
      </c>
    </row>
    <row r="8" spans="2:19" x14ac:dyDescent="0.2">
      <c r="B8" s="4">
        <v>123461</v>
      </c>
      <c r="C8" s="2" t="s">
        <v>22</v>
      </c>
      <c r="D8" s="2">
        <v>40000</v>
      </c>
      <c r="E8" s="2">
        <f t="shared" si="0"/>
        <v>6000</v>
      </c>
      <c r="F8" s="2">
        <f t="shared" si="1"/>
        <v>6800.0000000000009</v>
      </c>
      <c r="G8" s="2">
        <v>1500</v>
      </c>
      <c r="H8" s="2"/>
      <c r="I8" s="2">
        <f t="shared" si="2"/>
        <v>988.00000000000011</v>
      </c>
      <c r="J8" s="2">
        <f t="shared" si="3"/>
        <v>4000</v>
      </c>
      <c r="K8" s="2">
        <f t="shared" si="4"/>
        <v>54300</v>
      </c>
      <c r="L8" s="5">
        <f t="shared" si="5"/>
        <v>49312</v>
      </c>
    </row>
    <row r="9" spans="2:19" x14ac:dyDescent="0.2">
      <c r="B9" s="4">
        <v>123460</v>
      </c>
      <c r="C9" s="2" t="s">
        <v>13</v>
      </c>
      <c r="D9" s="2">
        <v>90000</v>
      </c>
      <c r="E9" s="2">
        <f t="shared" si="0"/>
        <v>13500</v>
      </c>
      <c r="F9" s="2">
        <f t="shared" si="1"/>
        <v>15300.000000000002</v>
      </c>
      <c r="G9" s="2">
        <v>5000</v>
      </c>
      <c r="H9" s="2"/>
      <c r="I9" s="2">
        <f t="shared" si="2"/>
        <v>2223.0000000000005</v>
      </c>
      <c r="J9" s="2">
        <f t="shared" si="3"/>
        <v>9000</v>
      </c>
      <c r="K9" s="2">
        <f t="shared" si="4"/>
        <v>123800</v>
      </c>
      <c r="L9" s="5">
        <f t="shared" si="5"/>
        <v>112577</v>
      </c>
    </row>
    <row r="10" spans="2:19" x14ac:dyDescent="0.2">
      <c r="B10" s="4">
        <v>123459</v>
      </c>
      <c r="C10" s="2" t="s">
        <v>11</v>
      </c>
      <c r="D10" s="2">
        <v>65000</v>
      </c>
      <c r="E10" s="2">
        <f t="shared" si="0"/>
        <v>9750</v>
      </c>
      <c r="F10" s="2">
        <f t="shared" si="1"/>
        <v>11050</v>
      </c>
      <c r="G10" s="2">
        <v>3000</v>
      </c>
      <c r="H10" s="2"/>
      <c r="I10" s="2">
        <f t="shared" si="2"/>
        <v>1605.5000000000002</v>
      </c>
      <c r="J10" s="2">
        <f t="shared" si="3"/>
        <v>6500</v>
      </c>
      <c r="K10" s="2">
        <f t="shared" si="4"/>
        <v>88800</v>
      </c>
      <c r="L10" s="5">
        <f t="shared" si="5"/>
        <v>80694.5</v>
      </c>
    </row>
    <row r="11" spans="2:19" x14ac:dyDescent="0.2">
      <c r="B11" s="4">
        <v>123458</v>
      </c>
      <c r="C11" s="2" t="s">
        <v>21</v>
      </c>
      <c r="D11" s="2">
        <v>55000</v>
      </c>
      <c r="E11" s="2">
        <f t="shared" si="0"/>
        <v>8250</v>
      </c>
      <c r="F11" s="2">
        <f t="shared" si="1"/>
        <v>9350</v>
      </c>
      <c r="G11" s="2">
        <v>2500</v>
      </c>
      <c r="H11" s="2"/>
      <c r="I11" s="2">
        <f t="shared" si="2"/>
        <v>1358.5000000000002</v>
      </c>
      <c r="J11" s="2">
        <f t="shared" si="3"/>
        <v>5500</v>
      </c>
      <c r="K11" s="2">
        <f t="shared" si="4"/>
        <v>75100</v>
      </c>
      <c r="L11" s="5">
        <f t="shared" si="5"/>
        <v>68241.5</v>
      </c>
      <c r="M11" s="1"/>
      <c r="N11" s="1"/>
      <c r="O11" s="1"/>
      <c r="P11" s="1"/>
      <c r="Q11" s="1"/>
      <c r="R11" s="1"/>
      <c r="S11" s="1"/>
    </row>
    <row r="12" spans="2:19" x14ac:dyDescent="0.2">
      <c r="B12" s="4">
        <v>123457</v>
      </c>
      <c r="C12" s="2" t="s">
        <v>9</v>
      </c>
      <c r="D12" s="2">
        <v>60000</v>
      </c>
      <c r="E12" s="2">
        <f t="shared" si="0"/>
        <v>9000</v>
      </c>
      <c r="F12" s="2">
        <f t="shared" si="1"/>
        <v>10200</v>
      </c>
      <c r="G12" s="2">
        <v>3000</v>
      </c>
      <c r="H12" s="2"/>
      <c r="I12" s="2">
        <f t="shared" si="2"/>
        <v>1482.0000000000002</v>
      </c>
      <c r="J12" s="2">
        <f t="shared" si="3"/>
        <v>6000</v>
      </c>
      <c r="K12" s="2">
        <f t="shared" si="4"/>
        <v>82200</v>
      </c>
      <c r="L12" s="5">
        <f t="shared" si="5"/>
        <v>74718</v>
      </c>
      <c r="M12" s="1"/>
      <c r="N12" s="1"/>
      <c r="O12" s="1"/>
      <c r="P12" s="1"/>
      <c r="Q12" s="1"/>
      <c r="R12" s="1"/>
      <c r="S12" s="1"/>
    </row>
    <row r="13" spans="2:19" ht="15.75" thickBot="1" x14ac:dyDescent="0.25">
      <c r="B13" s="6">
        <v>123456</v>
      </c>
      <c r="C13" s="17" t="s">
        <v>8</v>
      </c>
      <c r="D13" s="7">
        <v>70000</v>
      </c>
      <c r="E13" s="7">
        <f t="shared" si="0"/>
        <v>10500</v>
      </c>
      <c r="F13" s="7">
        <f t="shared" si="1"/>
        <v>11900</v>
      </c>
      <c r="G13" s="7">
        <v>3500</v>
      </c>
      <c r="H13" s="7"/>
      <c r="I13" s="7">
        <f t="shared" si="2"/>
        <v>1729.0000000000002</v>
      </c>
      <c r="J13" s="7">
        <f t="shared" si="3"/>
        <v>7000</v>
      </c>
      <c r="K13" s="8">
        <f t="shared" si="4"/>
        <v>95900</v>
      </c>
      <c r="L13" s="9">
        <f t="shared" si="5"/>
        <v>87171</v>
      </c>
      <c r="M13" s="1"/>
      <c r="N13" s="1"/>
      <c r="O13" s="1"/>
      <c r="P13" s="1"/>
      <c r="Q13" s="1"/>
      <c r="R13" s="1"/>
      <c r="S13" s="1"/>
    </row>
    <row r="14" spans="2:19" ht="15.75" thickBot="1" x14ac:dyDescent="0.25">
      <c r="B14" s="21" t="s">
        <v>19</v>
      </c>
      <c r="C14" s="22"/>
      <c r="D14" s="22"/>
      <c r="E14" s="22"/>
      <c r="F14" s="22"/>
      <c r="G14" s="22"/>
      <c r="H14" s="22"/>
      <c r="I14" s="22"/>
      <c r="J14" s="23"/>
      <c r="K14" s="15">
        <f>SUM(K4:K13)</f>
        <v>876800</v>
      </c>
      <c r="L14" s="15">
        <f>SUM(L4:L13)</f>
        <v>796992</v>
      </c>
      <c r="M14" s="1"/>
      <c r="N14" s="1"/>
      <c r="O14" s="1"/>
      <c r="P14" s="1"/>
      <c r="Q14" s="1"/>
      <c r="R14" s="1"/>
      <c r="S14" s="1"/>
    </row>
    <row r="15" spans="2:19" ht="15.75" thickBot="1" x14ac:dyDescent="0.25">
      <c r="B15" s="1"/>
      <c r="M15" s="1"/>
      <c r="N15" s="1"/>
      <c r="O15" s="1"/>
      <c r="P15" s="1"/>
      <c r="Q15" s="1"/>
      <c r="R15" s="1"/>
      <c r="S15" s="1"/>
    </row>
    <row r="16" spans="2:19" ht="27.75" x14ac:dyDescent="0.2">
      <c r="B16" s="19" t="s">
        <v>2</v>
      </c>
      <c r="K16" s="10"/>
      <c r="M16" s="1"/>
      <c r="N16" s="1"/>
      <c r="O16" s="1"/>
      <c r="P16" s="1"/>
      <c r="Q16" s="1"/>
      <c r="R16" s="1"/>
      <c r="S16" s="1"/>
    </row>
    <row r="17" spans="2:19" ht="15.75" thickBot="1" x14ac:dyDescent="0.25">
      <c r="B17" s="20" t="s">
        <v>20</v>
      </c>
      <c r="K17" s="10"/>
      <c r="M17" s="1"/>
      <c r="N17" s="1"/>
      <c r="O17" s="1"/>
      <c r="P17" s="1"/>
      <c r="Q17" s="1"/>
      <c r="R17" s="1"/>
      <c r="S17" s="1"/>
    </row>
    <row r="18" spans="2:19" ht="41.25" x14ac:dyDescent="0.2">
      <c r="B18" s="11" t="s">
        <v>0</v>
      </c>
      <c r="C18" s="12" t="s">
        <v>1</v>
      </c>
      <c r="D18" s="13" t="s">
        <v>2</v>
      </c>
      <c r="E18" s="13" t="s">
        <v>10</v>
      </c>
      <c r="F18" s="13" t="s">
        <v>17</v>
      </c>
      <c r="G18" s="12" t="s">
        <v>3</v>
      </c>
      <c r="H18" s="12" t="s">
        <v>4</v>
      </c>
      <c r="I18" s="12" t="s">
        <v>5</v>
      </c>
      <c r="J18" s="14" t="s">
        <v>18</v>
      </c>
      <c r="K18" s="10"/>
      <c r="M18" s="1"/>
      <c r="N18" s="1"/>
      <c r="O18" s="1"/>
      <c r="P18" s="1"/>
      <c r="Q18" s="1"/>
      <c r="R18" s="1"/>
      <c r="S18" s="1"/>
    </row>
    <row r="19" spans="2:19" x14ac:dyDescent="0.2">
      <c r="B19" s="4">
        <v>123456</v>
      </c>
      <c r="C19" s="3" t="s">
        <v>8</v>
      </c>
      <c r="D19" s="2">
        <v>70000</v>
      </c>
      <c r="E19" s="2">
        <v>10500</v>
      </c>
      <c r="F19" s="2">
        <v>11900</v>
      </c>
      <c r="G19" s="2">
        <v>3500</v>
      </c>
      <c r="H19" s="2"/>
      <c r="I19" s="2">
        <v>1729.0000000000002</v>
      </c>
      <c r="J19" s="5">
        <v>7000</v>
      </c>
      <c r="K19" s="10"/>
      <c r="M19" s="1"/>
      <c r="N19" s="1"/>
      <c r="O19" s="1"/>
      <c r="P19" s="1"/>
      <c r="Q19" s="1"/>
      <c r="R19" s="1"/>
      <c r="S19" s="1"/>
    </row>
    <row r="20" spans="2:19" x14ac:dyDescent="0.2">
      <c r="B20" s="4">
        <v>123459</v>
      </c>
      <c r="C20" s="2" t="s">
        <v>11</v>
      </c>
      <c r="D20" s="2">
        <v>65000</v>
      </c>
      <c r="E20" s="2">
        <v>9750</v>
      </c>
      <c r="F20" s="2">
        <v>11050</v>
      </c>
      <c r="G20" s="2">
        <v>3000</v>
      </c>
      <c r="H20" s="2"/>
      <c r="I20" s="2">
        <v>1605.5000000000002</v>
      </c>
      <c r="J20" s="5">
        <v>6500</v>
      </c>
      <c r="K20" s="1"/>
    </row>
    <row r="21" spans="2:19" x14ac:dyDescent="0.2">
      <c r="B21" s="4">
        <v>123460</v>
      </c>
      <c r="C21" s="2" t="s">
        <v>13</v>
      </c>
      <c r="D21" s="2">
        <v>90000</v>
      </c>
      <c r="E21" s="2">
        <v>13500</v>
      </c>
      <c r="F21" s="2">
        <v>15300.000000000002</v>
      </c>
      <c r="G21" s="2">
        <v>5000</v>
      </c>
      <c r="H21" s="2"/>
      <c r="I21" s="2">
        <v>2223.0000000000005</v>
      </c>
      <c r="J21" s="5">
        <v>9000</v>
      </c>
    </row>
    <row r="22" spans="2:19" x14ac:dyDescent="0.2">
      <c r="B22" s="4">
        <v>123463</v>
      </c>
      <c r="C22" s="2" t="s">
        <v>14</v>
      </c>
      <c r="D22" s="2">
        <v>75000</v>
      </c>
      <c r="E22" s="2">
        <v>11250</v>
      </c>
      <c r="F22" s="2">
        <v>12750.000000000002</v>
      </c>
      <c r="G22" s="2">
        <v>4000</v>
      </c>
      <c r="H22" s="2"/>
      <c r="I22" s="2">
        <v>1852.5000000000002</v>
      </c>
      <c r="J22" s="5">
        <v>7500</v>
      </c>
    </row>
    <row r="23" spans="2:19" ht="15.75" thickBot="1" x14ac:dyDescent="0.25">
      <c r="B23" s="6">
        <v>123465</v>
      </c>
      <c r="C23" s="7" t="s">
        <v>16</v>
      </c>
      <c r="D23" s="7">
        <v>80000</v>
      </c>
      <c r="E23" s="7">
        <v>12000</v>
      </c>
      <c r="F23" s="7">
        <v>13600.000000000002</v>
      </c>
      <c r="G23" s="7">
        <v>4500</v>
      </c>
      <c r="H23" s="7"/>
      <c r="I23" s="7">
        <v>1976.0000000000002</v>
      </c>
      <c r="J23" s="16">
        <v>8000</v>
      </c>
    </row>
    <row r="25" spans="2:19" x14ac:dyDescent="0.2">
      <c r="B25" s="10"/>
      <c r="C25" s="10"/>
      <c r="D25" s="10"/>
      <c r="E25" s="10"/>
      <c r="F25" s="10"/>
      <c r="G25" s="10"/>
      <c r="H25" s="10"/>
      <c r="I25" s="10"/>
      <c r="J25" s="10"/>
    </row>
    <row r="42" spans="3:11" x14ac:dyDescent="0.2">
      <c r="C42" s="10"/>
      <c r="D42" s="10"/>
      <c r="E42" s="10"/>
      <c r="F42" s="10"/>
      <c r="G42" s="10"/>
      <c r="H42" s="10"/>
      <c r="I42" s="10"/>
      <c r="J42" s="10"/>
      <c r="K42" s="10"/>
    </row>
    <row r="43" spans="3:11" x14ac:dyDescent="0.2">
      <c r="C43" s="10"/>
      <c r="D43" s="10"/>
      <c r="E43" s="10"/>
      <c r="F43" s="10"/>
      <c r="G43" s="10"/>
      <c r="H43" s="10"/>
      <c r="I43" s="10"/>
      <c r="J43" s="10"/>
      <c r="K43" s="10"/>
    </row>
    <row r="44" spans="3:11" x14ac:dyDescent="0.2">
      <c r="C44" s="10"/>
      <c r="D44" s="10"/>
      <c r="E44" s="10"/>
      <c r="F44" s="10"/>
      <c r="G44" s="10"/>
      <c r="H44" s="10"/>
      <c r="I44" s="10"/>
      <c r="J44" s="10"/>
      <c r="K44" s="10"/>
    </row>
    <row r="45" spans="3:11" x14ac:dyDescent="0.2">
      <c r="C45" s="10"/>
      <c r="D45" s="10"/>
      <c r="E45" s="10"/>
      <c r="F45" s="10"/>
      <c r="G45" s="10"/>
      <c r="H45" s="10"/>
      <c r="I45" s="10"/>
      <c r="J45" s="10"/>
      <c r="K45" s="10"/>
    </row>
    <row r="46" spans="3:11" x14ac:dyDescent="0.2">
      <c r="C46" s="10"/>
      <c r="D46" s="10"/>
      <c r="E46" s="10"/>
      <c r="F46" s="10"/>
      <c r="G46" s="10"/>
      <c r="H46" s="10"/>
      <c r="I46" s="10"/>
      <c r="J46" s="10"/>
      <c r="K46" s="10"/>
    </row>
  </sheetData>
  <autoFilter ref="B3:L14" xr:uid="{5C6CBB6F-A313-43D8-BBAC-0F93304D43B9}"/>
  <sortState xmlns:xlrd2="http://schemas.microsoft.com/office/spreadsheetml/2017/richdata2" ref="B4:L13">
    <sortCondition descending="1" ref="B3:B13"/>
  </sortState>
  <mergeCells count="1">
    <mergeCell ref="B14:J1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Sheet1!Criteria</vt:lpstr>
      <vt:lpstr>Sheet1!Extract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2024-10-22T08:23:14Z</cp:lastPrinted>
  <dcterms:created xsi:type="dcterms:W3CDTF">2024-09-10T08:25:29Z</dcterms:created>
  <dcterms:modified xsi:type="dcterms:W3CDTF">2024-10-22T09:09:17Z</dcterms:modified>
</cp:coreProperties>
</file>