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5" activeTab="4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<sst xmlns="http://schemas.openxmlformats.org/spreadsheetml/2006/main" count="156" uniqueCount="113">
  <si>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</si>
  <si>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</si>
  <si>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</si>
  <si>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</si>
  <si>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</si>
  <si>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</si>
  <si>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</si>
  <si>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</si>
  <si>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</si>
  <si>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</si>
  <si>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</si>
  <si>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</si>
  <si>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</si>
  <si>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</si>
  <si>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</si>
  <si>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</si>
  <si>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</si>
  <si>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</si>
  <si>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</si>
  <si>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</si>
  <si>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</si>
  <si>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</si>
  <si>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</si>
  <si>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</si>
  <si>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</si>
  <si>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</si>
  <si>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</si>
  <si>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</si>
  <si>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</si>
  <si>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</si>
  <si>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</si>
  <si>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</si>
  <si>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</si>
  <si>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</si>
  <si>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</si>
  <si>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</si>
  <si>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</si>
  <si>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</si>
  <si>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 xml:space="preserve">Answer by using functions </t>
  </si>
  <si>
    <t>How many numerical answers appear in column C - Amount?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</si>
  <si>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</si>
  <si>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</si>
  <si>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</si>
  <si>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</si>
  <si>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</si>
  <si>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</si>
  <si>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 xml:space="preserve">Solve by using formulas 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</si>
  <si>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</si>
  <si>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</si>
  <si>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</si>
  <si>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</si>
  <si>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</si>
  <si>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</si>
  <si>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</si>
  <si>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</si>
  <si>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</si>
  <si>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</si>
  <si>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</si>
  <si>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</si>
  <si>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</si>
  <si>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</si>
  <si>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</si>
  <si>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</si>
  <si>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</si>
  <si>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2nd best and 3rd best weight?</t>
  </si>
  <si>
    <t>what is the 4th least weight?</t>
  </si>
  <si>
    <t>Client #</t>
  </si>
  <si>
    <t>Balance</t>
  </si>
  <si>
    <t>VIP Account?</t>
  </si>
  <si>
    <t>Total commisions</t>
  </si>
  <si>
    <t>Yes</t>
  </si>
  <si>
    <t>No</t>
  </si>
  <si>
    <t>CRITERIA</t>
  </si>
  <si>
    <t>YES</t>
  </si>
  <si>
    <t>What is the total amout of money in VIP Accounts?</t>
  </si>
  <si>
    <t>What is the total amout of money in Non-VIP Accounts?</t>
  </si>
  <si>
    <t>NO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</si>
  <si>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</si>
  <si>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</si>
  <si>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</si>
  <si>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</si>
  <si>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</si>
  <si>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</si>
  <si>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</si>
  <si>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</si>
  <si>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</si>
  <si>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</si>
  <si>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</si>
  <si>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</si>
  <si>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</si>
  <si>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</si>
  <si>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</si>
  <si>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</si>
  <si>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</si>
  <si>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</si>
  <si>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</si>
  <si>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</si>
  <si>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</si>
  <si>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</si>
  <si>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</si>
  <si>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</si>
  <si>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</si>
  <si>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</si>
  <si>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</si>
  <si>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</si>
  <si>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</si>
  <si>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</si>
  <si>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</si>
  <si>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</si>
  <si>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FIGURE SKATING</t>
  </si>
  <si>
    <t>What is the total number of medals won by both USA and Jamaica?</t>
  </si>
  <si>
    <t>JAMAICA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</si>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</sst>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0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2"/>
      <color rgb="FF37415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rgb="FF374151"/>
      <name val="Calibri"/>
      <charset val="134"/>
      <scheme val="minor"/>
    </font>
    <font>
      <b/>
      <u/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  <font>
      <sz val="11"/>
      <name val="Arial"/>
      <charset val="134"/>
    </font>
    <font>
      <sz val="11"/>
      <color rgb="FF000000"/>
      <name val="Calibri"/>
      <charset val="177"/>
      <scheme val="minor"/>
    </font>
    <font>
      <sz val="16"/>
      <name val="Calibri"/>
      <charset val="177"/>
      <scheme val="minor"/>
    </font>
    <font>
      <sz val="11"/>
      <name val="Calibri"/>
      <charset val="177"/>
      <scheme val="minor"/>
    </font>
    <font>
      <sz val="14"/>
      <name val="Arial"/>
      <charset val="134"/>
    </font>
    <font>
      <sz val="14"/>
      <name val="Calibri"/>
      <charset val="177"/>
      <scheme val="minor"/>
    </font>
    <font>
      <sz val="14"/>
      <color theme="1"/>
      <name val="Calibri"/>
      <charset val="134"/>
      <scheme val="minor"/>
    </font>
    <font>
      <sz val="14"/>
      <color rgb="FF000000"/>
      <name val="Calibri"/>
      <charset val="177"/>
      <scheme val="minor"/>
    </font>
    <font>
      <sz val="18"/>
      <name val="Calibri"/>
      <charset val="134"/>
      <scheme val="minor"/>
    </font>
    <font>
      <sz val="18"/>
      <color rgb="FF000000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4"/>
      <name val="Calibri"/>
      <charset val="134"/>
      <scheme val="minor"/>
    </font>
    <font>
      <b/>
      <sz val="16"/>
      <name val="Calibri"/>
      <charset val="177"/>
      <scheme val="minor"/>
    </font>
    <font>
      <sz val="16"/>
      <name val="Arial"/>
      <charset val="134"/>
    </font>
    <font>
      <b/>
      <u/>
      <sz val="11"/>
      <name val="Calibri"/>
      <charset val="177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" borderId="14" applyNumberFormat="0" applyAlignment="0" applyProtection="0">
      <alignment vertical="center"/>
    </xf>
    <xf numFmtId="0" fontId="40" fillId="10" borderId="15" applyNumberFormat="0" applyAlignment="0" applyProtection="0">
      <alignment vertical="center"/>
    </xf>
    <xf numFmtId="0" fontId="41" fillId="10" borderId="14" applyNumberFormat="0" applyAlignment="0" applyProtection="0">
      <alignment vertical="center"/>
    </xf>
    <xf numFmtId="0" fontId="42" fillId="11" borderId="16" applyNumberFormat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6"/>
    <xf numFmtId="0" fontId="3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/>
    <xf numFmtId="0" fontId="2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2" fillId="0" borderId="0" xfId="0" applyFont="1"/>
    <xf numFmtId="0" fontId="13" fillId="0" borderId="0" xfId="0" applyFont="1"/>
    <xf numFmtId="0" fontId="12" fillId="2" borderId="2" xfId="0" applyFont="1" applyFill="1" applyBorder="1"/>
    <xf numFmtId="0" fontId="12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3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6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4" xfId="0" applyFont="1" applyBorder="1"/>
    <xf numFmtId="0" fontId="10" fillId="0" borderId="4" xfId="0" applyFont="1" applyBorder="1"/>
    <xf numFmtId="0" fontId="16" fillId="0" borderId="0" xfId="0" applyFont="1" applyAlignment="1">
      <alignment horizontal="center"/>
    </xf>
    <xf numFmtId="0" fontId="10" fillId="3" borderId="5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5" fillId="0" borderId="0" xfId="0" applyFont="1"/>
    <xf numFmtId="0" fontId="17" fillId="0" borderId="0" xfId="0" applyFont="1"/>
    <xf numFmtId="0" fontId="15" fillId="0" borderId="0" xfId="0" applyFont="1" applyAlignment="1"/>
    <xf numFmtId="0" fontId="18" fillId="4" borderId="6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/>
    <xf numFmtId="0" fontId="19" fillId="5" borderId="0" xfId="0" applyFont="1" applyFill="1" applyAlignment="1"/>
    <xf numFmtId="0" fontId="22" fillId="5" borderId="0" xfId="0" applyFont="1" applyFill="1" applyAlignment="1"/>
    <xf numFmtId="0" fontId="16" fillId="0" borderId="0" xfId="0" applyFont="1" applyAlignme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6" borderId="9" xfId="0" applyFont="1" applyFill="1" applyBorder="1" applyAlignment="1">
      <alignment horizontal="center" vertical="center" wrapText="1"/>
    </xf>
    <xf numFmtId="0" fontId="27" fillId="0" borderId="0" xfId="0" applyFont="1"/>
    <xf numFmtId="0" fontId="27" fillId="6" borderId="9" xfId="0" applyFont="1" applyFill="1" applyBorder="1" applyAlignment="1">
      <alignment horizontal="center" vertical="center" wrapText="1"/>
    </xf>
    <xf numFmtId="4" fontId="27" fillId="6" borderId="9" xfId="0" applyNumberFormat="1" applyFont="1" applyFill="1" applyBorder="1" applyAlignment="1">
      <alignment horizontal="center" vertical="center" wrapText="1"/>
    </xf>
    <xf numFmtId="0" fontId="26" fillId="0" borderId="0" xfId="0" applyFont="1"/>
    <xf numFmtId="0" fontId="28" fillId="0" borderId="0" xfId="0" applyFont="1"/>
    <xf numFmtId="0" fontId="28" fillId="3" borderId="10" xfId="0" applyFont="1" applyFill="1" applyBorder="1"/>
    <xf numFmtId="0" fontId="29" fillId="0" borderId="0" xfId="0" applyFont="1"/>
    <xf numFmtId="0" fontId="30" fillId="0" borderId="0" xfId="0" applyFont="1"/>
    <xf numFmtId="0" fontId="18" fillId="0" borderId="9" xfId="0" applyFont="1" applyBorder="1" applyAlignment="1">
      <alignment horizontal="center"/>
    </xf>
    <xf numFmtId="0" fontId="31" fillId="7" borderId="9" xfId="0" applyFont="1" applyFill="1" applyBorder="1" applyAlignment="1">
      <alignment horizontal="center"/>
    </xf>
    <xf numFmtId="0" fontId="18" fillId="7" borderId="9" xfId="0" applyFont="1" applyFill="1" applyBorder="1" applyAlignment="1">
      <alignment horizontal="center" vertical="center"/>
    </xf>
    <xf numFmtId="0" fontId="17" fillId="3" borderId="1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showGridLines="0" topLeftCell="A16" workbookViewId="0">
      <selection activeCell="B23" sqref="B23"/>
    </sheetView>
  </sheetViews>
  <sheetFormatPr defaultColWidth="9" defaultRowHeight="14.5" outlineLevelCol="6"/>
  <cols>
    <col min="1" max="1" width="18.6272727272727" customWidth="1"/>
    <col min="2" max="2" width="15" customWidth="1"/>
  </cols>
  <sheetData>
    <row r="1" ht="21" spans="1:7">
      <c r="A1" s="60" t="s">
        <v>0</v>
      </c>
      <c r="B1" s="61"/>
      <c r="C1" s="61"/>
      <c r="D1" s="61"/>
      <c r="E1" s="37"/>
      <c r="F1" s="37"/>
      <c r="G1" s="37"/>
    </row>
    <row r="2" ht="21" spans="1:7">
      <c r="A2" s="38" t="s">
        <v>1</v>
      </c>
      <c r="B2" s="61"/>
      <c r="C2" s="61"/>
      <c r="D2" s="61"/>
      <c r="E2" s="37"/>
      <c r="F2" s="37"/>
      <c r="G2" s="37"/>
    </row>
    <row r="3" ht="21" spans="1:7">
      <c r="A3" s="38"/>
      <c r="B3" s="61"/>
      <c r="C3" s="61"/>
      <c r="D3" s="61"/>
      <c r="E3" s="37"/>
      <c r="F3" s="37"/>
      <c r="G3" s="37"/>
    </row>
    <row r="4" ht="20" spans="1:7">
      <c r="A4" s="62" t="s">
        <v>2</v>
      </c>
      <c r="B4" s="63" t="s">
        <v>3</v>
      </c>
      <c r="C4" s="61"/>
      <c r="D4" s="61"/>
      <c r="E4" s="37"/>
      <c r="F4" s="37"/>
      <c r="G4" s="37"/>
    </row>
    <row r="5" spans="1:7">
      <c r="A5" s="62" t="s">
        <v>4</v>
      </c>
      <c r="B5" s="64">
        <v>7</v>
      </c>
      <c r="C5" s="37"/>
      <c r="D5" s="37"/>
      <c r="E5" s="37"/>
      <c r="F5" s="37"/>
      <c r="G5" s="37"/>
    </row>
    <row r="6" spans="1:7">
      <c r="A6" s="62" t="s">
        <v>5</v>
      </c>
      <c r="B6" s="64">
        <v>5</v>
      </c>
      <c r="C6" s="37"/>
      <c r="D6" s="37"/>
      <c r="E6" s="37"/>
      <c r="F6" s="37"/>
      <c r="G6" s="37"/>
    </row>
    <row r="7" spans="1:7">
      <c r="A7" s="62" t="s">
        <v>6</v>
      </c>
      <c r="B7" s="64">
        <v>6</v>
      </c>
      <c r="C7" s="37"/>
      <c r="D7" s="37"/>
      <c r="E7" s="37"/>
      <c r="F7" s="37"/>
      <c r="G7" s="37"/>
    </row>
    <row r="8" spans="1:7">
      <c r="A8" s="62" t="s">
        <v>7</v>
      </c>
      <c r="B8" s="64">
        <v>4</v>
      </c>
      <c r="C8" s="37"/>
      <c r="D8" s="37"/>
      <c r="E8" s="37"/>
      <c r="F8" s="37"/>
      <c r="G8" s="37"/>
    </row>
    <row r="9" spans="1:7">
      <c r="A9" s="62" t="s">
        <v>8</v>
      </c>
      <c r="B9" s="64" t="s">
        <v>9</v>
      </c>
      <c r="C9" s="37"/>
      <c r="D9" s="37"/>
      <c r="E9" s="37"/>
      <c r="F9" s="37"/>
      <c r="G9" s="37"/>
    </row>
    <row r="10" spans="1:7">
      <c r="A10" s="62" t="s">
        <v>10</v>
      </c>
      <c r="B10" s="64" t="s">
        <v>11</v>
      </c>
      <c r="C10" s="37"/>
      <c r="D10" s="37"/>
      <c r="E10" s="37"/>
      <c r="F10" s="37"/>
      <c r="G10" s="37"/>
    </row>
    <row r="11" spans="1:7">
      <c r="A11" s="62" t="s">
        <v>12</v>
      </c>
      <c r="B11" s="64" t="s">
        <v>12</v>
      </c>
      <c r="C11" s="37"/>
      <c r="D11" s="37"/>
      <c r="E11" s="37"/>
      <c r="F11" s="37"/>
      <c r="G11" s="37"/>
    </row>
    <row r="12" spans="3:7">
      <c r="C12" s="37"/>
      <c r="D12" s="37"/>
      <c r="E12" s="37"/>
      <c r="F12" s="37"/>
      <c r="G12" s="37"/>
    </row>
    <row r="13" spans="3:7">
      <c r="C13" s="37"/>
      <c r="D13" s="37"/>
      <c r="E13" s="37"/>
      <c r="F13" s="37"/>
      <c r="G13" s="37"/>
    </row>
    <row r="14" ht="21" spans="1:7">
      <c r="A14" s="38" t="s">
        <v>13</v>
      </c>
      <c r="B14" s="61"/>
      <c r="C14" s="61"/>
      <c r="D14" s="61"/>
      <c r="E14" s="61"/>
      <c r="F14" s="61"/>
      <c r="G14" s="61"/>
    </row>
    <row r="15" ht="20" spans="1:7">
      <c r="A15" s="61"/>
      <c r="B15" s="61"/>
      <c r="C15" s="61"/>
      <c r="D15" s="61"/>
      <c r="E15" s="61"/>
      <c r="F15" s="61"/>
      <c r="G15" s="61"/>
    </row>
    <row r="16" ht="21.75" spans="1:7">
      <c r="A16" s="38" t="s">
        <v>14</v>
      </c>
      <c r="B16" s="38" t="s">
        <v>15</v>
      </c>
      <c r="C16" s="61"/>
      <c r="D16" s="61"/>
      <c r="E16" s="61"/>
      <c r="F16" s="61"/>
      <c r="G16" s="61"/>
    </row>
    <row r="17" ht="21.75" spans="1:7">
      <c r="A17" s="38" t="s">
        <v>3</v>
      </c>
      <c r="B17" s="65">
        <f>COUNT(B5:B11)</f>
        <v>4</v>
      </c>
      <c r="C17" s="38"/>
      <c r="D17" s="61"/>
      <c r="E17" s="61"/>
      <c r="F17" s="61"/>
      <c r="G17" s="61"/>
    </row>
    <row r="18" ht="20" spans="1:7">
      <c r="A18" s="61"/>
      <c r="B18" s="61"/>
      <c r="C18" s="61"/>
      <c r="D18" s="61"/>
      <c r="E18" s="61"/>
      <c r="F18" s="61"/>
      <c r="G18" s="61"/>
    </row>
    <row r="19" ht="21.75" spans="1:7">
      <c r="A19" s="38" t="s">
        <v>14</v>
      </c>
      <c r="B19" s="38" t="s">
        <v>16</v>
      </c>
      <c r="C19" s="61"/>
      <c r="D19" s="61"/>
      <c r="E19" s="61"/>
      <c r="F19" s="61"/>
      <c r="G19" s="61"/>
    </row>
    <row r="20" ht="21.75" spans="1:7">
      <c r="A20" s="38" t="s">
        <v>3</v>
      </c>
      <c r="B20" s="65">
        <f>COUNTA(B5:B11)</f>
        <v>7</v>
      </c>
      <c r="C20" s="38"/>
      <c r="D20" s="61"/>
      <c r="E20" s="61"/>
      <c r="F20" s="61"/>
      <c r="G20" s="61"/>
    </row>
    <row r="22" ht="21.75" spans="1:2">
      <c r="A22" s="38" t="s">
        <v>14</v>
      </c>
      <c r="B22" s="38" t="s">
        <v>17</v>
      </c>
    </row>
    <row r="23" ht="21.75" spans="1:2">
      <c r="A23" s="38" t="s">
        <v>3</v>
      </c>
      <c r="B23" s="65">
        <f>COUNTA(B11)</f>
        <v>1</v>
      </c>
    </row>
    <row r="25" ht="21" spans="1:1">
      <c r="A25" s="38"/>
    </row>
    <row r="26" ht="21" spans="1:1">
      <c r="A26" s="3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5"/>
  <sheetViews>
    <sheetView showGridLines="0" topLeftCell="A17" workbookViewId="0">
      <selection activeCell="B26" sqref="B26"/>
    </sheetView>
  </sheetViews>
  <sheetFormatPr defaultColWidth="9" defaultRowHeight="14.5" outlineLevelCol="7"/>
  <cols>
    <col min="1" max="1" width="20" customWidth="1"/>
    <col min="2" max="2" width="31.8727272727273" customWidth="1"/>
    <col min="3" max="3" width="27.3727272727273" customWidth="1"/>
  </cols>
  <sheetData>
    <row r="2" ht="23.5" spans="1:8">
      <c r="A2" s="50" t="s">
        <v>18</v>
      </c>
      <c r="B2" s="50"/>
      <c r="C2" s="50"/>
      <c r="D2" s="50"/>
      <c r="E2" s="50"/>
      <c r="F2" s="50"/>
      <c r="G2" s="51"/>
      <c r="H2" s="52"/>
    </row>
    <row r="3" ht="23.5" spans="1:8">
      <c r="A3" s="50" t="s">
        <v>19</v>
      </c>
      <c r="B3" s="50"/>
      <c r="C3" s="50"/>
      <c r="D3" s="50"/>
      <c r="E3" s="50"/>
      <c r="F3" s="50"/>
      <c r="G3" s="51"/>
      <c r="H3" s="52"/>
    </row>
    <row r="4" spans="1:7">
      <c r="A4" s="53" t="s">
        <v>20</v>
      </c>
      <c r="B4" s="53" t="s">
        <v>21</v>
      </c>
      <c r="C4" s="53" t="s">
        <v>22</v>
      </c>
      <c r="D4" s="54"/>
      <c r="E4" s="54"/>
      <c r="F4" s="54"/>
      <c r="G4" s="14"/>
    </row>
    <row r="5" spans="1:7">
      <c r="A5" s="55">
        <v>101</v>
      </c>
      <c r="B5" s="55" t="s">
        <v>23</v>
      </c>
      <c r="C5" s="56">
        <v>78022</v>
      </c>
      <c r="D5" s="54"/>
      <c r="E5" s="54"/>
      <c r="F5" s="54"/>
      <c r="G5" s="14"/>
    </row>
    <row r="6" spans="1:7">
      <c r="A6" s="55">
        <v>102</v>
      </c>
      <c r="B6" s="55" t="s">
        <v>24</v>
      </c>
      <c r="C6" s="56">
        <v>99819</v>
      </c>
      <c r="D6" s="54"/>
      <c r="E6" s="54"/>
      <c r="F6" s="54"/>
      <c r="G6" s="14"/>
    </row>
    <row r="7" spans="1:7">
      <c r="A7" s="55">
        <v>103</v>
      </c>
      <c r="B7" s="55" t="s">
        <v>25</v>
      </c>
      <c r="C7" s="55" t="s">
        <v>26</v>
      </c>
      <c r="D7" s="54"/>
      <c r="E7" s="54"/>
      <c r="F7" s="54"/>
      <c r="G7" s="14"/>
    </row>
    <row r="8" spans="1:7">
      <c r="A8" s="55">
        <v>104</v>
      </c>
      <c r="B8" s="55" t="s">
        <v>27</v>
      </c>
      <c r="C8" s="56">
        <v>27522</v>
      </c>
      <c r="D8" s="54"/>
      <c r="E8" s="54"/>
      <c r="F8" s="54"/>
      <c r="G8" s="14"/>
    </row>
    <row r="9" spans="1:7">
      <c r="A9" s="55">
        <v>105</v>
      </c>
      <c r="B9" s="55" t="s">
        <v>28</v>
      </c>
      <c r="C9" s="55">
        <v>0</v>
      </c>
      <c r="D9" s="54"/>
      <c r="E9" s="54"/>
      <c r="F9" s="54"/>
      <c r="G9" s="14"/>
    </row>
    <row r="10" spans="1:7">
      <c r="A10" s="55">
        <v>106</v>
      </c>
      <c r="B10" s="55" t="s">
        <v>29</v>
      </c>
      <c r="C10" s="55"/>
      <c r="D10" s="54"/>
      <c r="E10" s="54"/>
      <c r="F10" s="54"/>
      <c r="G10" s="14"/>
    </row>
    <row r="11" spans="1:7">
      <c r="A11" s="55">
        <v>107</v>
      </c>
      <c r="B11" s="55" t="s">
        <v>30</v>
      </c>
      <c r="C11" s="55">
        <v>0</v>
      </c>
      <c r="D11" s="54"/>
      <c r="E11" s="54"/>
      <c r="F11" s="54"/>
      <c r="G11" s="14"/>
    </row>
    <row r="12" spans="1:7">
      <c r="A12" s="55">
        <v>108</v>
      </c>
      <c r="B12" s="55" t="s">
        <v>31</v>
      </c>
      <c r="C12" s="56">
        <v>88041</v>
      </c>
      <c r="D12" s="54"/>
      <c r="E12" s="54"/>
      <c r="F12" s="54"/>
      <c r="G12" s="14"/>
    </row>
    <row r="13" spans="1:7">
      <c r="A13" s="55">
        <v>109</v>
      </c>
      <c r="B13" s="55" t="s">
        <v>32</v>
      </c>
      <c r="C13" s="56">
        <v>81831</v>
      </c>
      <c r="D13" s="54"/>
      <c r="E13" s="54"/>
      <c r="F13" s="54"/>
      <c r="G13" s="14"/>
    </row>
    <row r="14" spans="1:7">
      <c r="A14" s="55">
        <v>110</v>
      </c>
      <c r="B14" s="55" t="s">
        <v>33</v>
      </c>
      <c r="C14" s="55" t="s">
        <v>26</v>
      </c>
      <c r="D14" s="54"/>
      <c r="E14" s="54"/>
      <c r="F14" s="54"/>
      <c r="G14" s="14"/>
    </row>
    <row r="15" spans="1:7">
      <c r="A15" s="55">
        <v>111</v>
      </c>
      <c r="B15" s="55" t="s">
        <v>34</v>
      </c>
      <c r="C15" s="55"/>
      <c r="D15" s="54"/>
      <c r="E15" s="54"/>
      <c r="F15" s="54"/>
      <c r="G15" s="14"/>
    </row>
    <row r="16" spans="1:7">
      <c r="A16" s="55">
        <v>112</v>
      </c>
      <c r="B16" s="55" t="s">
        <v>35</v>
      </c>
      <c r="C16" s="56">
        <v>26624</v>
      </c>
      <c r="D16" s="54"/>
      <c r="E16" s="54"/>
      <c r="F16" s="54"/>
      <c r="G16" s="14"/>
    </row>
    <row r="17" spans="1:7">
      <c r="A17" s="55">
        <v>113</v>
      </c>
      <c r="B17" s="55" t="s">
        <v>36</v>
      </c>
      <c r="C17" s="56">
        <v>92885</v>
      </c>
      <c r="D17" s="54"/>
      <c r="E17" s="54"/>
      <c r="F17" s="54"/>
      <c r="G17" s="14"/>
    </row>
    <row r="18" spans="1:7">
      <c r="A18" s="55">
        <v>114</v>
      </c>
      <c r="B18" s="55" t="s">
        <v>37</v>
      </c>
      <c r="C18" s="55">
        <v>0</v>
      </c>
      <c r="D18" s="54"/>
      <c r="E18" s="54"/>
      <c r="F18" s="54"/>
      <c r="G18" s="14"/>
    </row>
    <row r="19" spans="1:7">
      <c r="A19" s="54"/>
      <c r="B19" s="54"/>
      <c r="C19" s="54"/>
      <c r="D19" s="54"/>
      <c r="E19" s="54"/>
      <c r="F19" s="54"/>
      <c r="G19" s="14"/>
    </row>
    <row r="20" spans="1:7">
      <c r="A20" s="57" t="s">
        <v>38</v>
      </c>
      <c r="B20" s="54"/>
      <c r="C20" s="54"/>
      <c r="D20" s="54"/>
      <c r="E20" s="54"/>
      <c r="F20" s="54"/>
      <c r="G20" s="14"/>
    </row>
    <row r="21" ht="19.25" spans="1:7">
      <c r="A21" s="58" t="s">
        <v>14</v>
      </c>
      <c r="B21" s="58" t="s">
        <v>39</v>
      </c>
      <c r="C21" s="58"/>
      <c r="D21" s="54"/>
      <c r="E21" s="54"/>
      <c r="F21" s="54"/>
      <c r="G21" s="14"/>
    </row>
    <row r="22" ht="19.25" spans="1:7">
      <c r="A22" s="58" t="s">
        <v>3</v>
      </c>
      <c r="B22" s="59">
        <f>COUNT(C5:C18)</f>
        <v>10</v>
      </c>
      <c r="C22" s="58"/>
      <c r="D22" s="54"/>
      <c r="E22" s="54"/>
      <c r="F22" s="54"/>
      <c r="G22" s="14"/>
    </row>
    <row r="23" ht="18.5" spans="1:7">
      <c r="A23" s="58"/>
      <c r="B23" s="58"/>
      <c r="C23" s="58"/>
      <c r="D23" s="54"/>
      <c r="E23" s="54"/>
      <c r="F23" s="54"/>
      <c r="G23" s="14"/>
    </row>
    <row r="24" ht="19.25" spans="1:7">
      <c r="A24" s="58" t="s">
        <v>14</v>
      </c>
      <c r="B24" s="58" t="s">
        <v>40</v>
      </c>
      <c r="C24" s="58"/>
      <c r="D24" s="54"/>
      <c r="E24" s="54"/>
      <c r="F24" s="54"/>
      <c r="G24" s="14"/>
    </row>
    <row r="25" ht="19.25" spans="1:7">
      <c r="A25" s="58" t="s">
        <v>3</v>
      </c>
      <c r="B25" s="59">
        <f>COUNTA(C5:C18)</f>
        <v>12</v>
      </c>
      <c r="C25" s="58"/>
      <c r="D25" s="54"/>
      <c r="E25" s="54"/>
      <c r="F25" s="54"/>
      <c r="G25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21" workbookViewId="0">
      <selection activeCell="B8" sqref="B8"/>
    </sheetView>
  </sheetViews>
  <sheetFormatPr defaultColWidth="9" defaultRowHeight="14.5" outlineLevelCol="6"/>
  <cols>
    <col min="1" max="1" width="4.37272727272727" customWidth="1"/>
    <col min="2" max="2" width="18" customWidth="1"/>
  </cols>
  <sheetData>
    <row r="1" ht="21" spans="1:4">
      <c r="A1" s="37"/>
      <c r="B1" s="38" t="s">
        <v>41</v>
      </c>
      <c r="C1" s="37"/>
      <c r="D1" s="37"/>
    </row>
    <row r="2" ht="15.25" spans="1:4">
      <c r="A2" s="39"/>
      <c r="B2" s="39"/>
      <c r="C2" s="37"/>
      <c r="D2" s="37"/>
    </row>
    <row r="3" spans="1:4">
      <c r="A3" s="37"/>
      <c r="B3" s="40"/>
      <c r="C3" s="37"/>
      <c r="D3" s="37"/>
    </row>
    <row r="4" spans="1:4">
      <c r="A4" s="37"/>
      <c r="B4" s="41" t="s">
        <v>42</v>
      </c>
      <c r="C4" s="37"/>
      <c r="D4" s="37"/>
    </row>
    <row r="5" spans="1:4">
      <c r="A5" s="37"/>
      <c r="B5" s="41">
        <v>4</v>
      </c>
      <c r="C5" s="37"/>
      <c r="D5" s="37"/>
    </row>
    <row r="6" spans="1:4">
      <c r="A6" s="37"/>
      <c r="B6" s="41"/>
      <c r="C6" s="37"/>
      <c r="D6" s="37"/>
    </row>
    <row r="7" spans="1:4">
      <c r="A7" s="37"/>
      <c r="B7" s="41">
        <v>3</v>
      </c>
      <c r="C7" s="37"/>
      <c r="D7" s="37"/>
    </row>
    <row r="8" spans="1:4">
      <c r="A8" s="37"/>
      <c r="B8" s="41"/>
      <c r="C8" s="37"/>
      <c r="D8" s="37"/>
    </row>
    <row r="9" spans="1:4">
      <c r="A9" s="37"/>
      <c r="B9" s="41" t="s">
        <v>43</v>
      </c>
      <c r="C9" s="37"/>
      <c r="D9" s="37"/>
    </row>
    <row r="10" spans="1:4">
      <c r="A10" s="37"/>
      <c r="B10" s="41"/>
      <c r="C10" s="37"/>
      <c r="D10" s="37"/>
    </row>
    <row r="11" spans="1:4">
      <c r="A11" s="37"/>
      <c r="B11" s="41" t="e">
        <v>#DIV/0!</v>
      </c>
      <c r="C11" s="37"/>
      <c r="D11" s="37"/>
    </row>
    <row r="12" spans="1:4">
      <c r="A12" s="37"/>
      <c r="B12" s="41" t="s">
        <v>44</v>
      </c>
      <c r="C12" s="37"/>
      <c r="D12" s="37"/>
    </row>
    <row r="13" ht="15.25" spans="1:4">
      <c r="A13" s="37"/>
      <c r="B13" s="42" t="s">
        <v>45</v>
      </c>
      <c r="C13" s="37"/>
      <c r="D13" s="37"/>
    </row>
    <row r="14" spans="1:4">
      <c r="A14" s="39"/>
      <c r="B14" s="39"/>
      <c r="C14" s="37"/>
      <c r="D14" s="37"/>
    </row>
    <row r="15" ht="18.5" spans="1:7">
      <c r="A15" s="43"/>
      <c r="B15" s="44" t="s">
        <v>46</v>
      </c>
      <c r="C15" s="43"/>
      <c r="D15" s="43"/>
      <c r="E15" s="45"/>
      <c r="F15" s="45"/>
      <c r="G15" s="45"/>
    </row>
    <row r="16" ht="18.5" spans="1:7">
      <c r="A16" s="46"/>
      <c r="B16" s="46"/>
      <c r="C16" s="43"/>
      <c r="D16" s="43"/>
      <c r="E16" s="45"/>
      <c r="F16" s="45"/>
      <c r="G16" s="45"/>
    </row>
    <row r="17" ht="18.5" spans="1:7">
      <c r="A17" s="44">
        <v>1</v>
      </c>
      <c r="B17" s="44" t="s">
        <v>47</v>
      </c>
      <c r="C17" s="43"/>
      <c r="D17" s="43"/>
      <c r="E17" s="45"/>
      <c r="F17" s="45"/>
      <c r="G17" s="45"/>
    </row>
    <row r="18" ht="18.5" spans="1:7">
      <c r="A18" s="47">
        <f>COUNT(B3:B13)</f>
        <v>2</v>
      </c>
      <c r="B18" s="47"/>
      <c r="C18" s="44"/>
      <c r="D18" s="43"/>
      <c r="E18" s="45"/>
      <c r="F18" s="45"/>
      <c r="G18" s="45"/>
    </row>
    <row r="19" ht="18.5" spans="1:7">
      <c r="A19" s="46"/>
      <c r="B19" s="46"/>
      <c r="C19" s="43"/>
      <c r="D19" s="43"/>
      <c r="E19" s="45"/>
      <c r="F19" s="45"/>
      <c r="G19" s="45"/>
    </row>
    <row r="20" ht="18.5" spans="1:7">
      <c r="A20" s="44">
        <v>2</v>
      </c>
      <c r="B20" s="44" t="s">
        <v>48</v>
      </c>
      <c r="C20" s="43"/>
      <c r="D20" s="43"/>
      <c r="E20" s="45"/>
      <c r="F20" s="45"/>
      <c r="G20" s="45"/>
    </row>
    <row r="21" ht="18.5" spans="1:7">
      <c r="A21" s="47">
        <f>COUNTBLANK(B3:B13)</f>
        <v>4</v>
      </c>
      <c r="B21" s="47"/>
      <c r="C21" s="44"/>
      <c r="D21" s="43"/>
      <c r="E21" s="45"/>
      <c r="F21" s="45"/>
      <c r="G21" s="45"/>
    </row>
    <row r="22" ht="18.5" spans="1:7">
      <c r="A22" s="46"/>
      <c r="B22" s="46"/>
      <c r="C22" s="43"/>
      <c r="D22" s="43"/>
      <c r="E22" s="45"/>
      <c r="F22" s="45"/>
      <c r="G22" s="45"/>
    </row>
    <row r="23" ht="18.5" spans="1:7">
      <c r="A23" s="44">
        <v>3</v>
      </c>
      <c r="B23" s="44" t="s">
        <v>49</v>
      </c>
      <c r="C23" s="43"/>
      <c r="D23" s="43"/>
      <c r="E23" s="45"/>
      <c r="F23" s="45"/>
      <c r="G23" s="45"/>
    </row>
    <row r="24" ht="18.5" spans="1:7">
      <c r="A24" s="47">
        <f>COUNTIF(B3:B13,"*")</f>
        <v>4</v>
      </c>
      <c r="B24" s="47"/>
      <c r="C24" s="44"/>
      <c r="D24" s="43"/>
      <c r="E24" s="45"/>
      <c r="F24" s="45"/>
      <c r="G24" s="45"/>
    </row>
    <row r="25" ht="18.5" spans="1:7">
      <c r="A25" s="46"/>
      <c r="B25" s="46"/>
      <c r="C25" s="43"/>
      <c r="D25" s="43"/>
      <c r="E25" s="45"/>
      <c r="F25" s="45"/>
      <c r="G25" s="45"/>
    </row>
    <row r="26" ht="18.5" spans="1:7">
      <c r="A26" s="44">
        <v>4</v>
      </c>
      <c r="B26" s="44" t="s">
        <v>50</v>
      </c>
      <c r="C26" s="43"/>
      <c r="D26" s="43"/>
      <c r="E26" s="45"/>
      <c r="F26" s="45"/>
      <c r="G26" s="45"/>
    </row>
    <row r="27" ht="18.5" spans="1:7">
      <c r="A27" s="48">
        <f>ROWS(B3:B13)</f>
        <v>11</v>
      </c>
      <c r="B27" s="48"/>
      <c r="C27" s="44"/>
      <c r="D27" s="43"/>
      <c r="E27" s="45"/>
      <c r="F27" s="45"/>
      <c r="G27" s="45"/>
    </row>
    <row r="28" spans="1:4">
      <c r="A28" s="39"/>
      <c r="B28" s="39"/>
      <c r="C28" s="37"/>
      <c r="D28" s="37"/>
    </row>
    <row r="29" spans="1:4">
      <c r="A29" s="49"/>
      <c r="B29" s="49"/>
      <c r="C29" s="28"/>
      <c r="D29" s="28"/>
    </row>
  </sheetData>
  <mergeCells count="12"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  <mergeCell ref="A29:B2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showGridLines="0" workbookViewId="0">
      <selection activeCell="C14" sqref="C14"/>
    </sheetView>
  </sheetViews>
  <sheetFormatPr defaultColWidth="9" defaultRowHeight="14.5" outlineLevelCol="3"/>
  <cols>
    <col min="2" max="2" width="73.7545454545455" customWidth="1"/>
    <col min="3" max="3" width="19" customWidth="1"/>
    <col min="4" max="4" width="42.6272727272727" customWidth="1"/>
  </cols>
  <sheetData>
    <row r="1" spans="1:3">
      <c r="A1" s="23"/>
      <c r="B1" s="24" t="s">
        <v>51</v>
      </c>
      <c r="C1" s="25"/>
    </row>
    <row r="2" spans="1:3">
      <c r="A2" s="26">
        <v>1</v>
      </c>
      <c r="B2" s="27" t="s">
        <v>52</v>
      </c>
      <c r="C2" s="28"/>
    </row>
    <row r="3" spans="1:3">
      <c r="A3" s="29"/>
      <c r="B3" s="30" t="s">
        <v>53</v>
      </c>
      <c r="C3" s="31" t="s">
        <v>54</v>
      </c>
    </row>
    <row r="4" spans="1:3">
      <c r="A4" s="26"/>
      <c r="B4" s="27" t="s">
        <v>55</v>
      </c>
      <c r="C4" s="32">
        <v>200</v>
      </c>
    </row>
    <row r="5" spans="1:3">
      <c r="A5" s="26"/>
      <c r="B5" s="27" t="s">
        <v>56</v>
      </c>
      <c r="C5" s="32">
        <v>120</v>
      </c>
    </row>
    <row r="6" spans="1:3">
      <c r="A6" s="26"/>
      <c r="B6" s="27" t="s">
        <v>57</v>
      </c>
      <c r="C6" s="32">
        <v>156</v>
      </c>
    </row>
    <row r="7" spans="1:3">
      <c r="A7" s="26"/>
      <c r="B7" s="27" t="s">
        <v>58</v>
      </c>
      <c r="C7" s="32">
        <v>190</v>
      </c>
    </row>
    <row r="8" spans="1:3">
      <c r="A8" s="26"/>
      <c r="B8" s="27" t="s">
        <v>59</v>
      </c>
      <c r="C8" s="32">
        <v>320</v>
      </c>
    </row>
    <row r="9" spans="1:3">
      <c r="A9" s="26"/>
      <c r="B9" s="27" t="s">
        <v>60</v>
      </c>
      <c r="C9" s="32">
        <v>89</v>
      </c>
    </row>
    <row r="10" spans="1:3">
      <c r="A10" s="33"/>
      <c r="B10" s="28"/>
      <c r="C10" s="28"/>
    </row>
    <row r="11" ht="15.25" spans="1:3">
      <c r="A11" s="26">
        <v>1.1</v>
      </c>
      <c r="B11" s="27" t="s">
        <v>61</v>
      </c>
      <c r="C11" s="34">
        <f>MAX(C4:C9)</f>
        <v>320</v>
      </c>
    </row>
    <row r="12" ht="15.25" spans="1:3">
      <c r="A12" s="26">
        <v>1.2</v>
      </c>
      <c r="B12" s="27" t="s">
        <v>62</v>
      </c>
      <c r="C12" s="34">
        <f>MIN(C4:C9)</f>
        <v>89</v>
      </c>
    </row>
    <row r="13" ht="15.25" spans="1:3">
      <c r="A13" s="26">
        <v>1.3</v>
      </c>
      <c r="B13" s="27" t="s">
        <v>63</v>
      </c>
      <c r="C13" s="34">
        <f>AVERAGE(C11,C12)</f>
        <v>204.5</v>
      </c>
    </row>
    <row r="14" ht="15.25" spans="1:4">
      <c r="A14" s="35">
        <v>1.4</v>
      </c>
      <c r="B14" s="36" t="s">
        <v>64</v>
      </c>
      <c r="C14" s="34" cm="1">
        <f t="array" ref="C14:D14">LARGE(C4:C9,{2,3})</f>
        <v>200</v>
      </c>
      <c r="D14">
        <v>190</v>
      </c>
    </row>
    <row r="15" ht="15.25" spans="1:3">
      <c r="A15" s="35">
        <v>1.5</v>
      </c>
      <c r="B15" s="27" t="s">
        <v>65</v>
      </c>
      <c r="C15" s="34">
        <f>SMALL(C4:C9,4)</f>
        <v>190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showGridLines="0" tabSelected="1" workbookViewId="0">
      <selection activeCell="C11" sqref="C11"/>
    </sheetView>
  </sheetViews>
  <sheetFormatPr defaultColWidth="9" defaultRowHeight="14.5"/>
  <cols>
    <col min="2" max="2" width="13.3727272727273" customWidth="1"/>
    <col min="3" max="3" width="21.6272727272727" customWidth="1"/>
    <col min="4" max="4" width="12.6272727272727" customWidth="1"/>
    <col min="5" max="5" width="21.2545454545455" customWidth="1"/>
    <col min="7" max="7" width="16.8727272727273" customWidth="1"/>
  </cols>
  <sheetData>
    <row r="1" spans="1:9">
      <c r="A1" s="14"/>
      <c r="B1" s="15" t="s">
        <v>66</v>
      </c>
      <c r="C1" s="15" t="s">
        <v>67</v>
      </c>
      <c r="D1" s="15" t="s">
        <v>68</v>
      </c>
      <c r="E1" s="15" t="s">
        <v>69</v>
      </c>
      <c r="F1" s="14"/>
      <c r="G1" s="14"/>
      <c r="H1" s="14"/>
      <c r="I1" s="14"/>
    </row>
    <row r="2" spans="1:9">
      <c r="A2" s="14"/>
      <c r="B2" s="16">
        <v>1</v>
      </c>
      <c r="C2" s="17">
        <v>8000</v>
      </c>
      <c r="D2" s="16" t="s">
        <v>70</v>
      </c>
      <c r="E2" s="16">
        <v>10</v>
      </c>
      <c r="F2" s="14"/>
      <c r="G2" s="14"/>
      <c r="H2" s="14"/>
      <c r="I2" s="14"/>
    </row>
    <row r="3" spans="1:9">
      <c r="A3" s="14"/>
      <c r="B3" s="16">
        <v>2</v>
      </c>
      <c r="C3" s="17">
        <v>11000</v>
      </c>
      <c r="D3" s="16" t="s">
        <v>70</v>
      </c>
      <c r="E3" s="16">
        <v>9</v>
      </c>
      <c r="F3" s="14"/>
      <c r="G3" s="14"/>
      <c r="H3" s="14"/>
      <c r="I3" s="14"/>
    </row>
    <row r="4" spans="1:9">
      <c r="A4" s="14"/>
      <c r="B4" s="16">
        <v>3</v>
      </c>
      <c r="C4" s="17">
        <v>6000</v>
      </c>
      <c r="D4" s="16" t="s">
        <v>71</v>
      </c>
      <c r="E4" s="16">
        <v>5</v>
      </c>
      <c r="F4" s="14"/>
      <c r="G4" s="14"/>
      <c r="H4" s="14"/>
      <c r="I4" s="14"/>
    </row>
    <row r="5" spans="1:9">
      <c r="A5" s="14"/>
      <c r="B5" s="16">
        <v>4</v>
      </c>
      <c r="C5" s="17">
        <v>15000</v>
      </c>
      <c r="D5" s="16" t="s">
        <v>70</v>
      </c>
      <c r="E5" s="16">
        <v>10</v>
      </c>
      <c r="F5" s="14"/>
      <c r="G5" s="14"/>
      <c r="H5" s="14"/>
      <c r="I5" s="14"/>
    </row>
    <row r="6" spans="1:9">
      <c r="A6" s="14"/>
      <c r="B6" s="16">
        <v>5</v>
      </c>
      <c r="C6" s="17">
        <v>10000</v>
      </c>
      <c r="D6" s="16" t="s">
        <v>71</v>
      </c>
      <c r="E6" s="16">
        <v>2</v>
      </c>
      <c r="F6" s="14"/>
      <c r="G6" s="14"/>
      <c r="H6" s="14"/>
      <c r="I6" s="14"/>
    </row>
    <row r="7" spans="1:9">
      <c r="A7" s="14"/>
      <c r="B7" s="16">
        <v>6</v>
      </c>
      <c r="C7" s="17">
        <v>15000</v>
      </c>
      <c r="D7" s="16" t="s">
        <v>70</v>
      </c>
      <c r="E7" s="16">
        <v>5</v>
      </c>
      <c r="F7" s="14"/>
      <c r="G7" s="14"/>
      <c r="H7" s="14"/>
      <c r="I7" s="14"/>
    </row>
    <row r="8" spans="1:9">
      <c r="A8" s="14"/>
      <c r="B8" s="16">
        <v>7</v>
      </c>
      <c r="C8" s="17">
        <v>13000</v>
      </c>
      <c r="D8" s="16" t="s">
        <v>70</v>
      </c>
      <c r="E8" s="16">
        <v>999</v>
      </c>
      <c r="F8" s="14"/>
      <c r="G8" s="14"/>
      <c r="H8" s="14"/>
      <c r="I8" s="14"/>
    </row>
    <row r="9" spans="1:9">
      <c r="A9" s="14"/>
      <c r="B9" s="16">
        <v>8</v>
      </c>
      <c r="C9" s="17">
        <v>8000</v>
      </c>
      <c r="D9" s="16" t="s">
        <v>70</v>
      </c>
      <c r="E9" s="16">
        <v>2</v>
      </c>
      <c r="F9" s="14"/>
      <c r="G9" s="14"/>
      <c r="H9" s="14"/>
      <c r="I9" s="14"/>
    </row>
    <row r="10" spans="1:9">
      <c r="A10" s="14"/>
      <c r="B10" s="16">
        <v>9</v>
      </c>
      <c r="C10" s="17">
        <v>11000</v>
      </c>
      <c r="D10" s="16" t="s">
        <v>71</v>
      </c>
      <c r="E10" s="16">
        <v>5</v>
      </c>
      <c r="F10" s="14"/>
      <c r="G10" s="14"/>
      <c r="H10" s="14"/>
      <c r="I10" s="14"/>
    </row>
    <row r="11" spans="1:9">
      <c r="A11" s="14"/>
      <c r="B11" s="16">
        <v>10</v>
      </c>
      <c r="C11" s="17">
        <v>9000</v>
      </c>
      <c r="D11" s="16" t="s">
        <v>70</v>
      </c>
      <c r="E11" s="16">
        <v>6</v>
      </c>
      <c r="F11" s="14"/>
      <c r="G11" s="14"/>
      <c r="H11" s="14"/>
      <c r="I11" s="14"/>
    </row>
    <row r="12" spans="1:9">
      <c r="A12" s="18"/>
      <c r="B12" s="18"/>
      <c r="C12" s="14"/>
      <c r="D12" s="14"/>
      <c r="E12" s="14"/>
      <c r="F12" s="14"/>
      <c r="G12" s="14"/>
      <c r="H12" s="14"/>
      <c r="I12" s="14"/>
    </row>
    <row r="13" spans="1:9">
      <c r="A13" s="18"/>
      <c r="B13" s="18"/>
      <c r="C13" s="14"/>
      <c r="D13" s="14"/>
      <c r="E13" s="14"/>
      <c r="F13" s="14"/>
      <c r="G13" s="14"/>
      <c r="H13" s="14"/>
      <c r="I13" s="14"/>
    </row>
    <row r="14" ht="19.25" spans="1:10">
      <c r="A14" s="19"/>
      <c r="B14" s="20"/>
      <c r="C14" s="19"/>
      <c r="D14" s="19"/>
      <c r="E14" s="19"/>
      <c r="F14" s="19"/>
      <c r="G14" s="19"/>
      <c r="H14" s="19"/>
      <c r="I14" s="14" t="s">
        <v>72</v>
      </c>
      <c r="J14" t="s">
        <v>73</v>
      </c>
    </row>
    <row r="15" ht="19.25" spans="1:9">
      <c r="A15" s="19">
        <v>1</v>
      </c>
      <c r="B15" s="19" t="s">
        <v>74</v>
      </c>
      <c r="C15" s="19"/>
      <c r="D15" s="19"/>
      <c r="E15" s="19"/>
      <c r="F15" s="19"/>
      <c r="G15" s="19"/>
      <c r="H15" s="21">
        <f>SUMIF(D2:D11,J14,C2:C11)</f>
        <v>79000</v>
      </c>
      <c r="I15" s="14"/>
    </row>
    <row r="16" ht="19.25" spans="1:11">
      <c r="A16" s="19">
        <v>2</v>
      </c>
      <c r="B16" s="19" t="s">
        <v>75</v>
      </c>
      <c r="C16" s="19"/>
      <c r="D16" s="19"/>
      <c r="E16" s="19"/>
      <c r="F16" s="19"/>
      <c r="G16" s="19"/>
      <c r="H16" s="21">
        <f>SUMIF(D2:D11,K16,C2:C11)</f>
        <v>27000</v>
      </c>
      <c r="I16" s="14"/>
      <c r="J16" t="s">
        <v>72</v>
      </c>
      <c r="K16" t="s">
        <v>76</v>
      </c>
    </row>
    <row r="17" ht="19.25" spans="1:9">
      <c r="A17" s="22"/>
      <c r="B17" s="22"/>
      <c r="C17" s="19"/>
      <c r="D17" s="19"/>
      <c r="E17" s="19"/>
      <c r="F17" s="19"/>
      <c r="G17" s="19"/>
      <c r="H17" s="19"/>
      <c r="I17" s="14"/>
    </row>
    <row r="18" ht="19.25" spans="1:9">
      <c r="A18" s="19">
        <v>3</v>
      </c>
      <c r="B18" s="19" t="s">
        <v>77</v>
      </c>
      <c r="C18" s="19"/>
      <c r="D18" s="19"/>
      <c r="E18" s="19"/>
      <c r="F18" s="19"/>
      <c r="G18" s="19"/>
      <c r="H18" s="21">
        <f>SUMIF(C2:C11,"&gt;10000",E2:E11)</f>
        <v>1028</v>
      </c>
      <c r="I18" s="14"/>
    </row>
    <row r="19" ht="19.25" spans="1:9">
      <c r="A19" s="22"/>
      <c r="B19" s="22"/>
      <c r="C19" s="19"/>
      <c r="D19" s="19"/>
      <c r="E19" s="19"/>
      <c r="F19" s="19"/>
      <c r="G19" s="19"/>
      <c r="H19" s="19"/>
      <c r="I19" s="14"/>
    </row>
    <row r="20" ht="19.25" spans="1:9">
      <c r="A20" s="19">
        <v>4</v>
      </c>
      <c r="B20" s="19" t="s">
        <v>78</v>
      </c>
      <c r="C20" s="19"/>
      <c r="D20" s="19"/>
      <c r="E20" s="19"/>
      <c r="F20" s="19"/>
      <c r="G20" s="19"/>
      <c r="H20" s="21">
        <f>SUMIF(C2:C11,"&gt;10000")</f>
        <v>65000</v>
      </c>
      <c r="I20" s="14"/>
    </row>
    <row r="21" ht="19.25" spans="1:9">
      <c r="A21" s="19">
        <v>5</v>
      </c>
      <c r="B21" s="19" t="s">
        <v>79</v>
      </c>
      <c r="C21" s="19"/>
      <c r="D21" s="19"/>
      <c r="E21" s="19"/>
      <c r="F21" s="19"/>
      <c r="G21" s="19"/>
      <c r="H21" s="21">
        <f>SUMIF(C2:C11,"&lt;9500")</f>
        <v>31000</v>
      </c>
      <c r="I21" s="14"/>
    </row>
    <row r="22" ht="18.5" spans="1:9">
      <c r="A22" s="22"/>
      <c r="B22" s="22"/>
      <c r="C22" s="19"/>
      <c r="D22" s="19"/>
      <c r="E22" s="19"/>
      <c r="F22" s="19"/>
      <c r="G22" s="19"/>
      <c r="H22" s="19"/>
      <c r="I22" s="14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showGridLines="0" topLeftCell="A16" workbookViewId="0">
      <selection activeCell="C30" sqref="C30"/>
    </sheetView>
  </sheetViews>
  <sheetFormatPr defaultColWidth="9" defaultRowHeight="14.5" outlineLevelCol="5"/>
  <cols>
    <col min="2" max="2" width="26" customWidth="1"/>
    <col min="3" max="3" width="18" customWidth="1"/>
    <col min="4" max="4" width="19.2545454545455" customWidth="1"/>
    <col min="5" max="5" width="16.1272727272727" customWidth="1"/>
  </cols>
  <sheetData>
    <row r="1" spans="1:6">
      <c r="A1" s="1"/>
      <c r="B1" s="2" t="s">
        <v>53</v>
      </c>
      <c r="C1" s="2" t="s">
        <v>80</v>
      </c>
      <c r="D1" s="2" t="s">
        <v>81</v>
      </c>
      <c r="E1" s="2" t="s">
        <v>82</v>
      </c>
      <c r="F1" s="1"/>
    </row>
    <row r="2" spans="1:6">
      <c r="A2" s="1"/>
      <c r="B2" s="3" t="s">
        <v>83</v>
      </c>
      <c r="C2" s="3" t="s">
        <v>84</v>
      </c>
      <c r="D2" s="3" t="s">
        <v>85</v>
      </c>
      <c r="E2" s="3">
        <v>28</v>
      </c>
      <c r="F2" s="1"/>
    </row>
    <row r="3" spans="1:6">
      <c r="A3" s="1"/>
      <c r="B3" s="3" t="s">
        <v>86</v>
      </c>
      <c r="C3" s="3" t="s">
        <v>87</v>
      </c>
      <c r="D3" s="3" t="s">
        <v>88</v>
      </c>
      <c r="E3" s="3">
        <v>8</v>
      </c>
      <c r="F3" s="1"/>
    </row>
    <row r="4" spans="1:6">
      <c r="A4" s="1"/>
      <c r="B4" s="3" t="s">
        <v>89</v>
      </c>
      <c r="C4" s="3" t="s">
        <v>90</v>
      </c>
      <c r="D4" s="3" t="s">
        <v>85</v>
      </c>
      <c r="E4" s="3">
        <v>19</v>
      </c>
      <c r="F4" s="1"/>
    </row>
    <row r="5" spans="1:6">
      <c r="A5" s="1"/>
      <c r="B5" s="3" t="s">
        <v>91</v>
      </c>
      <c r="C5" s="3" t="s">
        <v>92</v>
      </c>
      <c r="D5" s="3" t="s">
        <v>93</v>
      </c>
      <c r="E5" s="3">
        <v>2</v>
      </c>
      <c r="F5" s="1"/>
    </row>
    <row r="6" spans="1:6">
      <c r="A6" s="1"/>
      <c r="B6" s="3" t="s">
        <v>94</v>
      </c>
      <c r="C6" s="3" t="s">
        <v>90</v>
      </c>
      <c r="D6" s="3" t="s">
        <v>95</v>
      </c>
      <c r="E6" s="3">
        <v>5</v>
      </c>
      <c r="F6" s="1"/>
    </row>
    <row r="7" spans="1:6">
      <c r="A7" s="1"/>
      <c r="B7" s="3" t="s">
        <v>96</v>
      </c>
      <c r="C7" s="3" t="s">
        <v>87</v>
      </c>
      <c r="D7" s="3" t="s">
        <v>85</v>
      </c>
      <c r="E7" s="3">
        <v>9</v>
      </c>
      <c r="F7" s="1"/>
    </row>
    <row r="8" spans="1:6">
      <c r="A8" s="1"/>
      <c r="B8" s="3" t="s">
        <v>97</v>
      </c>
      <c r="C8" s="3" t="s">
        <v>90</v>
      </c>
      <c r="D8" s="3" t="s">
        <v>98</v>
      </c>
      <c r="E8" s="3">
        <v>18</v>
      </c>
      <c r="F8" s="1"/>
    </row>
    <row r="9" spans="1:6">
      <c r="A9" s="1"/>
      <c r="B9" s="3" t="s">
        <v>99</v>
      </c>
      <c r="C9" s="3" t="s">
        <v>84</v>
      </c>
      <c r="D9" s="3" t="s">
        <v>85</v>
      </c>
      <c r="E9" s="3">
        <v>11</v>
      </c>
      <c r="F9" s="1"/>
    </row>
    <row r="10" spans="1:6">
      <c r="A10" s="1"/>
      <c r="B10" s="3" t="s">
        <v>100</v>
      </c>
      <c r="C10" s="3" t="s">
        <v>92</v>
      </c>
      <c r="D10" s="3" t="s">
        <v>101</v>
      </c>
      <c r="E10" s="3">
        <v>3</v>
      </c>
      <c r="F10" s="1"/>
    </row>
    <row r="11" spans="1:6">
      <c r="A11" s="1"/>
      <c r="B11" s="3" t="s">
        <v>102</v>
      </c>
      <c r="C11" s="3" t="s">
        <v>87</v>
      </c>
      <c r="D11" s="3" t="s">
        <v>103</v>
      </c>
      <c r="E11" s="3">
        <v>15</v>
      </c>
      <c r="F11" s="1"/>
    </row>
    <row r="12" spans="1:6">
      <c r="A12" s="4"/>
      <c r="B12" s="4"/>
      <c r="C12" s="1"/>
      <c r="D12" s="1"/>
      <c r="E12" s="1"/>
      <c r="F12" s="1"/>
    </row>
    <row r="13" ht="15.5" spans="1:6">
      <c r="A13" s="5"/>
      <c r="B13" s="6" t="s">
        <v>104</v>
      </c>
      <c r="C13" s="5"/>
      <c r="D13" s="5"/>
      <c r="E13" s="7"/>
      <c r="F13" s="1"/>
    </row>
    <row r="14" ht="15.5" spans="1:6">
      <c r="A14" s="8"/>
      <c r="B14" s="8"/>
      <c r="C14" s="5"/>
      <c r="D14" s="5"/>
      <c r="E14" s="1"/>
      <c r="F14" s="1"/>
    </row>
    <row r="15" ht="15.5" spans="1:6">
      <c r="A15" s="5">
        <v>1</v>
      </c>
      <c r="B15" s="9" t="s">
        <v>105</v>
      </c>
      <c r="C15" s="5"/>
      <c r="D15" s="5"/>
      <c r="E15" s="1"/>
      <c r="F15" s="1"/>
    </row>
    <row r="16" ht="15.5" spans="1:6">
      <c r="A16" s="8"/>
      <c r="B16" s="8"/>
      <c r="C16" s="10" t="s">
        <v>106</v>
      </c>
      <c r="D16" s="10" t="s">
        <v>72</v>
      </c>
      <c r="E16" s="1"/>
      <c r="F16" s="1"/>
    </row>
    <row r="17" ht="15.5" spans="1:6">
      <c r="A17" s="5"/>
      <c r="B17" s="11" t="s">
        <v>107</v>
      </c>
      <c r="C17" s="12">
        <f>SUMIF(D2:D11,D17,E2:E11)</f>
        <v>67</v>
      </c>
      <c r="D17" s="5" t="s">
        <v>85</v>
      </c>
      <c r="E17" s="1"/>
      <c r="F17" s="1"/>
    </row>
    <row r="18" ht="15.5" spans="1:6">
      <c r="A18" s="8"/>
      <c r="B18" s="8"/>
      <c r="C18" s="5"/>
      <c r="D18" s="5"/>
      <c r="E18" s="1"/>
      <c r="F18" s="1"/>
    </row>
    <row r="19" ht="15.5" spans="1:6">
      <c r="A19" s="5">
        <v>2</v>
      </c>
      <c r="B19" s="9" t="s">
        <v>108</v>
      </c>
      <c r="C19" s="5"/>
      <c r="D19" s="5"/>
      <c r="E19" s="1"/>
      <c r="F19" s="1"/>
    </row>
    <row r="20" ht="15.5" spans="1:6">
      <c r="A20" s="8"/>
      <c r="B20" s="8"/>
      <c r="C20" s="10" t="s">
        <v>106</v>
      </c>
      <c r="D20" s="10" t="s">
        <v>72</v>
      </c>
      <c r="E20" s="1"/>
      <c r="F20" s="1"/>
    </row>
    <row r="21" ht="15.5" spans="1:6">
      <c r="A21" s="5"/>
      <c r="B21" s="11" t="s">
        <v>107</v>
      </c>
      <c r="C21" s="12">
        <f>SUMIF(C2:C11,D21,E2:E11)</f>
        <v>5</v>
      </c>
      <c r="D21" s="5" t="s">
        <v>109</v>
      </c>
      <c r="E21" s="1"/>
      <c r="F21" s="1"/>
    </row>
    <row r="22" ht="15.5" spans="1:6">
      <c r="A22" s="8"/>
      <c r="B22" s="8"/>
      <c r="C22" s="5"/>
      <c r="D22" s="5"/>
      <c r="E22" s="1"/>
      <c r="F22" s="1"/>
    </row>
    <row r="23" ht="15.5" spans="1:6">
      <c r="A23" s="5">
        <v>3</v>
      </c>
      <c r="B23" s="9" t="s">
        <v>110</v>
      </c>
      <c r="C23" s="5"/>
      <c r="D23" s="5"/>
      <c r="E23" s="1"/>
      <c r="F23" s="1"/>
    </row>
    <row r="24" ht="15.5" spans="1:6">
      <c r="A24" s="8"/>
      <c r="B24" s="8"/>
      <c r="C24" s="10" t="s">
        <v>106</v>
      </c>
      <c r="D24" s="10" t="s">
        <v>72</v>
      </c>
      <c r="E24" s="1" t="s">
        <v>85</v>
      </c>
      <c r="F24" s="1" t="s">
        <v>111</v>
      </c>
    </row>
    <row r="25" ht="15.5" spans="1:6">
      <c r="A25" s="5"/>
      <c r="B25" s="11" t="s">
        <v>107</v>
      </c>
      <c r="C25" s="12">
        <f>SUMIFS(E2:E11,D2:D11,E24)+SUMIFS(E2:E11,D2:D11,F24)</f>
        <v>75</v>
      </c>
      <c r="D25" s="5"/>
      <c r="E25" s="1"/>
      <c r="F25" s="1"/>
    </row>
    <row r="26" spans="1:6">
      <c r="A26" s="4"/>
      <c r="B26" s="4"/>
      <c r="C26" s="1"/>
      <c r="D26" s="13"/>
      <c r="E26" s="1"/>
      <c r="F26" s="1"/>
    </row>
    <row r="27" ht="15.5" spans="1:4">
      <c r="A27" s="5">
        <v>4</v>
      </c>
      <c r="B27" s="9" t="s">
        <v>112</v>
      </c>
      <c r="C27" s="5"/>
      <c r="D27" s="5"/>
    </row>
    <row r="28" ht="15.5" spans="1:5">
      <c r="A28" s="8"/>
      <c r="B28" s="8"/>
      <c r="C28" s="10" t="s">
        <v>106</v>
      </c>
      <c r="D28" s="10" t="s">
        <v>72</v>
      </c>
      <c r="E28" t="s">
        <v>85</v>
      </c>
    </row>
    <row r="29" ht="15.5" spans="1:4">
      <c r="A29" s="5"/>
      <c r="B29" s="11" t="s">
        <v>107</v>
      </c>
      <c r="C29" s="12">
        <f>COUNTIF(D2:D11,E28)</f>
        <v>4</v>
      </c>
      <c r="D29" s="5"/>
    </row>
  </sheetData>
  <mergeCells count="9"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313E70F-B8BE-439D-B8F5-7EEDCD12709B}">
  <ds:schemaRefs/>
</ds:datastoreItem>
</file>

<file path=customXml/itemProps2.xml><?xml version="1.0" encoding="utf-8"?>
<ds:datastoreItem xmlns:ds="http://schemas.openxmlformats.org/officeDocument/2006/customXml" ds:itemID="{6E7375AE-F2C1-4027-8B93-ECD8D39C2CED}">
  <ds:schemaRefs/>
</ds:datastoreItem>
</file>

<file path=customXml/itemProps3.xml><?xml version="1.0" encoding="utf-8"?>
<ds:datastoreItem xmlns:ds="http://schemas.openxmlformats.org/officeDocument/2006/customXml" ds:itemID="{79469A31-88C9-4FE7-BC12-18CB2D1A42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HomePC</cp:lastModifiedBy>
  <dcterms:created xsi:type="dcterms:W3CDTF">2023-02-28T06:02:00Z</dcterms:created>
  <dcterms:modified xsi:type="dcterms:W3CDTF">2025-09-23T14:29:43Z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  <property fmtid="{D5CDD505-2E9C-101B-9397-08002B2CF9AE}" pid="9" name="ICV">
    <vt:lpwstr>9E03757B3957452AAC3E95118035510A_13</vt:lpwstr>
  </property>
  <property fmtid="{D5CDD505-2E9C-101B-9397-08002B2CF9AE}" pid="10" name="KSOProductBuildVer">
    <vt:lpwstr>1033-12.2.0.22549</vt:lpwstr>
  </property>
  <property fmtid="{D5CDD505-2E9C-101B-9397-08002B2CF9AE}" pid="11" name="ContentTypeId">
    <vt:lpwstr>0x01010001456D4E2E0F4A4D8F52602ADCEE7D1C</vt:lpwstr>
  </property>
  <property fmtid="{D5CDD505-2E9C-101B-9397-08002B2CF9AE}" pid="12" name="MediaServiceImageTags">
    <vt:lpwstr/>
  </property>
</Properties>
</file>