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ity-consumption-india-c" sheetId="1" r:id="rId4"/>
    <sheet state="visible" name="Consumption of Electricity-Publ" sheetId="2" r:id="rId5"/>
    <sheet state="visible" name="Define the problem to be solved" sheetId="3" r:id="rId6"/>
    <sheet state="visible" name="Min&amp;max electricity consumption" sheetId="4" r:id="rId7"/>
    <sheet state="visible" name="Varanasi electricity consumptio" sheetId="5" r:id="rId8"/>
    <sheet state="visible" name="Total electricity consumption o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<sst xmlns="http://schemas.openxmlformats.org/spreadsheetml/2006/main" count="234" uniqueCount="80">
  <si>
    <t>City</t>
  </si>
  <si>
    <t>Year</t>
  </si>
  <si>
    <t>Consumption of Electricity (in lakh units)-Domestic purpose</t>
  </si>
  <si>
    <t>Consumption of Electricity (in lakh units)-Commercial purpose</t>
  </si>
  <si>
    <t>Consumption of Electricity (in lakh units)-Industry purpose</t>
  </si>
  <si>
    <t>Consumption of Electricity (in lakh units)-Public Water Work &amp; Street Light</t>
  </si>
  <si>
    <t>Consumption of Electricity (in lakh units)-Others</t>
  </si>
  <si>
    <t>Consumption of Electricity (in lakh units)-Total Consumption</t>
  </si>
  <si>
    <t>Agartala</t>
  </si>
  <si>
    <t>2018-19</t>
  </si>
  <si>
    <t>Agra</t>
  </si>
  <si>
    <t>2017-18</t>
  </si>
  <si>
    <t>Aizawl</t>
  </si>
  <si>
    <t>Amritsar</t>
  </si>
  <si>
    <t>Aurangabad Maharashtra (Total Consumption/Month)</t>
  </si>
  <si>
    <t>Belagavi csd -1</t>
  </si>
  <si>
    <t>Bengaluru</t>
  </si>
  <si>
    <t>Chandigarh (in MU)</t>
  </si>
  <si>
    <t>Chennai</t>
  </si>
  <si>
    <t>Davanagere</t>
  </si>
  <si>
    <t>Gwalior</t>
  </si>
  <si>
    <t>2018-19 (upto Feb)</t>
  </si>
  <si>
    <t>Indore</t>
  </si>
  <si>
    <t>Jabalpur</t>
  </si>
  <si>
    <t>Jaipur-C-I</t>
  </si>
  <si>
    <t>Jaipur-C-II</t>
  </si>
  <si>
    <t>2017-19</t>
  </si>
  <si>
    <t>Jaipur-C-III</t>
  </si>
  <si>
    <t>2017-20</t>
  </si>
  <si>
    <t>Jaipur-C-IV</t>
  </si>
  <si>
    <t>2017-21</t>
  </si>
  <si>
    <t>Jhansi</t>
  </si>
  <si>
    <t>Kakinada</t>
  </si>
  <si>
    <t>2018-19 (upto Jan)</t>
  </si>
  <si>
    <t>Kanpur Nagar</t>
  </si>
  <si>
    <t>2018-19 (upto Dec)</t>
  </si>
  <si>
    <t>Karimnagar</t>
  </si>
  <si>
    <t>Kohima</t>
  </si>
  <si>
    <t>KOTA</t>
  </si>
  <si>
    <t>Madurai</t>
  </si>
  <si>
    <t>Muzaffarpur</t>
  </si>
  <si>
    <t>Nagpur</t>
  </si>
  <si>
    <t>NDMC</t>
  </si>
  <si>
    <t>New Town Kolkata</t>
  </si>
  <si>
    <t>Pimpri Chinchwad</t>
  </si>
  <si>
    <t>Raipur city</t>
  </si>
  <si>
    <t>Salem</t>
  </si>
  <si>
    <t>Satna</t>
  </si>
  <si>
    <t>Shillong</t>
  </si>
  <si>
    <t>Shivamogga</t>
  </si>
  <si>
    <t>Solapur Smart City</t>
  </si>
  <si>
    <t>srinagar</t>
  </si>
  <si>
    <t>Thanjavur</t>
  </si>
  <si>
    <t>Thoothukudi</t>
  </si>
  <si>
    <t>Tiruchirappalli</t>
  </si>
  <si>
    <t>Tirupati</t>
  </si>
  <si>
    <t>Udaipur</t>
  </si>
  <si>
    <t>Vadodara</t>
  </si>
  <si>
    <t>Varanasi</t>
  </si>
  <si>
    <t>2016-17</t>
  </si>
  <si>
    <t>Visakhapatnam</t>
  </si>
  <si>
    <t>Warangal</t>
  </si>
  <si>
    <t>Sum of Cells with 'NA' values</t>
  </si>
  <si>
    <t>Cells With no values</t>
  </si>
  <si>
    <t>Indore electricity consumption commerical purpose</t>
  </si>
  <si>
    <t>Total consumption by all cities</t>
  </si>
  <si>
    <t>SUM of Consumption of Electricity (in lakh units)-Public Water Work &amp; Street Light</t>
  </si>
  <si>
    <t>Grand Total</t>
  </si>
  <si>
    <t>Consumption of Electricity (in lakh units) for Commercial purpose for Indore City.</t>
  </si>
  <si>
    <t>Calculate the total electricity consumption by Indian cities.</t>
  </si>
  <si>
    <t>Which city consume maximum and minimum amount of electricity for Industrial Purpose?</t>
  </si>
  <si>
    <t>Total electricity consumption on yearly basis.</t>
  </si>
  <si>
    <t>If there is any trend(increase/decrease) in the electricity consumption?</t>
  </si>
  <si>
    <t>SUM of Consumption of Electricity (in lakh units)-Industry purpose</t>
  </si>
  <si>
    <t>SUM of Consumption of Electricity (in lakh units)-Domestic purpose</t>
  </si>
  <si>
    <t>SUM of Consumption of Electricity (in lakh units)-Commercial purpose</t>
  </si>
  <si>
    <t>SUM of Consumption of Electricity (in lakh units)-Others</t>
  </si>
  <si>
    <t>Varanasi Total</t>
  </si>
  <si>
    <t>SUM of Consumption of Electricity (in lakh units)-Total Consumption</t>
  </si>
  <si>
    <t xml:space="preserve">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</si>
</sst>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rgb="FF273239"/>
      <name val="Nuni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2" fontId="2" numFmtId="49" xfId="0" applyAlignment="1" applyFill="1" applyFont="1" applyNumberFormat="1">
      <alignment horizontal="left" readingOrder="0"/>
    </xf>
    <xf borderId="0" fillId="0" fontId="1" numFmtId="49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electricity-consumption-india-c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Consumption of Electricity (in lakh units)-Public Water Work 
                         &amp; Street Light for each City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'Consumption of Electricity-Publ'!$B$1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'Consumption of Electricity-Publ'!$A$2:$A$46</c:f>
            </c:strRef>
          </c:cat>
          <c:val>
            <c:numRef>
              <c:f>'Consumption of Electricity-Publ'!$B$2:$B$46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Consumption of Electricity (in lakh units)-Industry purpose for every 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'Min&amp;max electricity consumption'!$B$1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'Min&amp;max electricity consumption'!$A$2:$A$49</c:f>
            </c:strRef>
          </c:cat>
          <c:val>
            <c:numRef>
              <c:f>'Min&amp;max electricity consumption'!$B$2:$B$49</c:f>
              <c:numCache/>
            </c:numRef>
          </c:val>
          <c:smooth val="0"/>
        </c:ser>
        <c:axId val="425854291"/>
        <c:axId val="670731696"/>
      </c:lineChart>
      <c:catAx>
        <c:axId val="425854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27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731696"/>
      </c:catAx>
      <c:valAx>
        <c:axId val="670731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Consumption of Electricity -Industry purpose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5854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Consumption of Electricity (in lakh units)-Total Consumption 
                                     for each Year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'Total electricity consumption o'!$B$1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'Total electricity consumption o'!$A$2:$A$11</c:f>
            </c:strRef>
          </c:cat>
          <c:val>
            <c:numRef>
              <c:f>'Total electricity consumption o'!$B$2:$B$11</c:f>
              <c:numCache/>
            </c:numRef>
          </c:val>
        </c:ser>
        <c:axId val="632126615"/>
        <c:axId val="74944272"/>
      </c:barChart>
      <c:catAx>
        <c:axId val="632126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44272"/>
      </c:catAx>
      <c:valAx>
        <c:axId val="7494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Consumption of electricity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21266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26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180975</xdr:colOff>
      <xdr:row>54</xdr:row>
      <xdr:rowOff>85725</xdr:rowOff>
    </xdr:from>
    <xdr:ext cx="69437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14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48" sheet="electricity-consumption-india-c"/>
  </cacheSource>
  <cacheFields>
    <cacheField name="City" numFmtId="0">
      <sharedItems>
        <s v="Agartala"/>
        <s v="Agra"/>
        <s v="Aizawl"/>
        <s v="Amritsar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</sharedItems>
    </cacheField>
    <cacheField name="Year" numFmtId="0">
      <sharedItems containsBlank="1">
        <s v="2018-19"/>
        <s v="2017-18"/>
        <s v="2018-19 (upto Feb)"/>
        <s v="2017-19"/>
        <s v="2017-20"/>
        <s v="2017-21"/>
        <s v="2018-19 (upto Jan)"/>
        <s v="2018-19 (upto Dec)"/>
        <m/>
        <s v="2016-17"/>
      </sharedItems>
    </cacheField>
    <cacheField name="Consumption of Electricity (in lakh units)-Domestic purpose" numFmtId="0">
      <sharedItems containsSemiMixedTypes="0" containsString="0" containsNumber="1">
        <n v="213.98"/>
        <n v="9772.0"/>
        <n v="2386.93"/>
        <n v="4076.09"/>
        <n v="275.07"/>
        <n v="15.2"/>
        <n v="52701.28636"/>
        <n v="731.94"/>
        <n v="69265.0"/>
        <n v="1230.0"/>
        <n v="5669.0"/>
        <n v="10910.6"/>
        <n v="313.38"/>
        <n v="117.89"/>
        <n v="299.77"/>
        <n v="286.39"/>
        <n v="356.94"/>
        <n v="184.58"/>
        <n v="2114.8"/>
        <n v="125010.1"/>
        <n v="100.57"/>
        <n v="36.742"/>
        <n v="4329.53455"/>
        <n v="44.26084"/>
        <n v="84.93"/>
        <n v="11261.37"/>
        <n v="11894.76"/>
        <n v="1779.54"/>
        <n v="709.66"/>
        <n v="0.0"/>
        <n v="435.92"/>
        <n v="1225.0"/>
        <n v="1066.35"/>
        <n v="1900.6"/>
        <n v="767.6"/>
        <n v="2056.0687"/>
        <n v="650.0"/>
        <n v="280.0"/>
        <n v="688.224"/>
        <n v="13.4"/>
        <n v="93.49"/>
        <n v="2299.19"/>
        <n v="11776.8"/>
        <n v="344276.0"/>
        <n v="227753.0"/>
        <n v="108.46"/>
        <n v="226.55"/>
      </sharedItems>
    </cacheField>
    <cacheField name="Consumption of Electricity (in lakh units)-Commercial purpose" numFmtId="0">
      <sharedItems containsSemiMixedTypes="0" containsString="0" containsNumber="1">
        <n v="30.8"/>
        <n v="3811.0"/>
        <n v="481.15"/>
        <n v="2131.73"/>
        <n v="83.97"/>
        <n v="13.1"/>
        <n v="39082.11839"/>
        <n v="494.02"/>
        <n v="41870.0"/>
        <n v="443.95"/>
        <n v="1327.0"/>
        <n v="3858.5"/>
        <n v="103.21"/>
        <n v="273.41"/>
        <n v="233.24"/>
        <n v="473.53"/>
        <n v="720.83"/>
        <n v="31.05"/>
        <n v="512.6"/>
        <n v="2702.3"/>
        <n v="32.53"/>
        <n v="5.864"/>
        <n v="1915.63248"/>
        <n v="76.42692"/>
        <n v="14.47"/>
        <n v="3673.95"/>
        <n v="4138.31"/>
        <n v="8021.45"/>
        <n v="2535.92"/>
        <n v="0.0"/>
        <n v="1169.2"/>
        <n v="332.0"/>
        <n v="331.94"/>
        <n v="539.5"/>
        <n v="366.49"/>
        <n v="2122.28326"/>
        <n v="200.0"/>
        <n v="211.36"/>
        <n v="1728.72"/>
        <n v="7.03"/>
        <n v="26.1"/>
        <n v="1700.93"/>
        <n v="2079.4"/>
        <n v="117285.0"/>
        <n v="85207.0"/>
        <n v="67.224"/>
        <n v="87.04"/>
      </sharedItems>
    </cacheField>
    <cacheField name="Consumption of Electricity (in lakh units)-Industry purpose" numFmtId="0">
      <sharedItems containsSemiMixedTypes="0" containsString="0" containsNumber="1">
        <n v="5.94"/>
        <n v="2870.0"/>
        <n v="133.41"/>
        <n v="1479.03"/>
        <n v="121.08"/>
        <n v="1.5"/>
        <n v="27116.79479"/>
        <n v="258.68"/>
        <n v="26515.0"/>
        <n v="191.52"/>
        <n v="1668.0"/>
        <n v="2062.9"/>
        <n v="92.89"/>
        <n v="10.56"/>
        <n v="22.98"/>
        <n v="7.32"/>
        <n v="13.69"/>
        <n v="80.1"/>
        <n v="474.0"/>
        <n v="5745.0"/>
        <n v="4.38"/>
        <n v="1.129"/>
        <n v="2263.92798"/>
        <n v="16.56144"/>
        <n v="7.45"/>
        <n v="5582.41"/>
        <n v="6020.76"/>
        <n v="0.22"/>
        <n v="0.25"/>
        <n v="0.0"/>
        <n v="258.93"/>
        <n v="176.0"/>
        <n v="36.18"/>
        <n v="33.1"/>
        <n v="1324.06"/>
        <n v="2534.91887"/>
        <n v="150.0"/>
        <n v="17.1"/>
        <n v="664.02"/>
        <n v="1.25"/>
        <n v="3.54"/>
        <n v="2162.11"/>
        <n v="1417.8"/>
        <n v="88547.0"/>
        <n v="43360.0"/>
        <n v="203.273"/>
        <n v="71.34"/>
      </sharedItems>
    </cacheField>
    <cacheField name="Consumption of Electricity (in lakh units)-Public Water Work &amp; Street Light" numFmtId="0">
      <sharedItems containsSemiMixedTypes="0" containsString="0" containsNumber="1">
        <n v="13.13"/>
        <n v="583.0"/>
        <n v="437.78"/>
        <n v="206.0"/>
        <n v="18.38"/>
        <n v="3.7"/>
        <n v="7425.861294"/>
        <n v="17.73"/>
        <n v="1893.0"/>
        <n v="87.82"/>
        <n v="837.0"/>
        <n v="605.03"/>
        <n v="63.43"/>
        <n v="4.47"/>
        <n v="13.71"/>
        <n v="8.912"/>
        <n v="7.96"/>
        <n v="61.91"/>
        <n v="32.3"/>
        <n v="978.4"/>
        <n v="2.79"/>
        <n v="0.342"/>
        <n v="168.59413"/>
        <n v="6.51587"/>
        <n v="0.0"/>
        <n v="1189.34"/>
        <n v="1161.89"/>
        <n v="51.2"/>
        <n v="215.13"/>
        <n v="389.59"/>
        <n v="51.58"/>
        <n v="34.0"/>
        <n v="99.43"/>
        <n v="244.5"/>
        <n v="201.79"/>
        <n v="2111.48258"/>
        <n v="9.0"/>
        <n v="22.45"/>
        <n v="271.34"/>
        <n v="0.59"/>
        <n v="7.2"/>
        <n v="252.47"/>
        <n v="232.21"/>
        <n v="26340.0"/>
        <n v="68069.0"/>
        <n v="2.471"/>
        <n v="7.75"/>
      </sharedItems>
    </cacheField>
    <cacheField name="Consumption of Electricity (in lakh units)-Others" numFmtId="0">
      <sharedItems containsSemiMixedTypes="0" containsString="0" containsNumber="1">
        <n v="55.25"/>
        <n v="157.0"/>
        <n v="518.55"/>
        <n v="166.24"/>
        <n v="19.12"/>
        <n v="6.8"/>
        <n v="5349.705962"/>
        <n v="86.43"/>
        <n v="7795.0"/>
        <n v="621.72"/>
        <n v="56.0"/>
        <n v="139.33"/>
        <n v="101.46"/>
        <n v="0.15"/>
        <n v="0.052"/>
        <n v="2.647"/>
        <n v="19.05"/>
        <n v="8.1"/>
        <n v="18.6"/>
        <n v="2627.7"/>
        <n v="1.4"/>
        <n v="9.799"/>
        <n v="369.22818"/>
        <n v="3.53953"/>
        <n v="0.0"/>
        <n v="935.96"/>
        <n v="1183.65"/>
        <n v="335.26"/>
        <n v="4.63"/>
        <n v="31.23"/>
        <n v="23.0"/>
        <n v="0.9"/>
        <n v="600.8"/>
        <n v="1687.16"/>
        <n v="2179.10492"/>
        <n v="2.5"/>
        <n v="11.62"/>
        <n v="204.824"/>
        <n v="0.97"/>
        <n v="1.3"/>
        <n v="229.52"/>
        <n v="6965.0"/>
        <n v="9357.0"/>
        <n v="42.379"/>
        <n v="5.52"/>
      </sharedItems>
    </cacheField>
    <cacheField name="Consumption of Electricity (in lakh units)-Total Consumption" numFmtId="0">
      <sharedItems containsSemiMixedTypes="0" containsString="0" containsNumber="1">
        <n v="319.1"/>
        <n v="17191.0"/>
        <n v="3957.82"/>
        <n v="8059.09"/>
        <n v="517.62"/>
        <n v="40.3"/>
        <n v="131675.7668"/>
        <n v="1588.8"/>
        <n v="147338.0"/>
        <n v="2627.36"/>
        <n v="9557.0"/>
        <n v="17576.37"/>
        <n v="674.37"/>
        <n v="406.48"/>
        <n v="569.752"/>
        <n v="778.799"/>
        <n v="1118.47"/>
        <n v="365.74"/>
        <n v="3152.31"/>
        <n v="24563.5"/>
        <n v="141.67"/>
        <n v="53.876"/>
        <n v="9046.91732"/>
        <n v="146.565414"/>
        <n v="106.88"/>
        <n v="22643.03"/>
        <n v="24399.37"/>
        <n v="10187.67"/>
        <n v="3465.6"/>
        <n v="389.59"/>
        <n v="1946.86"/>
        <n v="1791.0"/>
        <n v="1534.8"/>
        <n v="3318.5"/>
        <n v="4347.1"/>
        <n v="2825.55137"/>
        <n v="1110.0"/>
        <n v="542.54"/>
        <n v="3199.044"/>
        <n v="23.37"/>
        <n v="131.63"/>
        <n v="6744.04"/>
        <n v="15506.21"/>
        <n v="574293.0"/>
        <n v="373746.0"/>
        <n v="423.806"/>
        <n v="398.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52" sheet="electricity-consumption-india-c"/>
  </cacheSource>
  <cacheFields>
    <cacheField name="City" numFmtId="0">
      <sharedItems containsBlank="1">
        <s v="Agartala"/>
        <s v="Agra"/>
        <s v="Aizawl"/>
        <s v="Amritsar"/>
        <s v="Aurangabad Maharashtra (Total Consumption/Month)"/>
        <s v="Belagavi csd -1"/>
        <s v="Bengaluru"/>
        <s v="Chandigarh (in MU)"/>
        <s v="Chennai"/>
        <s v="Davanagere"/>
        <s v="Gwalior"/>
        <s v="Indore"/>
        <s v="Jabalpur"/>
        <s v="Jaipur-C-I"/>
        <s v="Jaipur-C-II"/>
        <s v="Jaipur-C-III"/>
        <s v="Jaipur-C-IV"/>
        <s v="Jhansi"/>
        <s v="Kakinada"/>
        <s v="Kanpur Nagar"/>
        <s v="Karimnagar"/>
        <s v="Kohima"/>
        <s v="KOTA"/>
        <s v="Madurai"/>
        <s v="Muzaffarpur"/>
        <s v="Nagpur"/>
        <s v="NDMC"/>
        <s v="New Town Kolkata"/>
        <s v="Pimpri Chinchwad"/>
        <s v="Raipur city"/>
        <s v="Salem"/>
        <s v="Satna"/>
        <s v="Shillong"/>
        <s v="Shivamogga"/>
        <s v="Solapur Smart City"/>
        <s v="srinagar"/>
        <s v="Thanjavur"/>
        <s v="Thoothukudi"/>
        <s v="Tiruchirappalli"/>
        <s v="Tirupati"/>
        <s v="Udaipur"/>
        <s v="Vadodara"/>
        <s v="Varanasi"/>
        <s v="Visakhapatnam"/>
        <s v="Warangal"/>
        <m/>
        <s v="Sum of Cells with 'NA' values"/>
        <s v="Cells With no values"/>
        <s v="Indore electricity consumption commerical purpose"/>
      </sharedItems>
    </cacheField>
    <cacheField name="Year">
      <sharedItems containsBlank="1" containsMixedTypes="1" containsNumber="1">
        <s v="2018-19"/>
        <s v="2017-18"/>
        <s v="2018-19 (upto Feb)"/>
        <s v="2017-19"/>
        <s v="2017-20"/>
        <s v="2017-21"/>
        <s v="2018-19 (upto Jan)"/>
        <s v="2018-19 (upto Dec)"/>
        <m/>
        <s v="2016-17"/>
        <n v="0.0"/>
        <n v="1.0"/>
        <n v="3858.5"/>
      </sharedItems>
    </cacheField>
    <cacheField name="Consumption of Electricity (in lakh units)-Domestic purpose" numFmtId="0">
      <sharedItems containsString="0" containsBlank="1" containsNumber="1">
        <n v="213.98"/>
        <n v="9772.0"/>
        <n v="2386.93"/>
        <n v="4076.09"/>
        <n v="275.07"/>
        <n v="15.2"/>
        <n v="52701.28636"/>
        <n v="731.94"/>
        <n v="69265.0"/>
        <n v="1230.0"/>
        <n v="5669.0"/>
        <n v="10910.6"/>
        <n v="313.38"/>
        <n v="117.89"/>
        <n v="299.77"/>
        <n v="286.39"/>
        <n v="356.94"/>
        <n v="184.58"/>
        <n v="2114.8"/>
        <n v="125010.1"/>
        <n v="100.57"/>
        <n v="36.742"/>
        <n v="4329.53455"/>
        <n v="44.26084"/>
        <n v="84.93"/>
        <n v="11261.37"/>
        <n v="11894.76"/>
        <n v="1779.54"/>
        <n v="709.66"/>
        <n v="0.0"/>
        <n v="435.92"/>
        <n v="1225.0"/>
        <n v="1066.35"/>
        <n v="1900.6"/>
        <n v="767.6"/>
        <n v="2056.0687"/>
        <n v="650.0"/>
        <n v="280.0"/>
        <n v="688.224"/>
        <n v="13.4"/>
        <n v="93.49"/>
        <n v="2299.19"/>
        <n v="11776.8"/>
        <n v="344276.0"/>
        <n v="227753.0"/>
        <n v="108.46"/>
        <n v="226.55"/>
        <m/>
      </sharedItems>
    </cacheField>
    <cacheField name="Consumption of Electricity (in lakh units)-Commercial purpose" numFmtId="0">
      <sharedItems containsString="0" containsBlank="1" containsNumber="1">
        <n v="30.8"/>
        <n v="3811.0"/>
        <n v="481.15"/>
        <n v="2131.73"/>
        <n v="83.97"/>
        <n v="13.1"/>
        <n v="39082.11839"/>
        <n v="494.02"/>
        <n v="41870.0"/>
        <n v="443.95"/>
        <n v="1327.0"/>
        <n v="3858.5"/>
        <n v="103.21"/>
        <n v="273.41"/>
        <n v="233.24"/>
        <n v="473.53"/>
        <n v="720.83"/>
        <n v="31.05"/>
        <n v="512.6"/>
        <n v="2702.3"/>
        <n v="32.53"/>
        <n v="5.864"/>
        <n v="1915.63248"/>
        <n v="76.42692"/>
        <n v="14.47"/>
        <n v="3673.95"/>
        <n v="4138.31"/>
        <n v="8021.45"/>
        <n v="2535.92"/>
        <n v="0.0"/>
        <n v="1169.2"/>
        <n v="332.0"/>
        <n v="331.94"/>
        <n v="539.5"/>
        <n v="366.49"/>
        <n v="2122.28326"/>
        <n v="200.0"/>
        <n v="211.36"/>
        <n v="1728.72"/>
        <n v="7.03"/>
        <n v="26.1"/>
        <n v="1700.93"/>
        <n v="2079.4"/>
        <n v="117285.0"/>
        <n v="85207.0"/>
        <n v="67.224"/>
        <n v="87.04"/>
        <m/>
      </sharedItems>
    </cacheField>
    <cacheField name="Consumption of Electricity (in lakh units)-Industry purpose" numFmtId="0">
      <sharedItems containsString="0" containsBlank="1" containsNumber="1">
        <n v="5.94"/>
        <n v="2870.0"/>
        <n v="133.41"/>
        <n v="1479.03"/>
        <n v="121.08"/>
        <n v="1.5"/>
        <n v="27116.79479"/>
        <n v="258.68"/>
        <n v="26515.0"/>
        <n v="191.52"/>
        <n v="1668.0"/>
        <n v="2062.9"/>
        <n v="92.89"/>
        <n v="10.56"/>
        <n v="22.98"/>
        <n v="7.32"/>
        <n v="13.69"/>
        <n v="80.1"/>
        <n v="474.0"/>
        <n v="5745.0"/>
        <n v="4.38"/>
        <n v="1.129"/>
        <n v="2263.92798"/>
        <n v="16.56144"/>
        <n v="7.45"/>
        <n v="5582.41"/>
        <n v="6020.76"/>
        <n v="0.22"/>
        <n v="0.25"/>
        <n v="0.0"/>
        <n v="258.93"/>
        <n v="176.0"/>
        <n v="36.18"/>
        <n v="33.1"/>
        <n v="1324.06"/>
        <n v="2534.91887"/>
        <n v="150.0"/>
        <n v="17.1"/>
        <n v="664.02"/>
        <n v="1.25"/>
        <n v="3.54"/>
        <n v="2162.11"/>
        <n v="1417.8"/>
        <n v="88547.0"/>
        <n v="43360.0"/>
        <n v="203.273"/>
        <n v="71.34"/>
        <m/>
      </sharedItems>
    </cacheField>
    <cacheField name="Consumption of Electricity (in lakh units)-Public Water Work &amp; Street Light" numFmtId="0">
      <sharedItems containsString="0" containsBlank="1" containsNumber="1">
        <n v="13.13"/>
        <n v="583.0"/>
        <n v="437.78"/>
        <n v="206.0"/>
        <n v="18.38"/>
        <n v="3.7"/>
        <n v="7425.861294"/>
        <n v="17.73"/>
        <n v="1893.0"/>
        <n v="87.82"/>
        <n v="837.0"/>
        <n v="605.03"/>
        <n v="63.43"/>
        <n v="4.47"/>
        <n v="13.71"/>
        <n v="8.912"/>
        <n v="7.96"/>
        <n v="61.91"/>
        <n v="32.3"/>
        <n v="978.4"/>
        <n v="2.79"/>
        <n v="0.342"/>
        <n v="168.59413"/>
        <n v="6.51587"/>
        <n v="0.0"/>
        <n v="1189.34"/>
        <n v="1161.89"/>
        <n v="51.2"/>
        <n v="215.13"/>
        <n v="389.59"/>
        <n v="51.58"/>
        <n v="34.0"/>
        <n v="99.43"/>
        <n v="244.5"/>
        <n v="201.79"/>
        <n v="2111.48258"/>
        <n v="9.0"/>
        <n v="22.45"/>
        <n v="271.34"/>
        <n v="0.59"/>
        <n v="7.2"/>
        <n v="252.47"/>
        <n v="232.21"/>
        <n v="26340.0"/>
        <n v="68069.0"/>
        <n v="2.471"/>
        <n v="7.75"/>
        <m/>
      </sharedItems>
    </cacheField>
    <cacheField name="Consumption of Electricity (in lakh units)-Others" numFmtId="0">
      <sharedItems containsString="0" containsBlank="1" containsNumber="1">
        <n v="55.25"/>
        <n v="157.0"/>
        <n v="518.55"/>
        <n v="166.24"/>
        <n v="19.12"/>
        <n v="6.8"/>
        <n v="5349.705962"/>
        <n v="86.43"/>
        <n v="7795.0"/>
        <n v="621.72"/>
        <n v="56.0"/>
        <n v="139.33"/>
        <n v="101.46"/>
        <n v="0.15"/>
        <n v="0.052"/>
        <n v="2.647"/>
        <n v="19.05"/>
        <n v="8.1"/>
        <n v="18.6"/>
        <n v="2627.7"/>
        <n v="1.4"/>
        <n v="9.799"/>
        <n v="369.22818"/>
        <n v="3.53953"/>
        <n v="0.0"/>
        <n v="935.96"/>
        <n v="1183.65"/>
        <n v="335.26"/>
        <n v="4.63"/>
        <n v="31.23"/>
        <n v="23.0"/>
        <n v="0.9"/>
        <n v="600.8"/>
        <n v="1687.16"/>
        <n v="2179.10492"/>
        <n v="2.5"/>
        <n v="11.62"/>
        <n v="204.824"/>
        <n v="0.97"/>
        <n v="1.3"/>
        <n v="229.52"/>
        <n v="6965.0"/>
        <n v="9357.0"/>
        <n v="42.379"/>
        <n v="5.52"/>
        <m/>
      </sharedItems>
    </cacheField>
    <cacheField name="Consumption of Electricity (in lakh units)-Total Consumption" numFmtId="0">
      <sharedItems containsString="0" containsBlank="1" containsNumber="1">
        <n v="319.1"/>
        <n v="17191.0"/>
        <n v="3957.82"/>
        <n v="8059.09"/>
        <n v="517.62"/>
        <n v="40.3"/>
        <n v="131675.7668"/>
        <n v="1588.8"/>
        <n v="147338.0"/>
        <n v="2627.36"/>
        <n v="9557.0"/>
        <n v="17576.37"/>
        <n v="674.37"/>
        <n v="406.48"/>
        <n v="569.752"/>
        <n v="778.799"/>
        <n v="1118.47"/>
        <n v="365.74"/>
        <n v="3152.31"/>
        <n v="24563.5"/>
        <n v="141.67"/>
        <n v="53.876"/>
        <n v="9046.91732"/>
        <n v="146.565414"/>
        <n v="106.88"/>
        <n v="22643.03"/>
        <n v="24399.37"/>
        <n v="10187.67"/>
        <n v="3465.6"/>
        <n v="389.59"/>
        <n v="1946.86"/>
        <n v="1791.0"/>
        <n v="1534.8"/>
        <n v="3318.5"/>
        <n v="4347.1"/>
        <n v="2825.55137"/>
        <n v="1110.0"/>
        <n v="542.54"/>
        <n v="3199.044"/>
        <n v="23.37"/>
        <n v="131.63"/>
        <n v="6744.04"/>
        <n v="15506.21"/>
        <n v="574293.0"/>
        <n v="373746.0"/>
        <n v="423.806"/>
        <n v="398.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sumption of Electricity-Publ" cacheId="0" dataCaption="" compact="0" compactData="0">
  <location ref="A1:B47" firstHeaderRow="0" firstDataRow="1" firstDataCol="0"/>
  <pivotFields>
    <pivotField name="Cit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nsumption of Electricity (in lakh units)-Domestic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Commercial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Industry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Public Water Work &amp; Street L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Oth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nsumption of Electricity (in lakh units)-Total Consum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0"/>
  </rowFields>
  <dataFields>
    <dataField name="SUM of Consumption of Electricity (in lakh units)-Public Water Work &amp; Street Light" fld="5" baseField="0"/>
  </dataFields>
</pivotTableDefinition>
</file>

<file path=xl/pivotTables/pivotTable2.xml><?xml version="1.0" encoding="utf-8"?>
<pivotTableDefinition xmlns="http://schemas.openxmlformats.org/spreadsheetml/2006/main" name="Min&amp;max electricity consumption" cacheId="1" dataCaption="" compact="0" compactData="0">
  <location ref="A1:B51" firstHeaderRow="0" firstDataRow="1" firstDataCol="0"/>
  <pivotFields>
    <pivotField name="City" axis="axisRow" compact="0" outline="0" multipleItemSelectionAllowed="1" showAll="0" sortType="ascending">
      <items>
        <item x="45"/>
        <item x="0"/>
        <item x="1"/>
        <item x="2"/>
        <item x="3"/>
        <item x="4"/>
        <item x="5"/>
        <item x="6"/>
        <item x="47"/>
        <item x="7"/>
        <item x="8"/>
        <item x="9"/>
        <item x="10"/>
        <item x="11"/>
        <item x="4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46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nsumption of Electricity (in lakh units)-Domestic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onsumption of Electricity (in lakh units)-Commercial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onsumption of Electricity (in lakh units)-Industry purp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onsumption of Electricity (in lakh units)-Public Water Work &amp; Street L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onsumption of Electricity (in lakh units)-Oth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Consumption of Electricity (in lakh units)-Total Consum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</pivotFields>
  <rowFields>
    <field x="0"/>
  </rowFields>
  <dataFields>
    <dataField name="SUM of Consumption of Electricity (in lakh units)-Industry purpose" fld="4" baseField="0"/>
  </dataFields>
</pivotTableDefinition>
</file>

<file path=xl/pivotTables/pivotTable3.xml><?xml version="1.0" encoding="utf-8"?>
<pivotTableDefinition xmlns="http://schemas.openxmlformats.org/spreadsheetml/2006/main" name="Varanasi electricity consumptio" cacheId="0" dataCaption="" compact="0" compactData="0">
  <location ref="A1:G5" firstHeaderRow="0" firstDataRow="3" firstDataCol="0"/>
  <pivotFields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t="default"/>
      </items>
    </pivotField>
    <pivotField name="Year" axis="axisRow" compact="0" outline="0" multipleItemSelectionAllowed="1" showAll="0" sortType="ascending">
      <items>
        <item x="8"/>
        <item x="9"/>
        <item x="1"/>
        <item x="3"/>
        <item x="4"/>
        <item x="5"/>
        <item x="0"/>
        <item x="7"/>
        <item x="2"/>
        <item x="6"/>
        <item t="default"/>
      </items>
    </pivotField>
    <pivotField name="Consumption of Electricity (in lakh units)-Domestic purp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Commercial purp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Industry purpos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Public Water Work &amp; Street Ligh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Oth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nsumption of Electricity (in lakh units)-Total Consum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0"/>
    <field x="1"/>
  </rowFields>
  <colFields>
    <field x="-2"/>
  </colFields>
  <dataFields>
    <dataField name="SUM of Consumption of Electricity (in lakh units)-Domestic purpose" fld="2" baseField="0"/>
    <dataField name="SUM of Consumption of Electricity (in lakh units)-Commercial purpose" fld="3" baseField="0"/>
    <dataField name="SUM of Consumption of Electricity (in lakh units)-Industry purpose" fld="4" baseField="0"/>
    <dataField name="SUM of Consumption of Electricity (in lakh units)-Public Water Work &amp; Street Light" fld="5" baseField="0"/>
    <dataField name="SUM of Consumption of Electricity (in lakh units)-Others" fld="6" baseField="0"/>
  </dataFields>
</pivotTableDefinition>
</file>

<file path=xl/pivotTables/pivotTable4.xml><?xml version="1.0" encoding="utf-8"?>
<pivotTableDefinition xmlns="http://schemas.openxmlformats.org/spreadsheetml/2006/main" name="Total electricity consumption o" cacheId="0" dataCaption="" compact="0" compactData="0">
  <location ref="A1:B12" firstHeaderRow="0" firstDataRow="1" firstDataCol="0"/>
  <pivotFields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Consumption of Electricity (in lakh units)-Domestic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Commercial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Industry purpo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Public Water Work &amp; Street L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Consumption of Electricity (in lakh units)-Oth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Consumption of Electricity (in lakh units)-Total Consump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1"/>
  </rowFields>
  <dataFields>
    <dataField name="SUM of Consumption of Electricity (in lakh units)-Total Consumption" fld="7" baseField="0"/>
  </dataFields>
</pivotTableDefinition>
</file>

<file path=xl/tables/table1.xml><?xml version="1.0" encoding="utf-8"?>
<table xmlns="http://schemas.openxmlformats.org/spreadsheetml/2006/main" ref="A1:H54" displayName="Table1" name="Table1" id="1">
  <tableColumns count="8">
    <tableColumn name="City" id="1"/>
    <tableColumn name="Year" id="2"/>
    <tableColumn name="Consumption of Electricity (in lakh units)-Domestic purpose" id="3"/>
    <tableColumn name="Consumption of Electricity (in lakh units)-Commercial purpose" id="4"/>
    <tableColumn name="Consumption of Electricity (in lakh units)-Industry purpose" id="5"/>
    <tableColumn name="Consumption of Electricity (in lakh units)-Public Water Work &amp; Street Light" id="6"/>
    <tableColumn name="Consumption of Electricity (in lakh units)-Others" id="7"/>
    <tableColumn name="Consumption of Electricity (in lakh units)-Total Consumption" id="8"/>
  </tableColumns>
  <tableStyleInfo name="electricity-consumption-india-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2.38"/>
    <col customWidth="1" min="3" max="3" width="12.75"/>
    <col customWidth="1" min="4" max="4" width="14.63"/>
    <col customWidth="1" min="5" max="5" width="12.75"/>
    <col customWidth="1" min="6" max="6" width="19.13"/>
    <col customWidth="1" min="7" max="7" width="12.75"/>
    <col customWidth="1" min="8" max="8" width="20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>
        <v>213.98</v>
      </c>
      <c r="D2" s="6">
        <v>30.8</v>
      </c>
      <c r="E2" s="6">
        <v>5.94</v>
      </c>
      <c r="F2" s="6">
        <v>13.13</v>
      </c>
      <c r="G2" s="6">
        <v>55.25</v>
      </c>
      <c r="H2" s="7">
        <v>319.1</v>
      </c>
    </row>
    <row r="3">
      <c r="A3" s="8" t="s">
        <v>10</v>
      </c>
      <c r="B3" s="9" t="s">
        <v>11</v>
      </c>
      <c r="C3" s="10">
        <v>9772.0</v>
      </c>
      <c r="D3" s="10">
        <v>3811.0</v>
      </c>
      <c r="E3" s="10">
        <v>2870.0</v>
      </c>
      <c r="F3" s="10">
        <v>583.0</v>
      </c>
      <c r="G3" s="10">
        <v>157.0</v>
      </c>
      <c r="H3" s="11">
        <v>17191.0</v>
      </c>
    </row>
    <row r="4">
      <c r="A4" s="4" t="s">
        <v>12</v>
      </c>
      <c r="B4" s="5" t="s">
        <v>9</v>
      </c>
      <c r="C4" s="6">
        <v>2386.93</v>
      </c>
      <c r="D4" s="6">
        <v>481.15</v>
      </c>
      <c r="E4" s="6">
        <v>133.41</v>
      </c>
      <c r="F4" s="6">
        <v>437.78</v>
      </c>
      <c r="G4" s="6">
        <v>518.55</v>
      </c>
      <c r="H4" s="7">
        <v>3957.82</v>
      </c>
    </row>
    <row r="5">
      <c r="A5" s="8" t="s">
        <v>13</v>
      </c>
      <c r="B5" s="9" t="s">
        <v>11</v>
      </c>
      <c r="C5" s="10">
        <v>4076.09</v>
      </c>
      <c r="D5" s="10">
        <v>2131.73</v>
      </c>
      <c r="E5" s="10">
        <v>1479.03</v>
      </c>
      <c r="F5" s="10">
        <v>206.0</v>
      </c>
      <c r="G5" s="10">
        <v>166.24</v>
      </c>
      <c r="H5" s="11">
        <v>8059.09</v>
      </c>
    </row>
    <row r="6">
      <c r="A6" s="4" t="s">
        <v>14</v>
      </c>
      <c r="B6" s="5" t="s">
        <v>11</v>
      </c>
      <c r="C6" s="6">
        <v>275.07</v>
      </c>
      <c r="D6" s="6">
        <v>83.97</v>
      </c>
      <c r="E6" s="6">
        <v>121.08</v>
      </c>
      <c r="F6" s="6">
        <v>18.38</v>
      </c>
      <c r="G6" s="6">
        <v>19.12</v>
      </c>
      <c r="H6" s="7">
        <v>517.62</v>
      </c>
    </row>
    <row r="7">
      <c r="A7" s="8" t="s">
        <v>15</v>
      </c>
      <c r="B7" s="9" t="s">
        <v>11</v>
      </c>
      <c r="C7" s="10">
        <v>15.2</v>
      </c>
      <c r="D7" s="10">
        <v>13.1</v>
      </c>
      <c r="E7" s="10">
        <v>1.5</v>
      </c>
      <c r="F7" s="10">
        <v>3.7</v>
      </c>
      <c r="G7" s="10">
        <v>6.8</v>
      </c>
      <c r="H7" s="11">
        <v>40.3</v>
      </c>
    </row>
    <row r="8">
      <c r="A8" s="4" t="s">
        <v>16</v>
      </c>
      <c r="B8" s="5" t="s">
        <v>11</v>
      </c>
      <c r="C8" s="6">
        <v>52701.28636</v>
      </c>
      <c r="D8" s="6">
        <v>39082.11839</v>
      </c>
      <c r="E8" s="6">
        <v>27116.79479</v>
      </c>
      <c r="F8" s="6">
        <v>7425.861294</v>
      </c>
      <c r="G8" s="6">
        <v>5349.705962</v>
      </c>
      <c r="H8" s="7">
        <v>131675.7668</v>
      </c>
    </row>
    <row r="9">
      <c r="A9" s="8" t="s">
        <v>17</v>
      </c>
      <c r="B9" s="9" t="s">
        <v>11</v>
      </c>
      <c r="C9" s="10">
        <v>731.94</v>
      </c>
      <c r="D9" s="10">
        <v>494.02</v>
      </c>
      <c r="E9" s="10">
        <v>258.68</v>
      </c>
      <c r="F9" s="10">
        <v>17.73</v>
      </c>
      <c r="G9" s="10">
        <v>86.43</v>
      </c>
      <c r="H9" s="11">
        <v>1588.8</v>
      </c>
    </row>
    <row r="10">
      <c r="A10" s="4" t="s">
        <v>18</v>
      </c>
      <c r="B10" s="5" t="s">
        <v>9</v>
      </c>
      <c r="C10" s="6">
        <v>69265.0</v>
      </c>
      <c r="D10" s="6">
        <v>41870.0</v>
      </c>
      <c r="E10" s="6">
        <v>26515.0</v>
      </c>
      <c r="F10" s="6">
        <v>1893.0</v>
      </c>
      <c r="G10" s="6">
        <v>7795.0</v>
      </c>
      <c r="H10" s="7">
        <v>147338.0</v>
      </c>
    </row>
    <row r="11">
      <c r="A11" s="8" t="s">
        <v>19</v>
      </c>
      <c r="B11" s="9" t="s">
        <v>11</v>
      </c>
      <c r="C11" s="10">
        <v>1230.0</v>
      </c>
      <c r="D11" s="10">
        <v>443.95</v>
      </c>
      <c r="E11" s="10">
        <v>191.52</v>
      </c>
      <c r="F11" s="10">
        <v>87.82</v>
      </c>
      <c r="G11" s="10">
        <v>621.72</v>
      </c>
      <c r="H11" s="11">
        <v>2627.36</v>
      </c>
    </row>
    <row r="12">
      <c r="A12" s="4" t="s">
        <v>20</v>
      </c>
      <c r="B12" s="5" t="s">
        <v>21</v>
      </c>
      <c r="C12" s="6">
        <v>5669.0</v>
      </c>
      <c r="D12" s="6">
        <v>1327.0</v>
      </c>
      <c r="E12" s="6">
        <v>1668.0</v>
      </c>
      <c r="F12" s="6">
        <v>837.0</v>
      </c>
      <c r="G12" s="6">
        <v>56.0</v>
      </c>
      <c r="H12" s="7">
        <v>9557.0</v>
      </c>
    </row>
    <row r="13">
      <c r="A13" s="8" t="s">
        <v>22</v>
      </c>
      <c r="B13" s="9" t="s">
        <v>21</v>
      </c>
      <c r="C13" s="10">
        <v>10910.6</v>
      </c>
      <c r="D13" s="10">
        <v>3858.5</v>
      </c>
      <c r="E13" s="10">
        <v>2062.9</v>
      </c>
      <c r="F13" s="10">
        <v>605.03</v>
      </c>
      <c r="G13" s="10">
        <v>139.33</v>
      </c>
      <c r="H13" s="11">
        <v>17576.37</v>
      </c>
    </row>
    <row r="14">
      <c r="A14" s="4" t="s">
        <v>23</v>
      </c>
      <c r="B14" s="5" t="s">
        <v>11</v>
      </c>
      <c r="C14" s="6">
        <v>313.38</v>
      </c>
      <c r="D14" s="6">
        <v>103.21</v>
      </c>
      <c r="E14" s="6">
        <v>92.89</v>
      </c>
      <c r="F14" s="6">
        <v>63.43</v>
      </c>
      <c r="G14" s="6">
        <v>101.46</v>
      </c>
      <c r="H14" s="7">
        <v>674.37</v>
      </c>
    </row>
    <row r="15">
      <c r="A15" s="8" t="s">
        <v>24</v>
      </c>
      <c r="B15" s="9" t="s">
        <v>11</v>
      </c>
      <c r="C15" s="10">
        <v>117.89</v>
      </c>
      <c r="D15" s="10">
        <v>273.41</v>
      </c>
      <c r="E15" s="10">
        <v>10.56</v>
      </c>
      <c r="F15" s="10">
        <v>4.47</v>
      </c>
      <c r="G15" s="10">
        <v>0.15</v>
      </c>
      <c r="H15" s="11">
        <v>406.48</v>
      </c>
    </row>
    <row r="16">
      <c r="A16" s="4" t="s">
        <v>25</v>
      </c>
      <c r="B16" s="5" t="s">
        <v>26</v>
      </c>
      <c r="C16" s="6">
        <v>299.77</v>
      </c>
      <c r="D16" s="6">
        <v>233.24</v>
      </c>
      <c r="E16" s="6">
        <v>22.98</v>
      </c>
      <c r="F16" s="6">
        <v>13.71</v>
      </c>
      <c r="G16" s="6">
        <v>0.052</v>
      </c>
      <c r="H16" s="7">
        <v>569.752</v>
      </c>
    </row>
    <row r="17">
      <c r="A17" s="8" t="s">
        <v>27</v>
      </c>
      <c r="B17" s="9" t="s">
        <v>28</v>
      </c>
      <c r="C17" s="10">
        <v>286.39</v>
      </c>
      <c r="D17" s="10">
        <v>473.53</v>
      </c>
      <c r="E17" s="10">
        <v>7.32</v>
      </c>
      <c r="F17" s="10">
        <v>8.912</v>
      </c>
      <c r="G17" s="10">
        <v>2.647</v>
      </c>
      <c r="H17" s="11">
        <v>778.799</v>
      </c>
    </row>
    <row r="18">
      <c r="A18" s="4" t="s">
        <v>29</v>
      </c>
      <c r="B18" s="5" t="s">
        <v>30</v>
      </c>
      <c r="C18" s="6">
        <v>356.94</v>
      </c>
      <c r="D18" s="6">
        <v>720.83</v>
      </c>
      <c r="E18" s="6">
        <v>13.69</v>
      </c>
      <c r="F18" s="6">
        <v>7.96</v>
      </c>
      <c r="G18" s="6">
        <v>19.05</v>
      </c>
      <c r="H18" s="7">
        <v>1118.47</v>
      </c>
    </row>
    <row r="19">
      <c r="A19" s="8" t="s">
        <v>31</v>
      </c>
      <c r="B19" s="9" t="s">
        <v>9</v>
      </c>
      <c r="C19" s="10">
        <v>184.58</v>
      </c>
      <c r="D19" s="10">
        <v>31.05</v>
      </c>
      <c r="E19" s="10">
        <v>80.1</v>
      </c>
      <c r="F19" s="10">
        <v>61.91</v>
      </c>
      <c r="G19" s="10">
        <v>8.1</v>
      </c>
      <c r="H19" s="11">
        <v>365.74</v>
      </c>
    </row>
    <row r="20">
      <c r="A20" s="4" t="s">
        <v>32</v>
      </c>
      <c r="B20" s="5" t="s">
        <v>33</v>
      </c>
      <c r="C20" s="6">
        <v>2114.8</v>
      </c>
      <c r="D20" s="6">
        <v>512.6</v>
      </c>
      <c r="E20" s="6">
        <v>474.0</v>
      </c>
      <c r="F20" s="6">
        <v>32.3</v>
      </c>
      <c r="G20" s="6">
        <v>18.6</v>
      </c>
      <c r="H20" s="7">
        <v>3152.31</v>
      </c>
    </row>
    <row r="21">
      <c r="A21" s="8" t="s">
        <v>34</v>
      </c>
      <c r="B21" s="9" t="s">
        <v>35</v>
      </c>
      <c r="C21" s="10">
        <v>125010.1</v>
      </c>
      <c r="D21" s="10">
        <v>2702.3</v>
      </c>
      <c r="E21" s="10">
        <v>5745.0</v>
      </c>
      <c r="F21" s="10">
        <v>978.4</v>
      </c>
      <c r="G21" s="10">
        <v>2627.7</v>
      </c>
      <c r="H21" s="11">
        <v>24563.5</v>
      </c>
    </row>
    <row r="22">
      <c r="A22" s="4" t="s">
        <v>36</v>
      </c>
      <c r="B22" s="5" t="s">
        <v>9</v>
      </c>
      <c r="C22" s="6">
        <v>100.57</v>
      </c>
      <c r="D22" s="6">
        <v>32.53</v>
      </c>
      <c r="E22" s="6">
        <v>4.38</v>
      </c>
      <c r="F22" s="6">
        <v>2.79</v>
      </c>
      <c r="G22" s="6">
        <v>1.4</v>
      </c>
      <c r="H22" s="7">
        <v>141.67</v>
      </c>
    </row>
    <row r="23">
      <c r="A23" s="8" t="s">
        <v>37</v>
      </c>
      <c r="B23" s="9" t="s">
        <v>11</v>
      </c>
      <c r="C23" s="10">
        <v>36.742</v>
      </c>
      <c r="D23" s="10">
        <v>5.864</v>
      </c>
      <c r="E23" s="10">
        <v>1.129</v>
      </c>
      <c r="F23" s="10">
        <v>0.342</v>
      </c>
      <c r="G23" s="10">
        <v>9.799</v>
      </c>
      <c r="H23" s="11">
        <v>53.876</v>
      </c>
    </row>
    <row r="24">
      <c r="A24" s="4" t="s">
        <v>38</v>
      </c>
      <c r="B24" s="5" t="s">
        <v>11</v>
      </c>
      <c r="C24" s="6">
        <v>4329.53455</v>
      </c>
      <c r="D24" s="6">
        <v>1915.63248</v>
      </c>
      <c r="E24" s="6">
        <v>2263.92798</v>
      </c>
      <c r="F24" s="6">
        <v>168.59413</v>
      </c>
      <c r="G24" s="6">
        <v>369.22818</v>
      </c>
      <c r="H24" s="7">
        <v>9046.91732</v>
      </c>
    </row>
    <row r="25">
      <c r="A25" s="8" t="s">
        <v>39</v>
      </c>
      <c r="B25" s="9" t="s">
        <v>9</v>
      </c>
      <c r="C25" s="10">
        <v>44.26084</v>
      </c>
      <c r="D25" s="10">
        <v>76.42692</v>
      </c>
      <c r="E25" s="10">
        <v>16.56144</v>
      </c>
      <c r="F25" s="10">
        <v>6.51587</v>
      </c>
      <c r="G25" s="10">
        <v>3.53953</v>
      </c>
      <c r="H25" s="11">
        <v>146.565414</v>
      </c>
    </row>
    <row r="26">
      <c r="A26" s="4" t="s">
        <v>40</v>
      </c>
      <c r="B26" s="5" t="s">
        <v>33</v>
      </c>
      <c r="C26" s="6">
        <v>84.93</v>
      </c>
      <c r="D26" s="6">
        <v>14.47</v>
      </c>
      <c r="E26" s="6">
        <v>7.45</v>
      </c>
      <c r="F26" s="6">
        <v>0.0</v>
      </c>
      <c r="G26" s="6">
        <v>0.0</v>
      </c>
      <c r="H26" s="7">
        <v>106.88</v>
      </c>
    </row>
    <row r="27">
      <c r="A27" s="8" t="s">
        <v>41</v>
      </c>
      <c r="B27" s="9" t="s">
        <v>11</v>
      </c>
      <c r="C27" s="10">
        <v>11261.37</v>
      </c>
      <c r="D27" s="10">
        <v>3673.95</v>
      </c>
      <c r="E27" s="10">
        <v>5582.41</v>
      </c>
      <c r="F27" s="10">
        <v>1189.34</v>
      </c>
      <c r="G27" s="10">
        <v>935.96</v>
      </c>
      <c r="H27" s="11">
        <v>22643.03</v>
      </c>
    </row>
    <row r="28">
      <c r="A28" s="4" t="s">
        <v>41</v>
      </c>
      <c r="B28" s="5" t="s">
        <v>9</v>
      </c>
      <c r="C28" s="6">
        <v>11894.76</v>
      </c>
      <c r="D28" s="6">
        <v>4138.31</v>
      </c>
      <c r="E28" s="6">
        <v>6020.76</v>
      </c>
      <c r="F28" s="6">
        <v>1161.89</v>
      </c>
      <c r="G28" s="6">
        <v>1183.65</v>
      </c>
      <c r="H28" s="7">
        <v>24399.37</v>
      </c>
    </row>
    <row r="29">
      <c r="A29" s="8" t="s">
        <v>42</v>
      </c>
      <c r="B29" s="9" t="s">
        <v>9</v>
      </c>
      <c r="C29" s="10">
        <v>1779.54</v>
      </c>
      <c r="D29" s="10">
        <v>8021.45</v>
      </c>
      <c r="E29" s="10">
        <v>0.22</v>
      </c>
      <c r="F29" s="10">
        <v>51.2</v>
      </c>
      <c r="G29" s="10">
        <v>335.26</v>
      </c>
      <c r="H29" s="11">
        <v>10187.67</v>
      </c>
    </row>
    <row r="30">
      <c r="A30" s="4" t="s">
        <v>43</v>
      </c>
      <c r="B30" s="5" t="s">
        <v>11</v>
      </c>
      <c r="C30" s="6">
        <v>709.66</v>
      </c>
      <c r="D30" s="6">
        <v>2535.92</v>
      </c>
      <c r="E30" s="6">
        <v>0.25</v>
      </c>
      <c r="F30" s="6">
        <v>215.13</v>
      </c>
      <c r="G30" s="6">
        <v>4.63</v>
      </c>
      <c r="H30" s="7">
        <v>3465.6</v>
      </c>
    </row>
    <row r="31">
      <c r="A31" s="8" t="s">
        <v>44</v>
      </c>
      <c r="B31" s="9" t="s">
        <v>33</v>
      </c>
      <c r="C31" s="10">
        <v>0.0</v>
      </c>
      <c r="D31" s="10">
        <v>0.0</v>
      </c>
      <c r="E31" s="10">
        <v>0.0</v>
      </c>
      <c r="F31" s="10">
        <v>389.59</v>
      </c>
      <c r="G31" s="10">
        <v>0.0</v>
      </c>
      <c r="H31" s="11">
        <v>389.59</v>
      </c>
    </row>
    <row r="32">
      <c r="A32" s="4" t="s">
        <v>45</v>
      </c>
      <c r="B32" s="5" t="s">
        <v>9</v>
      </c>
      <c r="C32" s="6">
        <v>435.92</v>
      </c>
      <c r="D32" s="6">
        <v>1169.2</v>
      </c>
      <c r="E32" s="6">
        <v>258.93</v>
      </c>
      <c r="F32" s="6">
        <v>51.58</v>
      </c>
      <c r="G32" s="6">
        <v>31.23</v>
      </c>
      <c r="H32" s="7">
        <v>1946.86</v>
      </c>
    </row>
    <row r="33">
      <c r="A33" s="8" t="s">
        <v>46</v>
      </c>
      <c r="B33" s="9" t="s">
        <v>9</v>
      </c>
      <c r="C33" s="10">
        <v>1225.0</v>
      </c>
      <c r="D33" s="10">
        <v>332.0</v>
      </c>
      <c r="E33" s="10">
        <v>176.0</v>
      </c>
      <c r="F33" s="10">
        <v>34.0</v>
      </c>
      <c r="G33" s="10">
        <v>23.0</v>
      </c>
      <c r="H33" s="11">
        <v>1791.0</v>
      </c>
    </row>
    <row r="34">
      <c r="A34" s="4" t="s">
        <v>47</v>
      </c>
      <c r="B34" s="5" t="s">
        <v>11</v>
      </c>
      <c r="C34" s="6">
        <v>1066.35</v>
      </c>
      <c r="D34" s="6">
        <v>331.94</v>
      </c>
      <c r="E34" s="6">
        <v>36.18</v>
      </c>
      <c r="F34" s="6">
        <v>99.43</v>
      </c>
      <c r="G34" s="6">
        <v>0.9</v>
      </c>
      <c r="H34" s="7">
        <v>1534.8</v>
      </c>
    </row>
    <row r="35">
      <c r="A35" s="8" t="s">
        <v>48</v>
      </c>
      <c r="B35" s="9" t="s">
        <v>11</v>
      </c>
      <c r="C35" s="10">
        <v>1900.6</v>
      </c>
      <c r="D35" s="10">
        <v>539.5</v>
      </c>
      <c r="E35" s="10">
        <v>33.1</v>
      </c>
      <c r="F35" s="10">
        <v>244.5</v>
      </c>
      <c r="G35" s="10">
        <v>600.8</v>
      </c>
      <c r="H35" s="11">
        <v>3318.5</v>
      </c>
    </row>
    <row r="36">
      <c r="A36" s="4" t="s">
        <v>49</v>
      </c>
      <c r="B36" s="5" t="s">
        <v>9</v>
      </c>
      <c r="C36" s="6">
        <v>767.6</v>
      </c>
      <c r="D36" s="6">
        <v>366.49</v>
      </c>
      <c r="E36" s="6">
        <v>1324.06</v>
      </c>
      <c r="F36" s="6">
        <v>201.79</v>
      </c>
      <c r="G36" s="6">
        <v>1687.16</v>
      </c>
      <c r="H36" s="7">
        <v>4347.1</v>
      </c>
    </row>
    <row r="37">
      <c r="A37" s="8" t="s">
        <v>50</v>
      </c>
      <c r="C37" s="10">
        <v>2056.0687</v>
      </c>
      <c r="D37" s="10">
        <v>2122.28326</v>
      </c>
      <c r="E37" s="10">
        <v>2534.91887</v>
      </c>
      <c r="F37" s="10">
        <v>2111.48258</v>
      </c>
      <c r="G37" s="10">
        <v>2179.10492</v>
      </c>
      <c r="H37" s="11">
        <v>2825.55137</v>
      </c>
    </row>
    <row r="38">
      <c r="A38" s="4" t="s">
        <v>51</v>
      </c>
      <c r="B38" s="5" t="s">
        <v>33</v>
      </c>
      <c r="C38" s="6">
        <v>650.0</v>
      </c>
      <c r="D38" s="6">
        <v>200.0</v>
      </c>
      <c r="E38" s="6">
        <v>150.0</v>
      </c>
      <c r="F38" s="6">
        <v>9.0</v>
      </c>
      <c r="G38" s="6">
        <v>2.5</v>
      </c>
      <c r="H38" s="7">
        <v>1110.0</v>
      </c>
    </row>
    <row r="39">
      <c r="A39" s="8" t="s">
        <v>52</v>
      </c>
      <c r="B39" s="10" t="s">
        <v>9</v>
      </c>
      <c r="C39" s="10">
        <v>280.0</v>
      </c>
      <c r="D39" s="10">
        <v>211.36</v>
      </c>
      <c r="E39" s="10">
        <v>17.1</v>
      </c>
      <c r="F39" s="10">
        <v>22.45</v>
      </c>
      <c r="G39" s="10">
        <v>11.62</v>
      </c>
      <c r="H39" s="11">
        <v>542.54</v>
      </c>
    </row>
    <row r="40">
      <c r="A40" s="4" t="s">
        <v>53</v>
      </c>
      <c r="B40" s="6" t="s">
        <v>9</v>
      </c>
      <c r="C40" s="6">
        <v>688.224</v>
      </c>
      <c r="D40" s="6">
        <v>1728.72</v>
      </c>
      <c r="E40" s="6">
        <v>664.02</v>
      </c>
      <c r="F40" s="6">
        <v>271.34</v>
      </c>
      <c r="G40" s="6">
        <v>204.824</v>
      </c>
      <c r="H40" s="7">
        <v>3199.044</v>
      </c>
    </row>
    <row r="41">
      <c r="A41" s="8" t="s">
        <v>54</v>
      </c>
      <c r="B41" s="10" t="s">
        <v>11</v>
      </c>
      <c r="C41" s="10">
        <v>13.4</v>
      </c>
      <c r="D41" s="10">
        <v>7.03</v>
      </c>
      <c r="E41" s="10">
        <v>1.25</v>
      </c>
      <c r="F41" s="10">
        <v>0.59</v>
      </c>
      <c r="G41" s="10">
        <v>0.97</v>
      </c>
      <c r="H41" s="11">
        <v>23.37</v>
      </c>
    </row>
    <row r="42">
      <c r="A42" s="4" t="s">
        <v>55</v>
      </c>
      <c r="B42" s="6" t="s">
        <v>9</v>
      </c>
      <c r="C42" s="6">
        <v>93.49</v>
      </c>
      <c r="D42" s="6">
        <v>26.1</v>
      </c>
      <c r="E42" s="6">
        <v>3.54</v>
      </c>
      <c r="F42" s="6">
        <v>7.2</v>
      </c>
      <c r="G42" s="6">
        <v>1.3</v>
      </c>
      <c r="H42" s="7">
        <v>131.63</v>
      </c>
    </row>
    <row r="43">
      <c r="A43" s="8" t="s">
        <v>56</v>
      </c>
      <c r="B43" s="10" t="s">
        <v>11</v>
      </c>
      <c r="C43" s="10">
        <v>2299.19</v>
      </c>
      <c r="D43" s="10">
        <v>1700.93</v>
      </c>
      <c r="E43" s="10">
        <v>2162.11</v>
      </c>
      <c r="F43" s="10">
        <v>252.47</v>
      </c>
      <c r="G43" s="10">
        <v>229.52</v>
      </c>
      <c r="H43" s="11">
        <v>6744.04</v>
      </c>
    </row>
    <row r="44">
      <c r="A44" s="4" t="s">
        <v>57</v>
      </c>
      <c r="B44" s="6" t="s">
        <v>11</v>
      </c>
      <c r="C44" s="6">
        <v>11776.8</v>
      </c>
      <c r="D44" s="6">
        <v>2079.4</v>
      </c>
      <c r="E44" s="6">
        <v>1417.8</v>
      </c>
      <c r="F44" s="6">
        <v>232.21</v>
      </c>
      <c r="G44" s="6">
        <v>0.0</v>
      </c>
      <c r="H44" s="7">
        <v>15506.21</v>
      </c>
    </row>
    <row r="45">
      <c r="A45" s="8" t="s">
        <v>58</v>
      </c>
      <c r="B45" s="10" t="s">
        <v>59</v>
      </c>
      <c r="C45" s="10">
        <v>344276.0</v>
      </c>
      <c r="D45" s="10">
        <v>117285.0</v>
      </c>
      <c r="E45" s="10">
        <v>88547.0</v>
      </c>
      <c r="F45" s="10">
        <v>26340.0</v>
      </c>
      <c r="G45" s="10">
        <v>6965.0</v>
      </c>
      <c r="H45" s="11">
        <v>574293.0</v>
      </c>
    </row>
    <row r="46">
      <c r="A46" s="4" t="s">
        <v>58</v>
      </c>
      <c r="B46" s="6" t="s">
        <v>11</v>
      </c>
      <c r="C46" s="6">
        <v>227753.0</v>
      </c>
      <c r="D46" s="6">
        <v>85207.0</v>
      </c>
      <c r="E46" s="6">
        <v>43360.0</v>
      </c>
      <c r="F46" s="6">
        <v>68069.0</v>
      </c>
      <c r="G46" s="6">
        <v>9357.0</v>
      </c>
      <c r="H46" s="7">
        <v>373746.0</v>
      </c>
    </row>
    <row r="47">
      <c r="A47" s="8" t="s">
        <v>60</v>
      </c>
      <c r="B47" s="9" t="s">
        <v>33</v>
      </c>
      <c r="C47" s="10">
        <v>108.46</v>
      </c>
      <c r="D47" s="10">
        <v>67.224</v>
      </c>
      <c r="E47" s="10">
        <v>203.273</v>
      </c>
      <c r="F47" s="10">
        <v>2.471</v>
      </c>
      <c r="G47" s="10">
        <v>42.379</v>
      </c>
      <c r="H47" s="11">
        <v>423.806</v>
      </c>
    </row>
    <row r="48">
      <c r="A48" s="4" t="s">
        <v>61</v>
      </c>
      <c r="B48" s="6" t="s">
        <v>9</v>
      </c>
      <c r="C48" s="6">
        <v>226.55</v>
      </c>
      <c r="D48" s="6">
        <v>87.04</v>
      </c>
      <c r="E48" s="6">
        <v>71.34</v>
      </c>
      <c r="F48" s="6">
        <v>7.75</v>
      </c>
      <c r="G48" s="6">
        <v>5.52</v>
      </c>
      <c r="H48" s="7">
        <v>398.2</v>
      </c>
    </row>
    <row r="50">
      <c r="A50" s="4" t="s">
        <v>62</v>
      </c>
      <c r="B50" s="12">
        <f>COUNTIF(A2:H48,"NA")</f>
        <v>0</v>
      </c>
    </row>
    <row r="51">
      <c r="A51" s="13" t="s">
        <v>63</v>
      </c>
      <c r="B51" s="10">
        <f>COUNTIF(A2:H48,"")</f>
        <v>1</v>
      </c>
    </row>
    <row r="52">
      <c r="A52" s="4" t="s">
        <v>64</v>
      </c>
      <c r="B52" s="12">
        <f>VLOOKUP(A13,A2:H48,4,TRUE)</f>
        <v>3858.5</v>
      </c>
    </row>
    <row r="54">
      <c r="A54" s="14" t="s">
        <v>65</v>
      </c>
      <c r="B54" s="15">
        <f>SUM(H2:H48)</f>
        <v>1434540.468</v>
      </c>
    </row>
  </sheetData>
  <conditionalFormatting sqref="C52">
    <cfRule type="notContainsBlanks" dxfId="0" priority="1">
      <formula>LEN(TRIM(C52))&gt;0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5.0"/>
    <col customWidth="1" min="2" max="2" width="96.0"/>
    <col customWidth="1" min="3" max="3" width="70.13"/>
    <col customWidth="1" min="4" max="4" width="56.38"/>
    <col customWidth="1" min="5" max="5" width="47.38"/>
  </cols>
  <sheetData>
    <row r="1">
      <c r="A1" s="18" t="s">
        <v>68</v>
      </c>
      <c r="B1" s="19"/>
      <c r="C1" s="19"/>
      <c r="D1" s="19"/>
      <c r="E1" s="19"/>
      <c r="F1" s="19"/>
      <c r="G1" s="19"/>
      <c r="H1" s="19"/>
    </row>
    <row r="2">
      <c r="A2" s="18" t="s">
        <v>69</v>
      </c>
      <c r="B2" s="19"/>
      <c r="C2" s="19"/>
      <c r="D2" s="19"/>
      <c r="E2" s="19"/>
      <c r="F2" s="19"/>
      <c r="G2" s="19"/>
      <c r="H2" s="19"/>
    </row>
    <row r="3">
      <c r="A3" s="18" t="s">
        <v>70</v>
      </c>
      <c r="B3" s="19"/>
      <c r="C3" s="19"/>
      <c r="D3" s="19"/>
      <c r="E3" s="19"/>
      <c r="F3" s="19"/>
      <c r="G3" s="19"/>
      <c r="H3" s="19"/>
    </row>
    <row r="4">
      <c r="A4" s="18" t="s">
        <v>71</v>
      </c>
      <c r="B4" s="19"/>
      <c r="C4" s="19"/>
      <c r="D4" s="19"/>
      <c r="E4" s="19"/>
      <c r="F4" s="19"/>
      <c r="G4" s="19"/>
      <c r="H4" s="19"/>
    </row>
    <row r="5">
      <c r="A5" s="18" t="s">
        <v>72</v>
      </c>
      <c r="B5" s="19"/>
      <c r="C5" s="19"/>
      <c r="D5" s="19"/>
      <c r="E5" s="19"/>
      <c r="F5" s="19"/>
      <c r="G5" s="19"/>
      <c r="H5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9">
      <c r="A9" s="16"/>
    </row>
    <row r="10">
      <c r="A10" s="16"/>
    </row>
    <row r="11">
      <c r="A11" s="16"/>
    </row>
    <row r="12">
      <c r="A12" s="16"/>
      <c r="I12" s="20"/>
    </row>
    <row r="13">
      <c r="H13" s="20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63"/>
  </cols>
  <sheetData>
    <row r="1"/>
    <row r="2"/>
    <row r="3"/>
    <row r="4"/>
    <row r="5"/>
    <row r="6"/>
    <row r="7"/>
    <row r="8"/>
    <row r="9"/>
    <row r="10"/>
    <row r="11"/>
    <row r="12"/>
    <row r="23">
      <c r="H23" s="21" t="s">
        <v>79</v>
      </c>
    </row>
  </sheetData>
  <drawing r:id="rId2"/>
</worksheet>
</file>