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A:\"/>
    </mc:Choice>
  </mc:AlternateContent>
  <xr:revisionPtr revIDLastSave="0" documentId="8_{13B1AC78-2E7B-48A7-A485-349BA69B9B91}" xr6:coauthVersionLast="47" xr6:coauthVersionMax="47" xr10:uidLastSave="{00000000-0000-0000-0000-000000000000}"/>
  <bookViews>
    <workbookView xWindow="0" yWindow="0" windowWidth="20385" windowHeight="11520" activeTab="1" xr2:uid="{00000000-000D-0000-FFFF-FFFF00000000}"/>
  </bookViews>
  <sheets>
    <sheet name="Dashboard" sheetId="2" r:id="rId1"/>
    <sheet name="Cover Page" sheetId="4" r:id="rId2"/>
    <sheet name="Inpu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K5td56X9VuGc6lwjSFrm4Y+Drrw=="/>
    </ext>
  </extLst>
</workbook>
</file>

<file path=xl/calcChain.xml><?xml version="1.0" encoding="utf-8"?>
<calcChain xmlns="http://schemas.openxmlformats.org/spreadsheetml/2006/main">
  <c r="E24" i="2" l="1"/>
  <c r="F24" i="2"/>
  <c r="G24" i="2"/>
  <c r="H24" i="2"/>
  <c r="I24" i="2"/>
  <c r="J24" i="2"/>
  <c r="K24" i="2"/>
  <c r="L24" i="2"/>
  <c r="M24" i="2"/>
  <c r="N24" i="2"/>
  <c r="D24" i="2"/>
  <c r="D11" i="2"/>
  <c r="E15" i="2"/>
  <c r="D23" i="2"/>
  <c r="F23" i="2"/>
  <c r="G23" i="2"/>
  <c r="H23" i="2"/>
  <c r="I23" i="2"/>
  <c r="J23" i="2"/>
  <c r="K23" i="2"/>
  <c r="L23" i="2"/>
  <c r="M23" i="2"/>
  <c r="N23" i="2"/>
  <c r="C23" i="2"/>
  <c r="G21" i="2"/>
  <c r="H21" i="2"/>
  <c r="I21" i="2"/>
  <c r="J21" i="2"/>
  <c r="K21" i="2"/>
  <c r="L21" i="2"/>
  <c r="M21" i="2"/>
  <c r="N21" i="2"/>
  <c r="D21" i="2"/>
  <c r="E11" i="2"/>
  <c r="F11" i="2"/>
  <c r="G11" i="2"/>
  <c r="H11" i="2"/>
  <c r="I11" i="2"/>
  <c r="J11" i="2"/>
  <c r="K11" i="2"/>
  <c r="L11" i="2"/>
  <c r="M11" i="2"/>
  <c r="N11" i="2"/>
  <c r="P14" i="2"/>
  <c r="P6" i="2"/>
  <c r="P19" i="2"/>
  <c r="P18" i="2"/>
  <c r="P17" i="2"/>
  <c r="P16" i="2"/>
  <c r="P15" i="2"/>
  <c r="P10" i="2"/>
  <c r="P9" i="2"/>
  <c r="P8" i="2"/>
  <c r="P7" i="2"/>
  <c r="D20" i="2"/>
  <c r="E20" i="2"/>
  <c r="E21" i="2" s="1"/>
  <c r="F20" i="2"/>
  <c r="G20" i="2"/>
  <c r="H20" i="2"/>
  <c r="I20" i="2"/>
  <c r="J20" i="2"/>
  <c r="K20" i="2"/>
  <c r="L20" i="2"/>
  <c r="M20" i="2"/>
  <c r="N20" i="2"/>
  <c r="C20" i="2"/>
  <c r="C19" i="2"/>
  <c r="D19" i="2"/>
  <c r="E19" i="2"/>
  <c r="F19" i="2"/>
  <c r="G19" i="2"/>
  <c r="H19" i="2"/>
  <c r="I19" i="2"/>
  <c r="J19" i="2"/>
  <c r="K19" i="2"/>
  <c r="L19" i="2"/>
  <c r="M19" i="2"/>
  <c r="N19" i="2"/>
  <c r="C10" i="2"/>
  <c r="C14" i="2"/>
  <c r="D10" i="2"/>
  <c r="E10" i="2"/>
  <c r="F10" i="2"/>
  <c r="G10" i="2"/>
  <c r="H10" i="2"/>
  <c r="I10" i="2"/>
  <c r="J10" i="2"/>
  <c r="K9" i="2"/>
  <c r="C16" i="2"/>
  <c r="D14" i="2"/>
  <c r="E14" i="2"/>
  <c r="F14" i="2"/>
  <c r="G14" i="2"/>
  <c r="H14" i="2"/>
  <c r="I14" i="2"/>
  <c r="J14" i="2"/>
  <c r="K14" i="2"/>
  <c r="L14" i="2"/>
  <c r="M14" i="2"/>
  <c r="N14" i="2"/>
  <c r="C15" i="2"/>
  <c r="D15" i="2"/>
  <c r="F15" i="2"/>
  <c r="G15" i="2"/>
  <c r="H15" i="2"/>
  <c r="I15" i="2"/>
  <c r="J15" i="2"/>
  <c r="K15" i="2"/>
  <c r="L15" i="2"/>
  <c r="M15" i="2"/>
  <c r="N15" i="2"/>
  <c r="D16" i="2"/>
  <c r="E16" i="2"/>
  <c r="F16" i="2"/>
  <c r="G16" i="2"/>
  <c r="H16" i="2"/>
  <c r="I16" i="2"/>
  <c r="J16" i="2"/>
  <c r="K16" i="2"/>
  <c r="L16" i="2"/>
  <c r="M16" i="2"/>
  <c r="N16" i="2"/>
  <c r="C17" i="2"/>
  <c r="D17" i="2"/>
  <c r="E17" i="2"/>
  <c r="F17" i="2"/>
  <c r="G17" i="2"/>
  <c r="H17" i="2"/>
  <c r="I17" i="2"/>
  <c r="J17" i="2"/>
  <c r="K17" i="2"/>
  <c r="L17" i="2"/>
  <c r="M17" i="2"/>
  <c r="N17" i="2"/>
  <c r="C18" i="2"/>
  <c r="D18" i="2"/>
  <c r="E18" i="2"/>
  <c r="F18" i="2"/>
  <c r="G18" i="2"/>
  <c r="H18" i="2"/>
  <c r="I18" i="2"/>
  <c r="J18" i="2"/>
  <c r="K18" i="2"/>
  <c r="L18" i="2"/>
  <c r="M18" i="2"/>
  <c r="N18" i="2"/>
  <c r="C7" i="2"/>
  <c r="D7" i="2"/>
  <c r="E7" i="2"/>
  <c r="F7" i="2"/>
  <c r="G7" i="2"/>
  <c r="H7" i="2"/>
  <c r="I7" i="2"/>
  <c r="J7" i="2"/>
  <c r="K7" i="2"/>
  <c r="L7" i="2"/>
  <c r="M7" i="2"/>
  <c r="N7" i="2"/>
  <c r="C8" i="2"/>
  <c r="D8" i="2"/>
  <c r="E8" i="2"/>
  <c r="F8" i="2"/>
  <c r="G8" i="2"/>
  <c r="H8" i="2"/>
  <c r="I8" i="2"/>
  <c r="J8" i="2"/>
  <c r="K8" i="2"/>
  <c r="L8" i="2"/>
  <c r="M8" i="2"/>
  <c r="N8" i="2"/>
  <c r="C9" i="2"/>
  <c r="D9" i="2"/>
  <c r="E9" i="2"/>
  <c r="F9" i="2"/>
  <c r="G9" i="2"/>
  <c r="H9" i="2"/>
  <c r="I9" i="2"/>
  <c r="J9" i="2"/>
  <c r="L9" i="2"/>
  <c r="M9" i="2"/>
  <c r="N9" i="2"/>
  <c r="N6" i="2"/>
  <c r="D6" i="2"/>
  <c r="E6" i="2"/>
  <c r="F6" i="2"/>
  <c r="G6" i="2"/>
  <c r="H6" i="2"/>
  <c r="I6" i="2"/>
  <c r="J6" i="2"/>
  <c r="K6" i="2"/>
  <c r="L6" i="2"/>
  <c r="M6" i="2"/>
  <c r="C6" i="2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E23" i="2" l="1"/>
  <c r="F21" i="2"/>
  <c r="P20" i="2"/>
</calcChain>
</file>

<file path=xl/sharedStrings.xml><?xml version="1.0" encoding="utf-8"?>
<sst xmlns="http://schemas.openxmlformats.org/spreadsheetml/2006/main" count="244" uniqueCount="78">
  <si>
    <t>Personal Finance Tracker</t>
  </si>
  <si>
    <t>Figures in USD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</si>
  <si>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</si>
  <si>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</si>
  <si>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</si>
  <si>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</si>
  <si>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</si>
  <si>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</si>
  <si>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</si>
  <si>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</si>
  <si>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</si>
  <si>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</si>
  <si>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</si>
  <si>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</si>
  <si>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YTD Total</t>
  </si>
  <si>
    <t>Income:</t>
  </si>
  <si>
    <t>Base Salary</t>
  </si>
  <si>
    <t>Bonus</t>
  </si>
  <si>
    <t>Side Hustle</t>
  </si>
  <si>
    <t>Investments</t>
  </si>
  <si>
    <t>Total Income</t>
  </si>
  <si>
    <t>MoM % growth</t>
  </si>
  <si>
    <t>Expenses:</t>
  </si>
  <si>
    <t>Rent</t>
  </si>
  <si>
    <t>Utilities</t>
  </si>
  <si>
    <t>Transport</t>
  </si>
  <si>
    <t>Groceries</t>
  </si>
  <si>
    <t>Leisure</t>
  </si>
  <si>
    <t>Other</t>
  </si>
  <si>
    <t>Total Expenses</t>
  </si>
  <si>
    <t>Savings</t>
  </si>
  <si>
    <t>Income Breakdown</t>
  </si>
  <si>
    <t>Expenses Breakdown</t>
  </si>
  <si>
    <t>Actual Income &amp; Expenses</t>
  </si>
  <si>
    <t>Date</t>
  </si>
  <si>
    <t>Month</t>
  </si>
  <si>
    <t>Category</t>
  </si>
  <si>
    <t>Description</t>
  </si>
  <si>
    <t>Amount</t>
  </si>
  <si>
    <t>Categories</t>
  </si>
  <si>
    <t>Apartment split with friend</t>
  </si>
  <si>
    <t>Higher month than usual</t>
  </si>
  <si>
    <t>Metro card</t>
  </si>
  <si>
    <t>Walmart shopping</t>
  </si>
  <si>
    <t>Hotel in NYC</t>
  </si>
  <si>
    <t>Dinner with friends (invited my partner)</t>
  </si>
  <si>
    <t>Drake concert</t>
  </si>
  <si>
    <t>Bought new clothes</t>
  </si>
  <si>
    <t>Commissions from each sale</t>
  </si>
  <si>
    <t>9-5 job</t>
  </si>
  <si>
    <t>Startup idea $</t>
  </si>
  <si>
    <t>Average month</t>
  </si>
  <si>
    <t>Drinks out</t>
  </si>
  <si>
    <t>Date night</t>
  </si>
  <si>
    <t>Tennis x2</t>
  </si>
  <si>
    <t>Snacks</t>
  </si>
  <si>
    <t>Stock Dividends</t>
  </si>
  <si>
    <t>Lunch out x4</t>
  </si>
  <si>
    <t>Dinner with friends x2</t>
  </si>
  <si>
    <t>Exercise</t>
  </si>
  <si>
    <t>Travel back home</t>
  </si>
  <si>
    <t>Disco &amp; drinks</t>
  </si>
  <si>
    <t>NBA game</t>
  </si>
  <si>
    <t>Lemonade</t>
  </si>
  <si>
    <t>Hotel in Dallas</t>
  </si>
  <si>
    <t>Music concert</t>
  </si>
  <si>
    <t>Spa</t>
  </si>
  <si>
    <t>New Shoes</t>
  </si>
  <si>
    <t>Excel perosnal Tracker</t>
  </si>
  <si>
    <t>Table of content</t>
  </si>
  <si>
    <t>Dashboard</t>
  </si>
  <si>
    <t>Inputs</t>
  </si>
  <si>
    <t xml:space="preserve">Edited By </t>
  </si>
  <si>
    <t>Created By</t>
  </si>
  <si>
    <t xml:space="preserve">Status </t>
  </si>
  <si>
    <t>joy sharma</t>
  </si>
  <si>
    <t>Kenji Explains</t>
  </si>
  <si>
    <t xml:space="preserve">Last update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</si>
</sst>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);\(#,##0\);\-\-_)"/>
  </numFmts>
  <fonts count="21" x14ac:knownFonts="1">
    <font>
      <sz val="12"/>
      <color theme="1"/>
      <name val="Calibri"/>
      <scheme val="minor"/>
    </font>
    <font>
      <sz val="12"/>
      <color theme="1"/>
      <name val="Calibri"/>
    </font>
    <font>
      <b/>
      <sz val="20"/>
      <color rgb="FF293D68"/>
      <name val="Calibri"/>
    </font>
    <font>
      <b/>
      <sz val="16"/>
      <color rgb="FF293D68"/>
      <name val="Calibri"/>
    </font>
    <font>
      <i/>
      <sz val="12"/>
      <color theme="0"/>
      <name val="Calibri"/>
    </font>
    <font>
      <b/>
      <sz val="12"/>
      <color theme="0"/>
      <name val="Calibri"/>
    </font>
    <font>
      <sz val="12"/>
      <color theme="1"/>
      <name val="Calibri"/>
      <scheme val="minor"/>
    </font>
    <font>
      <b/>
      <sz val="12"/>
      <color theme="1"/>
      <name val="Calibri"/>
    </font>
    <font>
      <i/>
      <sz val="12"/>
      <color theme="1"/>
      <name val="Calibri"/>
    </font>
    <font>
      <b/>
      <i/>
      <sz val="12"/>
      <color theme="1"/>
      <name val="Calibri"/>
    </font>
    <font>
      <sz val="12"/>
      <color theme="0"/>
      <name val="Calibri"/>
    </font>
    <font>
      <sz val="12"/>
      <name val="Calibri"/>
    </font>
    <font>
      <sz val="12"/>
      <color rgb="FF0432FF"/>
      <name val="Calibri"/>
    </font>
    <font>
      <u/>
      <sz val="12"/>
      <color theme="10"/>
      <name val="Calibri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u/>
      <sz val="24"/>
      <color theme="3"/>
      <name val="Calibri"/>
      <family val="2"/>
      <scheme val="minor"/>
    </font>
    <font>
      <u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293D68"/>
        <bgColor rgb="FF293D68"/>
      </patternFill>
    </fill>
    <fill>
      <patternFill patternType="solid">
        <fgColor rgb="FFFFFF99"/>
        <bgColor rgb="FFFFFF99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2" xfId="0" applyFont="1" applyBorder="1"/>
    <xf numFmtId="0" fontId="3" fillId="0" borderId="2" xfId="0" applyFont="1" applyBorder="1"/>
    <xf numFmtId="0" fontId="1" fillId="0" borderId="2" xfId="0" applyFont="1" applyBorder="1"/>
    <xf numFmtId="0" fontId="4" fillId="3" borderId="1" xfId="0" applyFont="1" applyFill="1" applyBorder="1"/>
    <xf numFmtId="17" fontId="5" fillId="3" borderId="1" xfId="0" applyNumberFormat="1" applyFont="1" applyFill="1" applyBorder="1" applyAlignment="1">
      <alignment horizontal="right"/>
    </xf>
    <xf numFmtId="17" fontId="1" fillId="0" borderId="0" xfId="0" applyNumberFormat="1" applyFont="1"/>
    <xf numFmtId="17" fontId="5" fillId="3" borderId="1" xfId="0" applyNumberFormat="1" applyFont="1" applyFill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left"/>
    </xf>
    <xf numFmtId="164" fontId="1" fillId="0" borderId="0" xfId="0" applyNumberFormat="1" applyFont="1"/>
    <xf numFmtId="0" fontId="7" fillId="2" borderId="3" xfId="0" applyFont="1" applyFill="1" applyBorder="1" applyAlignment="1">
      <alignment horizontal="left"/>
    </xf>
    <xf numFmtId="164" fontId="7" fillId="2" borderId="3" xfId="0" applyNumberFormat="1" applyFont="1" applyFill="1" applyBorder="1"/>
    <xf numFmtId="0" fontId="7" fillId="0" borderId="0" xfId="0" applyFont="1"/>
    <xf numFmtId="0" fontId="8" fillId="2" borderId="4" xfId="0" applyFont="1" applyFill="1" applyBorder="1" applyAlignment="1">
      <alignment horizontal="left"/>
    </xf>
    <xf numFmtId="164" fontId="9" fillId="2" borderId="4" xfId="0" applyNumberFormat="1" applyFont="1" applyFill="1" applyBorder="1"/>
    <xf numFmtId="9" fontId="8" fillId="2" borderId="4" xfId="0" applyNumberFormat="1" applyFont="1" applyFill="1" applyBorder="1"/>
    <xf numFmtId="164" fontId="7" fillId="2" borderId="4" xfId="0" applyNumberFormat="1" applyFont="1" applyFill="1" applyBorder="1"/>
    <xf numFmtId="0" fontId="7" fillId="0" borderId="0" xfId="0" applyFont="1" applyAlignment="1">
      <alignment horizontal="left"/>
    </xf>
    <xf numFmtId="164" fontId="7" fillId="0" borderId="0" xfId="0" applyNumberFormat="1" applyFont="1"/>
    <xf numFmtId="0" fontId="7" fillId="4" borderId="3" xfId="0" applyFont="1" applyFill="1" applyBorder="1" applyAlignment="1">
      <alignment horizontal="left"/>
    </xf>
    <xf numFmtId="164" fontId="7" fillId="4" borderId="3" xfId="0" applyNumberFormat="1" applyFont="1" applyFill="1" applyBorder="1"/>
    <xf numFmtId="0" fontId="8" fillId="4" borderId="4" xfId="0" applyFont="1" applyFill="1" applyBorder="1" applyAlignment="1">
      <alignment horizontal="left"/>
    </xf>
    <xf numFmtId="164" fontId="7" fillId="4" borderId="4" xfId="0" applyNumberFormat="1" applyFont="1" applyFill="1" applyBorder="1"/>
    <xf numFmtId="9" fontId="8" fillId="4" borderId="4" xfId="0" applyNumberFormat="1" applyFont="1" applyFill="1" applyBorder="1"/>
    <xf numFmtId="0" fontId="1" fillId="0" borderId="0" xfId="0" applyFont="1"/>
    <xf numFmtId="0" fontId="5" fillId="3" borderId="1" xfId="0" applyFont="1" applyFill="1" applyBorder="1"/>
    <xf numFmtId="16" fontId="1" fillId="0" borderId="0" xfId="0" applyNumberFormat="1" applyFont="1" applyAlignment="1">
      <alignment horizontal="left"/>
    </xf>
    <xf numFmtId="164" fontId="12" fillId="0" borderId="0" xfId="0" applyNumberFormat="1" applyFont="1"/>
    <xf numFmtId="0" fontId="10" fillId="3" borderId="5" xfId="0" applyFont="1" applyFill="1" applyBorder="1" applyAlignment="1">
      <alignment horizontal="center"/>
    </xf>
    <xf numFmtId="0" fontId="11" fillId="0" borderId="6" xfId="0" applyFont="1" applyBorder="1"/>
    <xf numFmtId="0" fontId="11" fillId="0" borderId="7" xfId="0" applyFont="1" applyBorder="1"/>
    <xf numFmtId="164" fontId="0" fillId="0" borderId="0" xfId="0" applyNumberFormat="1"/>
    <xf numFmtId="0" fontId="0" fillId="5" borderId="0" xfId="0" applyFill="1"/>
    <xf numFmtId="0" fontId="14" fillId="6" borderId="0" xfId="0" applyFont="1" applyFill="1"/>
    <xf numFmtId="0" fontId="0" fillId="6" borderId="0" xfId="0" applyFill="1"/>
    <xf numFmtId="0" fontId="16" fillId="5" borderId="0" xfId="0" applyFont="1" applyFill="1" applyAlignment="1">
      <alignment horizontal="center" vertical="center"/>
    </xf>
    <xf numFmtId="0" fontId="15" fillId="5" borderId="0" xfId="0" applyFont="1" applyFill="1"/>
    <xf numFmtId="0" fontId="17" fillId="5" borderId="0" xfId="0" applyFont="1" applyFill="1" applyAlignment="1">
      <alignment horizontal="center" vertical="center"/>
    </xf>
    <xf numFmtId="0" fontId="13" fillId="5" borderId="0" xfId="1" applyFill="1"/>
    <xf numFmtId="0" fontId="13" fillId="0" borderId="7" xfId="1" applyFill="1" applyBorder="1"/>
    <xf numFmtId="0" fontId="18" fillId="5" borderId="0" xfId="0" applyFont="1" applyFill="1"/>
    <xf numFmtId="0" fontId="0" fillId="5" borderId="7" xfId="0" applyFill="1" applyBorder="1"/>
    <xf numFmtId="0" fontId="15" fillId="5" borderId="7" xfId="0" applyFont="1" applyFill="1" applyBorder="1"/>
    <xf numFmtId="14" fontId="0" fillId="7" borderId="9" xfId="0" applyNumberFormat="1" applyFill="1" applyBorder="1" applyAlignment="1">
      <alignment horizontal="center" vertical="center"/>
    </xf>
    <xf numFmtId="0" fontId="15" fillId="7" borderId="9" xfId="0" applyFont="1" applyFill="1" applyBorder="1" applyAlignment="1">
      <alignment horizontal="center" vertical="center"/>
    </xf>
    <xf numFmtId="0" fontId="19" fillId="5" borderId="0" xfId="0" applyFont="1" applyFill="1"/>
    <xf numFmtId="0" fontId="19" fillId="5" borderId="7" xfId="0" applyFont="1" applyFill="1" applyBorder="1"/>
    <xf numFmtId="0" fontId="20" fillId="5" borderId="8" xfId="0" applyFont="1" applyFill="1" applyBorder="1"/>
  </cellXfs>
  <cellStyles count="2">
    <cellStyle name="Hyperlink" xfId="1" builtinId="8"/>
    <cellStyle name="Normal" xfId="0" builtinId="0"/>
  </cellStyles>
  <dxfs count="8"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93D68"/>
              </a:solidFill>
            </c:spPr>
            <c:extLst>
              <c:ext xmlns:c16="http://schemas.microsoft.com/office/drawing/2014/chart" uri="{C3380CC4-5D6E-409C-BE32-E72D297353CC}">
                <c16:uniqueId val="{00000001-4565-4072-877E-6E01A4709D45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3-4565-4072-877E-6E01A4709D45}"/>
              </c:ext>
            </c:extLst>
          </c:dPt>
          <c:dPt>
            <c:idx val="2"/>
            <c:bubble3D val="0"/>
            <c:spPr>
              <a:solidFill>
                <a:srgbClr val="941100"/>
              </a:solidFill>
            </c:spPr>
            <c:extLst>
              <c:ext xmlns:c16="http://schemas.microsoft.com/office/drawing/2014/chart" uri="{C3380CC4-5D6E-409C-BE32-E72D297353CC}">
                <c16:uniqueId val="{00000005-4565-4072-877E-6E01A4709D45}"/>
              </c:ext>
            </c:extLst>
          </c:dPt>
          <c:dPt>
            <c:idx val="3"/>
            <c:bubble3D val="0"/>
            <c:spPr>
              <a:solidFill>
                <a:srgbClr val="359666"/>
              </a:solidFill>
            </c:spPr>
            <c:extLst>
              <c:ext xmlns:c16="http://schemas.microsoft.com/office/drawing/2014/chart" uri="{C3380CC4-5D6E-409C-BE32-E72D297353CC}">
                <c16:uniqueId val="{00000007-4565-4072-877E-6E01A4709D45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9-4565-4072-877E-6E01A4709D45}"/>
              </c:ext>
            </c:extLst>
          </c:dPt>
          <c:dPt>
            <c:idx val="5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B-4565-4072-877E-6E01A4709D45}"/>
              </c:ext>
            </c:extLst>
          </c:dPt>
          <c:dLbls>
            <c:dLbl>
              <c:idx val="1"/>
              <c:spPr/>
              <c:txPr>
                <a:bodyPr/>
                <a:lstStyle/>
                <a:p>
                  <a:pPr lvl="0">
                    <a:defRPr sz="900" b="1" i="0">
                      <a:latin typeface="+mn-lt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4565-4072-877E-6E01A4709D45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 lvl="0">
                    <a:defRPr sz="900" b="1" i="0">
                      <a:latin typeface="+mn-lt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565-4072-877E-6E01A4709D45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 lvl="0">
                    <a:defRPr sz="900" b="1" i="0">
                      <a:latin typeface="+mn-lt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565-4072-877E-6E01A4709D4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Dashboard!$B$14:$B$19</c:f>
              <c:strCache>
                <c:ptCount val="6"/>
                <c:pt idx="0">
                  <c:v>Rent</c:v>
                </c:pt>
                <c:pt idx="1">
                  <c:v>Utilities</c:v>
                </c:pt>
                <c:pt idx="2">
                  <c:v>Transport</c:v>
                </c:pt>
                <c:pt idx="3">
                  <c:v>Groceries</c:v>
                </c:pt>
                <c:pt idx="4">
                  <c:v>Leisure</c:v>
                </c:pt>
                <c:pt idx="5">
                  <c:v>Other</c:v>
                </c:pt>
              </c:strCache>
            </c:strRef>
          </c:cat>
          <c:val>
            <c:numRef>
              <c:f>Dashboard!$P$15:$P$19</c:f>
              <c:numCache>
                <c:formatCode>#,##0_);\(#,##0\);\-\-_)</c:formatCode>
                <c:ptCount val="5"/>
                <c:pt idx="0">
                  <c:v>1019</c:v>
                </c:pt>
                <c:pt idx="1">
                  <c:v>409</c:v>
                </c:pt>
                <c:pt idx="2">
                  <c:v>2836</c:v>
                </c:pt>
                <c:pt idx="3">
                  <c:v>3339</c:v>
                </c:pt>
                <c:pt idx="4">
                  <c:v>1512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565-4072-877E-6E01A4709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93D68"/>
              </a:solidFill>
            </c:spPr>
            <c:extLst>
              <c:ext xmlns:c16="http://schemas.microsoft.com/office/drawing/2014/chart" uri="{C3380CC4-5D6E-409C-BE32-E72D297353CC}">
                <c16:uniqueId val="{00000001-9FA3-4418-BDE6-6C9A014E6804}"/>
              </c:ext>
            </c:extLst>
          </c:dPt>
          <c:dPt>
            <c:idx val="1"/>
            <c:bubble3D val="0"/>
            <c:spPr>
              <a:solidFill>
                <a:srgbClr val="359666"/>
              </a:solidFill>
            </c:spPr>
            <c:extLst>
              <c:ext xmlns:c16="http://schemas.microsoft.com/office/drawing/2014/chart" uri="{C3380CC4-5D6E-409C-BE32-E72D297353CC}">
                <c16:uniqueId val="{00000003-9FA3-4418-BDE6-6C9A014E6804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9FA3-4418-BDE6-6C9A014E68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7-9FA3-4418-BDE6-6C9A014E6804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900" b="1" i="0">
                      <a:latin typeface="+mn-lt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9FA3-4418-BDE6-6C9A014E68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Dashboard!$B$6:$B$9</c:f>
              <c:strCache>
                <c:ptCount val="4"/>
                <c:pt idx="0">
                  <c:v>Base Salary</c:v>
                </c:pt>
                <c:pt idx="1">
                  <c:v>Bonus</c:v>
                </c:pt>
                <c:pt idx="2">
                  <c:v>Side Hustle</c:v>
                </c:pt>
                <c:pt idx="3">
                  <c:v>Investments</c:v>
                </c:pt>
              </c:strCache>
            </c:strRef>
          </c:cat>
          <c:val>
            <c:numRef>
              <c:f>Dashboard!$P$6:$P$9</c:f>
              <c:numCache>
                <c:formatCode>General</c:formatCode>
                <c:ptCount val="4"/>
                <c:pt idx="0" formatCode="#,##0_);\(#,##0\);\-\-_)">
                  <c:v>28000</c:v>
                </c:pt>
                <c:pt idx="1">
                  <c:v>12330</c:v>
                </c:pt>
                <c:pt idx="2" formatCode="#,##0_);\(#,##0\);\-\-_)">
                  <c:v>2393</c:v>
                </c:pt>
                <c:pt idx="3" formatCode="#,##0_);\(#,##0\);\-\-_)">
                  <c:v>1668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FA3-4418-BDE6-6C9A014E6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657225</xdr:colOff>
      <xdr:row>27</xdr:row>
      <xdr:rowOff>28575</xdr:rowOff>
    </xdr:from>
    <xdr:ext cx="4457700" cy="2209800"/>
    <xdr:graphicFrame macro="">
      <xdr:nvGraphicFramePr>
        <xdr:cNvPr id="1524934662" name="Chart 1">
          <a:extLst>
            <a:ext uri="{FF2B5EF4-FFF2-40B4-BE49-F238E27FC236}">
              <a16:creationId xmlns:a16="http://schemas.microsoft.com/office/drawing/2014/main" id="{00000000-0008-0000-0100-000006A8E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361950</xdr:colOff>
      <xdr:row>27</xdr:row>
      <xdr:rowOff>76200</xdr:rowOff>
    </xdr:from>
    <xdr:ext cx="3933825" cy="2038350"/>
    <xdr:graphicFrame macro="">
      <xdr:nvGraphicFramePr>
        <xdr:cNvPr id="182457325" name="Chart 2">
          <a:extLst>
            <a:ext uri="{FF2B5EF4-FFF2-40B4-BE49-F238E27FC236}">
              <a16:creationId xmlns:a16="http://schemas.microsoft.com/office/drawing/2014/main" id="{00000000-0008-0000-0100-0000ED13E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/>
  </sheetViews>
  <sheetFormatPr defaultColWidth="11.25" defaultRowHeight="15" customHeight="1" x14ac:dyDescent="0.25"/>
  <cols>
    <col min="1" max="1" width="6.375" customWidth="1"/>
    <col min="2" max="2" width="15.625" customWidth="1"/>
    <col min="3" max="14" width="9.875" customWidth="1"/>
    <col min="15" max="15" width="3.625" customWidth="1"/>
    <col min="16" max="26" width="10.625" customWidth="1"/>
  </cols>
  <sheetData>
    <row r="1" spans="2:16" ht="9.75" customHeight="1" x14ac:dyDescent="0.25"/>
    <row r="2" spans="2:16" ht="15.75" customHeight="1" x14ac:dyDescent="0.4">
      <c r="B2" s="1" t="s">
        <v>0</v>
      </c>
      <c r="C2" s="2"/>
      <c r="D2" s="2"/>
      <c r="E2" s="2"/>
      <c r="F2" s="2"/>
      <c r="G2" s="2"/>
      <c r="H2" s="2"/>
      <c r="I2" s="3"/>
      <c r="J2" s="3"/>
      <c r="K2" s="3"/>
      <c r="L2" s="3"/>
      <c r="M2" s="3"/>
      <c r="N2" s="3"/>
      <c r="O2" s="3"/>
      <c r="P2" s="3"/>
    </row>
    <row r="3" spans="2:16" ht="15.75" customHeight="1" x14ac:dyDescent="0.25"/>
    <row r="4" spans="2:16" ht="15.75" customHeight="1" x14ac:dyDescent="0.25">
      <c r="B4" s="4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6"/>
      <c r="P4" s="7" t="s">
        <v>14</v>
      </c>
    </row>
    <row r="5" spans="2:16" ht="15.75" customHeight="1" x14ac:dyDescent="0.25">
      <c r="B5" s="8" t="s">
        <v>15</v>
      </c>
      <c r="P5" s="32"/>
    </row>
    <row r="6" spans="2:16" ht="15.75" customHeight="1" x14ac:dyDescent="0.25">
      <c r="B6" s="9" t="s">
        <v>16</v>
      </c>
      <c r="C6" s="10">
        <f>SUMIFS(Inputs!$F:$F,Inputs!$C:$C,Dashboard!C$4,Inputs!$D:$D,Dashboard!$B6)</f>
        <v>3500</v>
      </c>
      <c r="D6" s="10">
        <f>SUMIFS(Inputs!$F:$F,Inputs!$C:$C,Dashboard!D$4,Inputs!$D:$D,Dashboard!$B6)</f>
        <v>3500</v>
      </c>
      <c r="E6" s="10">
        <f>SUMIFS(Inputs!$F:$F,Inputs!$C:$C,Dashboard!E$4,Inputs!$D:$D,Dashboard!$B6)</f>
        <v>3500</v>
      </c>
      <c r="F6" s="10">
        <f>SUMIFS(Inputs!$F:$F,Inputs!$C:$C,Dashboard!F$4,Inputs!$D:$D,Dashboard!$B6)</f>
        <v>3500</v>
      </c>
      <c r="G6" s="10">
        <f>SUMIFS(Inputs!$F:$F,Inputs!$C:$C,Dashboard!G$4,Inputs!$D:$D,Dashboard!$B6)</f>
        <v>3500</v>
      </c>
      <c r="H6" s="10">
        <f>SUMIFS(Inputs!$F:$F,Inputs!$C:$C,Dashboard!H$4,Inputs!$D:$D,Dashboard!$B6)</f>
        <v>3500</v>
      </c>
      <c r="I6" s="10">
        <f>SUMIFS(Inputs!$F:$F,Inputs!$C:$C,Dashboard!I$4,Inputs!$D:$D,Dashboard!$B6)</f>
        <v>3500</v>
      </c>
      <c r="J6" s="10">
        <f>SUMIFS(Inputs!$F:$F,Inputs!$C:$C,Dashboard!J$4,Inputs!$D:$D,Dashboard!$B6)</f>
        <v>3500</v>
      </c>
      <c r="K6" s="10">
        <f>SUMIFS(Inputs!$F:$F,Inputs!$C:$C,Dashboard!K$4,Inputs!$D:$D,Dashboard!$B6)</f>
        <v>0</v>
      </c>
      <c r="L6" s="10">
        <f>SUMIFS(Inputs!$F:$F,Inputs!$C:$C,Dashboard!L$4,Inputs!$D:$D,Dashboard!$B6)</f>
        <v>0</v>
      </c>
      <c r="M6" s="10">
        <f>SUMIFS(Inputs!$F:$F,Inputs!$C:$C,Dashboard!M$4,Inputs!$D:$D,Dashboard!$B6)</f>
        <v>0</v>
      </c>
      <c r="N6" s="10">
        <f>SUMIFS(Inputs!$F:$F,Inputs!$C:$C,Dashboard!N$4,Inputs!$D:$D,Dashboard!$B6)</f>
        <v>0</v>
      </c>
      <c r="P6" s="32">
        <f>SUM(C6:N6)</f>
        <v>28000</v>
      </c>
    </row>
    <row r="7" spans="2:16" ht="15.75" customHeight="1" x14ac:dyDescent="0.25">
      <c r="B7" s="9" t="s">
        <v>17</v>
      </c>
      <c r="C7" s="10">
        <f>SUMIFS(Inputs!$F:$F,Inputs!$C:$C,Dashboard!C$4,Inputs!$D:$D,Dashboard!$B7)</f>
        <v>850</v>
      </c>
      <c r="D7" s="10">
        <f>SUMIFS(Inputs!$F:$F,Inputs!$C:$C,Dashboard!D$4,Inputs!$D:$D,Dashboard!$B7)</f>
        <v>1025</v>
      </c>
      <c r="E7" s="10">
        <f>SUMIFS(Inputs!$F:$F,Inputs!$C:$C,Dashboard!E$4,Inputs!$D:$D,Dashboard!$B7)</f>
        <v>999</v>
      </c>
      <c r="F7" s="10">
        <f>SUMIFS(Inputs!$F:$F,Inputs!$C:$C,Dashboard!F$4,Inputs!$D:$D,Dashboard!$B7)</f>
        <v>1243</v>
      </c>
      <c r="G7" s="10">
        <f>SUMIFS(Inputs!$F:$F,Inputs!$C:$C,Dashboard!G$4,Inputs!$D:$D,Dashboard!$B7)</f>
        <v>1450</v>
      </c>
      <c r="H7" s="10">
        <f>SUMIFS(Inputs!$F:$F,Inputs!$C:$C,Dashboard!H$4,Inputs!$D:$D,Dashboard!$B7)</f>
        <v>2232</v>
      </c>
      <c r="I7" s="10">
        <f>SUMIFS(Inputs!$F:$F,Inputs!$C:$C,Dashboard!I$4,Inputs!$D:$D,Dashboard!$B7)</f>
        <v>2231</v>
      </c>
      <c r="J7" s="10">
        <f>SUMIFS(Inputs!$F:$F,Inputs!$C:$C,Dashboard!J$4,Inputs!$D:$D,Dashboard!$B7)</f>
        <v>2300</v>
      </c>
      <c r="K7" s="10">
        <f>SUMIFS(Inputs!$F:$F,Inputs!$C:$C,Dashboard!K$4,Inputs!$D:$D,Dashboard!$B7)</f>
        <v>0</v>
      </c>
      <c r="L7" s="10">
        <f>SUMIFS(Inputs!$F:$F,Inputs!$C:$C,Dashboard!L$4,Inputs!$D:$D,Dashboard!$B7)</f>
        <v>0</v>
      </c>
      <c r="M7" s="10">
        <f>SUMIFS(Inputs!$F:$F,Inputs!$C:$C,Dashboard!M$4,Inputs!$D:$D,Dashboard!$B7)</f>
        <v>0</v>
      </c>
      <c r="N7" s="10">
        <f>SUMIFS(Inputs!$F:$F,Inputs!$C:$C,Dashboard!N$4,Inputs!$D:$D,Dashboard!$B7)</f>
        <v>0</v>
      </c>
      <c r="P7">
        <f t="shared" ref="P7:P10" si="0">SUM(C7:N7)</f>
        <v>12330</v>
      </c>
    </row>
    <row r="8" spans="2:16" ht="15.75" customHeight="1" x14ac:dyDescent="0.25">
      <c r="B8" s="9" t="s">
        <v>18</v>
      </c>
      <c r="C8" s="10">
        <f>SUMIFS(Inputs!$F:$F,Inputs!$C:$C,Dashboard!C$4,Inputs!$D:$D,Dashboard!$B8)</f>
        <v>199</v>
      </c>
      <c r="D8" s="10">
        <f>SUMIFS(Inputs!$F:$F,Inputs!$C:$C,Dashboard!D$4,Inputs!$D:$D,Dashboard!$B8)</f>
        <v>228</v>
      </c>
      <c r="E8" s="10">
        <f>SUMIFS(Inputs!$F:$F,Inputs!$C:$C,Dashboard!E$4,Inputs!$D:$D,Dashboard!$B8)</f>
        <v>59</v>
      </c>
      <c r="F8" s="10">
        <f>SUMIFS(Inputs!$F:$F,Inputs!$C:$C,Dashboard!F$4,Inputs!$D:$D,Dashboard!$B8)</f>
        <v>258</v>
      </c>
      <c r="G8" s="10">
        <f>SUMIFS(Inputs!$F:$F,Inputs!$C:$C,Dashboard!G$4,Inputs!$D:$D,Dashboard!$B8)</f>
        <v>1366</v>
      </c>
      <c r="H8" s="10">
        <f>SUMIFS(Inputs!$F:$F,Inputs!$C:$C,Dashboard!H$4,Inputs!$D:$D,Dashboard!$B8)</f>
        <v>199</v>
      </c>
      <c r="I8" s="10">
        <f>SUMIFS(Inputs!$F:$F,Inputs!$C:$C,Dashboard!I$4,Inputs!$D:$D,Dashboard!$B8)</f>
        <v>59</v>
      </c>
      <c r="J8" s="10">
        <f>SUMIFS(Inputs!$F:$F,Inputs!$C:$C,Dashboard!J$4,Inputs!$D:$D,Dashboard!$B8)</f>
        <v>25</v>
      </c>
      <c r="K8" s="10">
        <f>SUMIFS(Inputs!$F:$F,Inputs!$C:$C,Dashboard!K$4,Inputs!$D:$D,Dashboard!$B8)</f>
        <v>0</v>
      </c>
      <c r="L8" s="10">
        <f>SUMIFS(Inputs!$F:$F,Inputs!$C:$C,Dashboard!L$4,Inputs!$D:$D,Dashboard!$B8)</f>
        <v>0</v>
      </c>
      <c r="M8" s="10">
        <f>SUMIFS(Inputs!$F:$F,Inputs!$C:$C,Dashboard!M$4,Inputs!$D:$D,Dashboard!$B8)</f>
        <v>0</v>
      </c>
      <c r="N8" s="10">
        <f>SUMIFS(Inputs!$F:$F,Inputs!$C:$C,Dashboard!N$4,Inputs!$D:$D,Dashboard!$B8)</f>
        <v>0</v>
      </c>
      <c r="P8" s="32">
        <f t="shared" si="0"/>
        <v>2393</v>
      </c>
    </row>
    <row r="9" spans="2:16" ht="15.75" customHeight="1" x14ac:dyDescent="0.25">
      <c r="B9" s="9" t="s">
        <v>19</v>
      </c>
      <c r="C9" s="10">
        <f>SUMIFS(Inputs!$F:$F,Inputs!$C:$C,Dashboard!C$4,Inputs!$D:$D,Dashboard!$B9)</f>
        <v>0</v>
      </c>
      <c r="D9" s="10">
        <f>SUMIFS(Inputs!$F:$F,Inputs!$C:$C,Dashboard!D$4,Inputs!$D:$D,Dashboard!$B9)</f>
        <v>195</v>
      </c>
      <c r="E9" s="10">
        <f>SUMIFS(Inputs!$F:$F,Inputs!$C:$C,Dashboard!E$4,Inputs!$D:$D,Dashboard!$B9)</f>
        <v>299</v>
      </c>
      <c r="F9" s="10">
        <f>SUMIFS(Inputs!$F:$F,Inputs!$C:$C,Dashboard!F$4,Inputs!$D:$D,Dashboard!$B9)</f>
        <v>359</v>
      </c>
      <c r="G9" s="10">
        <f>SUMIFS(Inputs!$F:$F,Inputs!$C:$C,Dashboard!G$4,Inputs!$D:$D,Dashboard!$B9)</f>
        <v>0</v>
      </c>
      <c r="H9" s="10">
        <f>SUMIFS(Inputs!$F:$F,Inputs!$C:$C,Dashboard!H$4,Inputs!$D:$D,Dashboard!$B9)</f>
        <v>250</v>
      </c>
      <c r="I9" s="10">
        <f>SUMIFS(Inputs!$F:$F,Inputs!$C:$C,Dashboard!I$4,Inputs!$D:$D,Dashboard!$B9)</f>
        <v>215</v>
      </c>
      <c r="J9" s="10">
        <f>SUMIFS(Inputs!$F:$F,Inputs!$C:$C,Dashboard!J$4,Inputs!$D:$D,Dashboard!$B9)</f>
        <v>350</v>
      </c>
      <c r="K9" s="10">
        <f>SUMIFS(Inputs!$F:$F,Inputs!$C:$C,Dashboard!K$4,Inputs!$D:$D,Dashboard!$B9)</f>
        <v>0</v>
      </c>
      <c r="L9" s="10">
        <f>SUMIFS(Inputs!$F:$F,Inputs!$C:$C,Dashboard!L$4,Inputs!$D:$D,Dashboard!$B9)</f>
        <v>0</v>
      </c>
      <c r="M9" s="10">
        <f>SUMIFS(Inputs!$F:$F,Inputs!$C:$C,Dashboard!M$4,Inputs!$D:$D,Dashboard!$B9)</f>
        <v>0</v>
      </c>
      <c r="N9" s="10">
        <f>SUMIFS(Inputs!$F:$F,Inputs!$C:$C,Dashboard!N$4,Inputs!$D:$D,Dashboard!$B9)</f>
        <v>0</v>
      </c>
      <c r="P9" s="32">
        <f t="shared" si="0"/>
        <v>1668</v>
      </c>
    </row>
    <row r="10" spans="2:16" ht="15.75" customHeight="1" x14ac:dyDescent="0.25">
      <c r="B10" s="11" t="s">
        <v>20</v>
      </c>
      <c r="C10" s="12">
        <f>SUM(C6:C9)</f>
        <v>4549</v>
      </c>
      <c r="D10" s="12">
        <f t="shared" ref="D10:J10" si="1">SUM(D6:D9)</f>
        <v>4948</v>
      </c>
      <c r="E10" s="12">
        <f t="shared" si="1"/>
        <v>4857</v>
      </c>
      <c r="F10" s="12">
        <f t="shared" si="1"/>
        <v>5360</v>
      </c>
      <c r="G10" s="12">
        <f t="shared" si="1"/>
        <v>6316</v>
      </c>
      <c r="H10" s="12">
        <f t="shared" si="1"/>
        <v>6181</v>
      </c>
      <c r="I10" s="12">
        <f t="shared" si="1"/>
        <v>6005</v>
      </c>
      <c r="J10" s="12">
        <f t="shared" si="1"/>
        <v>6175</v>
      </c>
      <c r="K10" s="12"/>
      <c r="L10" s="12"/>
      <c r="M10" s="12"/>
      <c r="N10" s="12"/>
      <c r="O10" s="13"/>
      <c r="P10" s="12">
        <f t="shared" si="0"/>
        <v>44391</v>
      </c>
    </row>
    <row r="11" spans="2:16" ht="15.75" customHeight="1" x14ac:dyDescent="0.25">
      <c r="B11" s="14" t="s">
        <v>21</v>
      </c>
      <c r="C11" s="15"/>
      <c r="D11" s="16">
        <f>IF(D10=0,"",D10/C10-1)</f>
        <v>8.7711584963728217E-2</v>
      </c>
      <c r="E11" s="16">
        <f t="shared" ref="E11:N11" si="2">IF(E10=0,"",E10/D10-1)</f>
        <v>-1.8391269199676596E-2</v>
      </c>
      <c r="F11" s="16">
        <f t="shared" si="2"/>
        <v>0.10356186946674906</v>
      </c>
      <c r="G11" s="16">
        <f t="shared" si="2"/>
        <v>0.17835820895522381</v>
      </c>
      <c r="H11" s="16">
        <f t="shared" si="2"/>
        <v>-2.1374287523749258E-2</v>
      </c>
      <c r="I11" s="16">
        <f t="shared" si="2"/>
        <v>-2.8474356900177966E-2</v>
      </c>
      <c r="J11" s="16">
        <f t="shared" si="2"/>
        <v>2.8309741881765271E-2</v>
      </c>
      <c r="K11" s="16" t="str">
        <f t="shared" si="2"/>
        <v/>
      </c>
      <c r="L11" s="16" t="str">
        <f t="shared" si="2"/>
        <v/>
      </c>
      <c r="M11" s="16" t="str">
        <f t="shared" si="2"/>
        <v/>
      </c>
      <c r="N11" s="16" t="str">
        <f t="shared" si="2"/>
        <v/>
      </c>
      <c r="O11" s="13"/>
      <c r="P11" s="17"/>
    </row>
    <row r="12" spans="2:16" ht="12.75" customHeight="1" x14ac:dyDescent="0.25">
      <c r="B12" s="18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2:16" ht="15.75" customHeight="1" x14ac:dyDescent="0.25">
      <c r="B13" s="8" t="s">
        <v>22</v>
      </c>
      <c r="P13" s="13"/>
    </row>
    <row r="14" spans="2:16" ht="15.75" customHeight="1" x14ac:dyDescent="0.25">
      <c r="B14" s="9" t="s">
        <v>23</v>
      </c>
      <c r="C14">
        <f>SUMIFS(Inputs!$F:$F,Inputs!$C:$C,Dashboard!C$4,Inputs!$D:$D,Dashboard!$B14)</f>
        <v>1250</v>
      </c>
      <c r="D14">
        <f>SUMIFS(Inputs!$F:$F,Inputs!$C:$C,Dashboard!D$4,Inputs!$D:$D,Dashboard!$B14)</f>
        <v>1250</v>
      </c>
      <c r="E14">
        <f>SUMIFS(Inputs!$F:$F,Inputs!$C:$C,Dashboard!E$4,Inputs!$D:$D,Dashboard!$B14)</f>
        <v>1250</v>
      </c>
      <c r="F14">
        <f>SUMIFS(Inputs!$F:$F,Inputs!$C:$C,Dashboard!F$4,Inputs!$D:$D,Dashboard!$B14)</f>
        <v>1250</v>
      </c>
      <c r="G14">
        <f>SUMIFS(Inputs!$F:$F,Inputs!$C:$C,Dashboard!G$4,Inputs!$D:$D,Dashboard!$B14)</f>
        <v>1250</v>
      </c>
      <c r="H14">
        <f>SUMIFS(Inputs!$F:$F,Inputs!$C:$C,Dashboard!H$4,Inputs!$D:$D,Dashboard!$B14)</f>
        <v>1250</v>
      </c>
      <c r="I14">
        <f>SUMIFS(Inputs!$F:$F,Inputs!$C:$C,Dashboard!I$4,Inputs!$D:$D,Dashboard!$B14)</f>
        <v>1250</v>
      </c>
      <c r="J14">
        <f>SUMIFS(Inputs!$F:$F,Inputs!$C:$C,Dashboard!J$4,Inputs!$D:$D,Dashboard!$B14)</f>
        <v>1250</v>
      </c>
      <c r="K14">
        <f>SUMIFS(Inputs!$F:$F,Inputs!$C:$C,Dashboard!K$4,Inputs!$D:$D,Dashboard!$B14)</f>
        <v>0</v>
      </c>
      <c r="L14">
        <f>SUMIFS(Inputs!$F:$F,Inputs!$C:$C,Dashboard!L$4,Inputs!$D:$D,Dashboard!$B14)</f>
        <v>0</v>
      </c>
      <c r="M14">
        <f>SUMIFS(Inputs!$F:$F,Inputs!$C:$C,Dashboard!M$4,Inputs!$D:$D,Dashboard!$B14)</f>
        <v>0</v>
      </c>
      <c r="N14">
        <f>SUMIFS(Inputs!$F:$F,Inputs!$C:$C,Dashboard!N$4,Inputs!$D:$D,Dashboard!$B14)</f>
        <v>0</v>
      </c>
      <c r="P14">
        <f t="shared" ref="P14:P20" si="3">SUM(C14:N14)</f>
        <v>10000</v>
      </c>
    </row>
    <row r="15" spans="2:16" ht="15.75" customHeight="1" x14ac:dyDescent="0.25">
      <c r="B15" s="9" t="s">
        <v>24</v>
      </c>
      <c r="C15">
        <f>SUMIFS(Inputs!$F:$F,Inputs!$C:$C,Dashboard!C$4,Inputs!$D:$D,Dashboard!$B15)</f>
        <v>140</v>
      </c>
      <c r="D15">
        <f>SUMIFS(Inputs!$F:$F,Inputs!$C:$C,Dashboard!D$4,Inputs!$D:$D,Dashboard!$B15)</f>
        <v>105</v>
      </c>
      <c r="E15">
        <f>SUMIFS(Inputs!$F:$F,Inputs!$C:$C,Dashboard!E$4,Inputs!$D:$D,Dashboard!$B15)</f>
        <v>110</v>
      </c>
      <c r="F15">
        <f>SUMIFS(Inputs!$F:$F,Inputs!$C:$C,Dashboard!F$4,Inputs!$D:$D,Dashboard!$B15)</f>
        <v>140</v>
      </c>
      <c r="G15">
        <f>SUMIFS(Inputs!$F:$F,Inputs!$C:$C,Dashboard!G$4,Inputs!$D:$D,Dashboard!$B15)</f>
        <v>152</v>
      </c>
      <c r="H15">
        <f>SUMIFS(Inputs!$F:$F,Inputs!$C:$C,Dashboard!H$4,Inputs!$D:$D,Dashboard!$B15)</f>
        <v>152</v>
      </c>
      <c r="I15">
        <f>SUMIFS(Inputs!$F:$F,Inputs!$C:$C,Dashboard!I$4,Inputs!$D:$D,Dashboard!$B15)</f>
        <v>110</v>
      </c>
      <c r="J15">
        <f>SUMIFS(Inputs!$F:$F,Inputs!$C:$C,Dashboard!J$4,Inputs!$D:$D,Dashboard!$B15)</f>
        <v>110</v>
      </c>
      <c r="K15">
        <f>SUMIFS(Inputs!$F:$F,Inputs!$C:$C,Dashboard!K$4,Inputs!$D:$D,Dashboard!$B15)</f>
        <v>0</v>
      </c>
      <c r="L15">
        <f>SUMIFS(Inputs!$F:$F,Inputs!$C:$C,Dashboard!L$4,Inputs!$D:$D,Dashboard!$B15)</f>
        <v>0</v>
      </c>
      <c r="M15">
        <f>SUMIFS(Inputs!$F:$F,Inputs!$C:$C,Dashboard!M$4,Inputs!$D:$D,Dashboard!$B15)</f>
        <v>0</v>
      </c>
      <c r="N15">
        <f>SUMIFS(Inputs!$F:$F,Inputs!$C:$C,Dashboard!N$4,Inputs!$D:$D,Dashboard!$B15)</f>
        <v>0</v>
      </c>
      <c r="P15" s="10">
        <f t="shared" si="3"/>
        <v>1019</v>
      </c>
    </row>
    <row r="16" spans="2:16" ht="15.75" customHeight="1" x14ac:dyDescent="0.25">
      <c r="B16" s="9" t="s">
        <v>25</v>
      </c>
      <c r="C16">
        <f>SUMIFS(Inputs!$F:$F,Inputs!$C:$C,Dashboard!C$4,Inputs!$D:$D,Dashboard!$B16)</f>
        <v>52</v>
      </c>
      <c r="D16">
        <f>SUMIFS(Inputs!$F:$F,Inputs!$C:$C,Dashboard!D$4,Inputs!$D:$D,Dashboard!$B16)</f>
        <v>52</v>
      </c>
      <c r="E16">
        <f>SUMIFS(Inputs!$F:$F,Inputs!$C:$C,Dashboard!E$4,Inputs!$D:$D,Dashboard!$B16)</f>
        <v>52</v>
      </c>
      <c r="F16">
        <f>SUMIFS(Inputs!$F:$F,Inputs!$C:$C,Dashboard!F$4,Inputs!$D:$D,Dashboard!$B16)</f>
        <v>52</v>
      </c>
      <c r="G16">
        <f>SUMIFS(Inputs!$F:$F,Inputs!$C:$C,Dashboard!G$4,Inputs!$D:$D,Dashboard!$B16)</f>
        <v>52</v>
      </c>
      <c r="H16">
        <f>SUMIFS(Inputs!$F:$F,Inputs!$C:$C,Dashboard!H$4,Inputs!$D:$D,Dashboard!$B16)</f>
        <v>52</v>
      </c>
      <c r="I16">
        <f>SUMIFS(Inputs!$F:$F,Inputs!$C:$C,Dashboard!I$4,Inputs!$D:$D,Dashboard!$B16)</f>
        <v>45</v>
      </c>
      <c r="J16">
        <f>SUMIFS(Inputs!$F:$F,Inputs!$C:$C,Dashboard!J$4,Inputs!$D:$D,Dashboard!$B16)</f>
        <v>52</v>
      </c>
      <c r="K16">
        <f>SUMIFS(Inputs!$F:$F,Inputs!$C:$C,Dashboard!K$4,Inputs!$D:$D,Dashboard!$B16)</f>
        <v>0</v>
      </c>
      <c r="L16">
        <f>SUMIFS(Inputs!$F:$F,Inputs!$C:$C,Dashboard!L$4,Inputs!$D:$D,Dashboard!$B16)</f>
        <v>0</v>
      </c>
      <c r="M16">
        <f>SUMIFS(Inputs!$F:$F,Inputs!$C:$C,Dashboard!M$4,Inputs!$D:$D,Dashboard!$B16)</f>
        <v>0</v>
      </c>
      <c r="N16">
        <f>SUMIFS(Inputs!$F:$F,Inputs!$C:$C,Dashboard!N$4,Inputs!$D:$D,Dashboard!$B16)</f>
        <v>0</v>
      </c>
      <c r="P16" s="10">
        <f t="shared" si="3"/>
        <v>409</v>
      </c>
    </row>
    <row r="17" spans="1:26" ht="15.75" customHeight="1" x14ac:dyDescent="0.25">
      <c r="B17" s="9" t="s">
        <v>26</v>
      </c>
      <c r="C17">
        <f>SUMIFS(Inputs!$F:$F,Inputs!$C:$C,Dashboard!C$4,Inputs!$D:$D,Dashboard!$B17)</f>
        <v>449</v>
      </c>
      <c r="D17">
        <f>SUMIFS(Inputs!$F:$F,Inputs!$C:$C,Dashboard!D$4,Inputs!$D:$D,Dashboard!$B17)</f>
        <v>305</v>
      </c>
      <c r="E17">
        <f>SUMIFS(Inputs!$F:$F,Inputs!$C:$C,Dashboard!E$4,Inputs!$D:$D,Dashboard!$B17)</f>
        <v>208</v>
      </c>
      <c r="F17">
        <f>SUMIFS(Inputs!$F:$F,Inputs!$C:$C,Dashboard!F$4,Inputs!$D:$D,Dashboard!$B17)</f>
        <v>449</v>
      </c>
      <c r="G17">
        <f>SUMIFS(Inputs!$F:$F,Inputs!$C:$C,Dashboard!G$4,Inputs!$D:$D,Dashboard!$B17)</f>
        <v>449</v>
      </c>
      <c r="H17">
        <f>SUMIFS(Inputs!$F:$F,Inputs!$C:$C,Dashboard!H$4,Inputs!$D:$D,Dashboard!$B17)</f>
        <v>560</v>
      </c>
      <c r="I17">
        <f>SUMIFS(Inputs!$F:$F,Inputs!$C:$C,Dashboard!I$4,Inputs!$D:$D,Dashboard!$B17)</f>
        <v>208</v>
      </c>
      <c r="J17">
        <f>SUMIFS(Inputs!$F:$F,Inputs!$C:$C,Dashboard!J$4,Inputs!$D:$D,Dashboard!$B17)</f>
        <v>208</v>
      </c>
      <c r="K17">
        <f>SUMIFS(Inputs!$F:$F,Inputs!$C:$C,Dashboard!K$4,Inputs!$D:$D,Dashboard!$B17)</f>
        <v>0</v>
      </c>
      <c r="L17">
        <f>SUMIFS(Inputs!$F:$F,Inputs!$C:$C,Dashboard!L$4,Inputs!$D:$D,Dashboard!$B17)</f>
        <v>0</v>
      </c>
      <c r="M17">
        <f>SUMIFS(Inputs!$F:$F,Inputs!$C:$C,Dashboard!M$4,Inputs!$D:$D,Dashboard!$B17)</f>
        <v>0</v>
      </c>
      <c r="N17">
        <f>SUMIFS(Inputs!$F:$F,Inputs!$C:$C,Dashboard!N$4,Inputs!$D:$D,Dashboard!$B17)</f>
        <v>0</v>
      </c>
      <c r="P17" s="10">
        <f t="shared" si="3"/>
        <v>2836</v>
      </c>
    </row>
    <row r="18" spans="1:26" ht="15.75" customHeight="1" x14ac:dyDescent="0.25">
      <c r="B18" s="9" t="s">
        <v>27</v>
      </c>
      <c r="C18">
        <f>SUMIFS(Inputs!$F:$F,Inputs!$C:$C,Dashboard!C$4,Inputs!$D:$D,Dashboard!$B18)</f>
        <v>562</v>
      </c>
      <c r="D18">
        <f>SUMIFS(Inputs!$F:$F,Inputs!$C:$C,Dashboard!D$4,Inputs!$D:$D,Dashboard!$B18)</f>
        <v>194</v>
      </c>
      <c r="E18">
        <f>SUMIFS(Inputs!$F:$F,Inputs!$C:$C,Dashboard!E$4,Inputs!$D:$D,Dashboard!$B18)</f>
        <v>405</v>
      </c>
      <c r="F18">
        <f>SUMIFS(Inputs!$F:$F,Inputs!$C:$C,Dashboard!F$4,Inputs!$D:$D,Dashboard!$B18)</f>
        <v>462</v>
      </c>
      <c r="G18">
        <f>SUMIFS(Inputs!$F:$F,Inputs!$C:$C,Dashboard!G$4,Inputs!$D:$D,Dashboard!$B18)</f>
        <v>646</v>
      </c>
      <c r="H18">
        <f>SUMIFS(Inputs!$F:$F,Inputs!$C:$C,Dashboard!H$4,Inputs!$D:$D,Dashboard!$B18)</f>
        <v>629</v>
      </c>
      <c r="I18">
        <f>SUMIFS(Inputs!$F:$F,Inputs!$C:$C,Dashboard!I$4,Inputs!$D:$D,Dashboard!$B18)</f>
        <v>294</v>
      </c>
      <c r="J18">
        <f>SUMIFS(Inputs!$F:$F,Inputs!$C:$C,Dashboard!J$4,Inputs!$D:$D,Dashboard!$B18)</f>
        <v>147</v>
      </c>
      <c r="K18">
        <f>SUMIFS(Inputs!$F:$F,Inputs!$C:$C,Dashboard!K$4,Inputs!$D:$D,Dashboard!$B18)</f>
        <v>0</v>
      </c>
      <c r="L18">
        <f>SUMIFS(Inputs!$F:$F,Inputs!$C:$C,Dashboard!L$4,Inputs!$D:$D,Dashboard!$B18)</f>
        <v>0</v>
      </c>
      <c r="M18">
        <f>SUMIFS(Inputs!$F:$F,Inputs!$C:$C,Dashboard!M$4,Inputs!$D:$D,Dashboard!$B18)</f>
        <v>0</v>
      </c>
      <c r="N18">
        <f>SUMIFS(Inputs!$F:$F,Inputs!$C:$C,Dashboard!N$4,Inputs!$D:$D,Dashboard!$B18)</f>
        <v>0</v>
      </c>
      <c r="P18" s="10">
        <f t="shared" si="3"/>
        <v>3339</v>
      </c>
    </row>
    <row r="19" spans="1:26" ht="15.75" customHeight="1" x14ac:dyDescent="0.25">
      <c r="B19" s="9" t="s">
        <v>28</v>
      </c>
      <c r="C19">
        <f>SUMIFS(Inputs!$F:$F,Inputs!$C:$C,Dashboard!C$4,Inputs!$D:$D,Dashboard!$B19)</f>
        <v>249</v>
      </c>
      <c r="D19">
        <f>SUMIFS(Inputs!$F:$F,Inputs!$C:$C,Dashboard!D$4,Inputs!$D:$D,Dashboard!$B19)</f>
        <v>18</v>
      </c>
      <c r="E19">
        <f>SUMIFS(Inputs!$F:$F,Inputs!$C:$C,Dashboard!E$4,Inputs!$D:$D,Dashboard!$B19)</f>
        <v>199</v>
      </c>
      <c r="F19">
        <f>SUMIFS(Inputs!$F:$F,Inputs!$C:$C,Dashboard!F$4,Inputs!$D:$D,Dashboard!$B19)</f>
        <v>249</v>
      </c>
      <c r="G19">
        <f>SUMIFS(Inputs!$F:$F,Inputs!$C:$C,Dashboard!G$4,Inputs!$D:$D,Dashboard!$B19)</f>
        <v>249</v>
      </c>
      <c r="H19">
        <f>SUMIFS(Inputs!$F:$F,Inputs!$C:$C,Dashboard!H$4,Inputs!$D:$D,Dashboard!$B19)</f>
        <v>0</v>
      </c>
      <c r="I19">
        <f>SUMIFS(Inputs!$F:$F,Inputs!$C:$C,Dashboard!I$4,Inputs!$D:$D,Dashboard!$B19)</f>
        <v>399</v>
      </c>
      <c r="J19">
        <f>SUMIFS(Inputs!$F:$F,Inputs!$C:$C,Dashboard!J$4,Inputs!$D:$D,Dashboard!$B19)</f>
        <v>149</v>
      </c>
      <c r="K19">
        <f>SUMIFS(Inputs!$F:$F,Inputs!$C:$C,Dashboard!K$4,Inputs!$D:$D,Dashboard!$B19)</f>
        <v>0</v>
      </c>
      <c r="L19">
        <f>SUMIFS(Inputs!$F:$F,Inputs!$C:$C,Dashboard!L$4,Inputs!$D:$D,Dashboard!$B19)</f>
        <v>0</v>
      </c>
      <c r="M19">
        <f>SUMIFS(Inputs!$F:$F,Inputs!$C:$C,Dashboard!M$4,Inputs!$D:$D,Dashboard!$B19)</f>
        <v>0</v>
      </c>
      <c r="N19">
        <f>SUMIFS(Inputs!$F:$F,Inputs!$C:$C,Dashboard!N$4,Inputs!$D:$D,Dashboard!$B19)</f>
        <v>0</v>
      </c>
      <c r="P19" s="10">
        <f t="shared" si="3"/>
        <v>1512</v>
      </c>
    </row>
    <row r="20" spans="1:26" ht="15.75" customHeight="1" x14ac:dyDescent="0.25">
      <c r="B20" s="11" t="s">
        <v>29</v>
      </c>
      <c r="C20" s="12">
        <f>SUM(C14:C19)</f>
        <v>2702</v>
      </c>
      <c r="D20" s="12">
        <f t="shared" ref="D20:N20" si="4">SUM(D14:D19)</f>
        <v>1924</v>
      </c>
      <c r="E20" s="12">
        <f t="shared" si="4"/>
        <v>2224</v>
      </c>
      <c r="F20" s="12">
        <f t="shared" si="4"/>
        <v>2602</v>
      </c>
      <c r="G20" s="12">
        <f t="shared" si="4"/>
        <v>2798</v>
      </c>
      <c r="H20" s="12">
        <f t="shared" si="4"/>
        <v>2643</v>
      </c>
      <c r="I20" s="12">
        <f t="shared" si="4"/>
        <v>2306</v>
      </c>
      <c r="J20" s="12">
        <f t="shared" si="4"/>
        <v>1916</v>
      </c>
      <c r="K20" s="12">
        <f t="shared" si="4"/>
        <v>0</v>
      </c>
      <c r="L20" s="12">
        <f t="shared" si="4"/>
        <v>0</v>
      </c>
      <c r="M20" s="12">
        <f t="shared" si="4"/>
        <v>0</v>
      </c>
      <c r="N20" s="12">
        <f t="shared" si="4"/>
        <v>0</v>
      </c>
      <c r="P20" s="12">
        <f t="shared" si="3"/>
        <v>19115</v>
      </c>
    </row>
    <row r="21" spans="1:26" ht="15.75" customHeight="1" x14ac:dyDescent="0.25">
      <c r="B21" s="14" t="s">
        <v>21</v>
      </c>
      <c r="C21" s="15"/>
      <c r="D21" s="16">
        <f>IF(D20=0,"",D20/C20-1)</f>
        <v>-0.28793486306439675</v>
      </c>
      <c r="E21" s="16">
        <f t="shared" ref="E21:N21" si="5">IF(E20=0,"",E20/D20-1)</f>
        <v>0.15592515592515599</v>
      </c>
      <c r="F21" s="16">
        <f t="shared" si="5"/>
        <v>0.16996402877697836</v>
      </c>
      <c r="G21" s="16">
        <f t="shared" si="5"/>
        <v>7.532667179093E-2</v>
      </c>
      <c r="H21" s="16">
        <f t="shared" si="5"/>
        <v>-5.5396711937097942E-2</v>
      </c>
      <c r="I21" s="16">
        <f t="shared" si="5"/>
        <v>-0.12750662126371548</v>
      </c>
      <c r="J21" s="16">
        <f t="shared" si="5"/>
        <v>-0.16912402428447526</v>
      </c>
      <c r="K21" s="16" t="str">
        <f t="shared" si="5"/>
        <v/>
      </c>
      <c r="L21" s="16" t="str">
        <f t="shared" si="5"/>
        <v/>
      </c>
      <c r="M21" s="16" t="str">
        <f t="shared" si="5"/>
        <v/>
      </c>
      <c r="N21" s="16" t="str">
        <f t="shared" si="5"/>
        <v/>
      </c>
      <c r="P21" s="17"/>
    </row>
    <row r="22" spans="1:26" ht="15.75" customHeight="1" x14ac:dyDescent="0.25">
      <c r="P22" s="19"/>
    </row>
    <row r="23" spans="1:26" ht="15.75" customHeight="1" x14ac:dyDescent="0.25">
      <c r="B23" s="20" t="s">
        <v>30</v>
      </c>
      <c r="C23" s="21">
        <f>C10-C20</f>
        <v>1847</v>
      </c>
      <c r="D23" s="21">
        <f t="shared" ref="D23:N23" si="6">D10-D20</f>
        <v>3024</v>
      </c>
      <c r="E23" s="21">
        <f t="shared" si="6"/>
        <v>2633</v>
      </c>
      <c r="F23" s="21">
        <f t="shared" si="6"/>
        <v>2758</v>
      </c>
      <c r="G23" s="21">
        <f t="shared" si="6"/>
        <v>3518</v>
      </c>
      <c r="H23" s="21">
        <f t="shared" si="6"/>
        <v>3538</v>
      </c>
      <c r="I23" s="21">
        <f t="shared" si="6"/>
        <v>3699</v>
      </c>
      <c r="J23" s="21">
        <f t="shared" si="6"/>
        <v>4259</v>
      </c>
      <c r="K23" s="21">
        <f t="shared" si="6"/>
        <v>0</v>
      </c>
      <c r="L23" s="21">
        <f t="shared" si="6"/>
        <v>0</v>
      </c>
      <c r="M23" s="21">
        <f t="shared" si="6"/>
        <v>0</v>
      </c>
      <c r="N23" s="21">
        <f t="shared" si="6"/>
        <v>0</v>
      </c>
      <c r="P23" s="21"/>
    </row>
    <row r="24" spans="1:26" ht="15.75" customHeight="1" x14ac:dyDescent="0.25">
      <c r="B24" s="22" t="s">
        <v>21</v>
      </c>
      <c r="C24" s="23"/>
      <c r="D24" s="24">
        <f>IF(D23=0,"",C23/D23-1)</f>
        <v>-0.38921957671957674</v>
      </c>
      <c r="E24" s="24">
        <f t="shared" ref="E24:N24" si="7">IF(E23=0,"",D23/E23-1)</f>
        <v>0.14849981010254454</v>
      </c>
      <c r="F24" s="24">
        <f t="shared" si="7"/>
        <v>-4.5322697606961615E-2</v>
      </c>
      <c r="G24" s="24">
        <f t="shared" si="7"/>
        <v>-0.21603183627060829</v>
      </c>
      <c r="H24" s="24">
        <f t="shared" si="7"/>
        <v>-5.6529112492933464E-3</v>
      </c>
      <c r="I24" s="24">
        <f t="shared" si="7"/>
        <v>-4.3525277101919446E-2</v>
      </c>
      <c r="J24" s="24">
        <f t="shared" si="7"/>
        <v>-0.13148626438131017</v>
      </c>
      <c r="K24" s="24" t="str">
        <f t="shared" si="7"/>
        <v/>
      </c>
      <c r="L24" s="24" t="str">
        <f t="shared" si="7"/>
        <v/>
      </c>
      <c r="M24" s="24" t="str">
        <f t="shared" si="7"/>
        <v/>
      </c>
      <c r="N24" s="24" t="str">
        <f t="shared" si="7"/>
        <v/>
      </c>
      <c r="P24" s="24"/>
    </row>
    <row r="25" spans="1:26" ht="15.75" customHeight="1" x14ac:dyDescent="0.25">
      <c r="A25" s="25"/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25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9.75" customHeight="1" x14ac:dyDescent="0.25"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26" ht="15.75" customHeight="1" x14ac:dyDescent="0.25">
      <c r="B27" s="29" t="s">
        <v>31</v>
      </c>
      <c r="C27" s="30"/>
      <c r="D27" s="30"/>
      <c r="E27" s="31"/>
      <c r="G27" s="29" t="s">
        <v>32</v>
      </c>
      <c r="H27" s="30"/>
      <c r="I27" s="30"/>
      <c r="J27" s="30"/>
      <c r="K27" s="31"/>
    </row>
    <row r="28" spans="1:26" ht="15.75" customHeight="1" x14ac:dyDescent="0.25"/>
    <row r="29" spans="1:26" ht="15.75" customHeight="1" x14ac:dyDescent="0.25"/>
    <row r="30" spans="1:26" ht="15.75" customHeight="1" x14ac:dyDescent="0.25"/>
    <row r="31" spans="1:26" ht="15.75" customHeight="1" x14ac:dyDescent="0.25"/>
    <row r="32" spans="1:2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B27:E27"/>
    <mergeCell ref="G27:K27"/>
  </mergeCells>
  <conditionalFormatting sqref="D11:N11">
    <cfRule type="cellIs" dxfId="7" priority="1" operator="greaterThan">
      <formula>0</formula>
    </cfRule>
    <cfRule type="cellIs" dxfId="6" priority="2" operator="lessThan">
      <formula>0</formula>
    </cfRule>
  </conditionalFormatting>
  <conditionalFormatting sqref="D21:N21">
    <cfRule type="cellIs" dxfId="5" priority="3" operator="greaterThan">
      <formula>0</formula>
    </cfRule>
    <cfRule type="cellIs" dxfId="4" priority="4" operator="lessThan">
      <formula>0</formula>
    </cfRule>
  </conditionalFormatting>
  <conditionalFormatting sqref="D24:N24"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P24">
    <cfRule type="cellIs" dxfId="1" priority="7" operator="greaterThan">
      <formula>0</formula>
    </cfRule>
    <cfRule type="cellIs" dxfId="0" priority="8" operator="lessThan">
      <formula>0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D3703-C8FB-4574-B414-161F0417911B}">
  <dimension ref="A1:L27"/>
  <sheetViews>
    <sheetView tabSelected="1" workbookViewId="0">
      <selection activeCell="C16" sqref="C16"/>
    </sheetView>
  </sheetViews>
  <sheetFormatPr defaultRowHeight="15.75" x14ac:dyDescent="0.25"/>
  <cols>
    <col min="1" max="5" width="9" style="35"/>
    <col min="6" max="6" width="16.5" style="35" customWidth="1"/>
    <col min="7" max="8" width="9" style="35"/>
    <col min="9" max="9" width="14.25" style="35" customWidth="1"/>
    <col min="10" max="10" width="13.25" style="35" customWidth="1"/>
    <col min="11" max="16384" width="9" style="35"/>
  </cols>
  <sheetData>
    <row r="1" spans="1:12" x14ac:dyDescent="0.25">
      <c r="A1" s="34"/>
    </row>
    <row r="6" spans="1:12" x14ac:dyDescent="0.25">
      <c r="E6" s="33"/>
      <c r="F6" s="33"/>
      <c r="G6" s="38" t="s">
        <v>68</v>
      </c>
      <c r="H6" s="36"/>
      <c r="I6" s="36"/>
      <c r="J6" s="36"/>
      <c r="K6" s="36"/>
      <c r="L6" s="33"/>
    </row>
    <row r="7" spans="1:12" x14ac:dyDescent="0.25">
      <c r="E7" s="33"/>
      <c r="F7" s="33"/>
      <c r="G7" s="36"/>
      <c r="H7" s="36"/>
      <c r="I7" s="36"/>
      <c r="J7" s="36"/>
      <c r="K7" s="36"/>
      <c r="L7" s="33"/>
    </row>
    <row r="8" spans="1:12" x14ac:dyDescent="0.25">
      <c r="E8" s="33"/>
      <c r="F8" s="33"/>
      <c r="G8" s="36"/>
      <c r="H8" s="36"/>
      <c r="I8" s="36"/>
      <c r="J8" s="36"/>
      <c r="K8" s="36"/>
      <c r="L8" s="33"/>
    </row>
    <row r="9" spans="1:12" x14ac:dyDescent="0.25">
      <c r="E9" s="33"/>
      <c r="F9" s="33"/>
      <c r="G9" s="36"/>
      <c r="H9" s="36"/>
      <c r="I9" s="36"/>
      <c r="J9" s="36"/>
      <c r="K9" s="36"/>
      <c r="L9" s="33"/>
    </row>
    <row r="10" spans="1:12" x14ac:dyDescent="0.25">
      <c r="E10" s="33"/>
      <c r="F10" s="33"/>
      <c r="G10" s="33"/>
      <c r="H10" s="33"/>
      <c r="I10" s="33"/>
      <c r="J10" s="33"/>
      <c r="K10" s="33"/>
      <c r="L10" s="33"/>
    </row>
    <row r="11" spans="1:12" ht="18.75" x14ac:dyDescent="0.3">
      <c r="E11" s="37"/>
      <c r="F11" s="48" t="s">
        <v>69</v>
      </c>
      <c r="G11" s="41"/>
      <c r="H11" s="33"/>
      <c r="I11" s="48" t="s">
        <v>74</v>
      </c>
      <c r="J11" s="33"/>
      <c r="K11" s="33"/>
      <c r="L11" s="33"/>
    </row>
    <row r="12" spans="1:12" ht="18.75" x14ac:dyDescent="0.3">
      <c r="E12" s="33"/>
      <c r="F12" s="39" t="s">
        <v>70</v>
      </c>
      <c r="G12" s="33"/>
      <c r="H12" s="46"/>
      <c r="I12" s="47" t="s">
        <v>77</v>
      </c>
      <c r="J12" s="44">
        <v>45858</v>
      </c>
      <c r="K12" s="33"/>
      <c r="L12" s="33"/>
    </row>
    <row r="13" spans="1:12" ht="18.75" x14ac:dyDescent="0.3">
      <c r="E13" s="33"/>
      <c r="F13" s="40" t="s">
        <v>71</v>
      </c>
      <c r="G13" s="33"/>
      <c r="H13" s="46"/>
      <c r="I13" s="47" t="s">
        <v>72</v>
      </c>
      <c r="J13" s="45" t="s">
        <v>75</v>
      </c>
      <c r="K13" s="33"/>
      <c r="L13" s="33"/>
    </row>
    <row r="14" spans="1:12" ht="18.75" x14ac:dyDescent="0.3">
      <c r="E14" s="33"/>
      <c r="F14" s="33"/>
      <c r="G14" s="33"/>
      <c r="H14" s="46"/>
      <c r="I14" s="47" t="s">
        <v>73</v>
      </c>
      <c r="J14" s="45" t="s">
        <v>76</v>
      </c>
      <c r="K14" s="33"/>
      <c r="L14" s="33"/>
    </row>
    <row r="15" spans="1:12" x14ac:dyDescent="0.25">
      <c r="E15" s="33"/>
      <c r="F15" s="33"/>
      <c r="G15" s="33"/>
      <c r="H15" s="33"/>
      <c r="I15" s="43"/>
      <c r="J15" s="42"/>
      <c r="K15" s="33"/>
      <c r="L15" s="33"/>
    </row>
    <row r="16" spans="1:12" x14ac:dyDescent="0.25">
      <c r="E16" s="33"/>
      <c r="F16" s="33"/>
      <c r="G16" s="33"/>
      <c r="H16" s="33"/>
      <c r="I16" s="42"/>
      <c r="J16" s="42"/>
      <c r="K16" s="33"/>
      <c r="L16" s="33"/>
    </row>
    <row r="17" spans="5:12" x14ac:dyDescent="0.25">
      <c r="E17" s="33"/>
      <c r="F17" s="33"/>
      <c r="G17" s="33"/>
      <c r="H17" s="33"/>
      <c r="I17" s="42"/>
      <c r="J17" s="42"/>
      <c r="K17" s="33"/>
      <c r="L17" s="33"/>
    </row>
    <row r="18" spans="5:12" x14ac:dyDescent="0.25">
      <c r="E18" s="33"/>
      <c r="F18" s="33"/>
      <c r="G18" s="33"/>
      <c r="H18" s="33"/>
      <c r="I18" s="42"/>
      <c r="J18" s="42"/>
      <c r="K18" s="33"/>
      <c r="L18" s="33"/>
    </row>
    <row r="19" spans="5:12" x14ac:dyDescent="0.25">
      <c r="E19" s="33"/>
      <c r="F19" s="33"/>
      <c r="G19" s="33"/>
      <c r="H19" s="33"/>
      <c r="I19" s="42"/>
      <c r="J19" s="42"/>
      <c r="K19" s="33"/>
      <c r="L19" s="33"/>
    </row>
    <row r="20" spans="5:12" x14ac:dyDescent="0.25">
      <c r="E20" s="33"/>
      <c r="F20" s="33"/>
      <c r="G20" s="33"/>
      <c r="H20" s="33"/>
      <c r="I20" s="42"/>
      <c r="J20" s="42"/>
      <c r="K20" s="33"/>
      <c r="L20" s="33"/>
    </row>
    <row r="21" spans="5:12" x14ac:dyDescent="0.25">
      <c r="E21" s="33"/>
      <c r="F21" s="33"/>
      <c r="G21" s="33"/>
      <c r="H21" s="33"/>
      <c r="I21" s="33"/>
      <c r="J21" s="33"/>
      <c r="K21" s="33"/>
      <c r="L21" s="33"/>
    </row>
    <row r="22" spans="5:12" x14ac:dyDescent="0.25">
      <c r="E22" s="33"/>
      <c r="F22" s="33"/>
      <c r="G22" s="33"/>
      <c r="H22" s="33"/>
      <c r="I22" s="33"/>
      <c r="J22" s="33"/>
      <c r="K22" s="33"/>
      <c r="L22" s="33"/>
    </row>
    <row r="23" spans="5:12" x14ac:dyDescent="0.25">
      <c r="E23" s="33"/>
      <c r="F23" s="33"/>
      <c r="G23" s="33"/>
      <c r="H23" s="33"/>
      <c r="I23" s="33"/>
      <c r="J23" s="33"/>
      <c r="K23" s="33"/>
      <c r="L23" s="33"/>
    </row>
    <row r="24" spans="5:12" x14ac:dyDescent="0.25">
      <c r="E24" s="33"/>
      <c r="F24" s="33"/>
      <c r="G24" s="33"/>
      <c r="H24" s="33"/>
      <c r="I24" s="33"/>
      <c r="J24" s="33"/>
      <c r="K24" s="33"/>
      <c r="L24" s="33"/>
    </row>
    <row r="25" spans="5:12" x14ac:dyDescent="0.25">
      <c r="E25" s="33"/>
      <c r="F25" s="33"/>
      <c r="G25" s="33"/>
      <c r="H25" s="33"/>
      <c r="I25" s="33"/>
      <c r="J25" s="33"/>
      <c r="K25" s="33"/>
      <c r="L25" s="33"/>
    </row>
    <row r="26" spans="5:12" x14ac:dyDescent="0.25">
      <c r="E26" s="33"/>
      <c r="F26" s="33"/>
      <c r="G26" s="33"/>
      <c r="H26" s="33"/>
      <c r="I26" s="33"/>
      <c r="J26" s="33"/>
      <c r="K26" s="33"/>
      <c r="L26" s="33"/>
    </row>
    <row r="27" spans="5:12" x14ac:dyDescent="0.25">
      <c r="E27" s="33"/>
      <c r="F27" s="33"/>
      <c r="G27" s="33"/>
      <c r="H27" s="33"/>
      <c r="I27" s="33"/>
      <c r="J27" s="33"/>
      <c r="K27" s="33"/>
      <c r="L27" s="33"/>
    </row>
  </sheetData>
  <mergeCells count="1">
    <mergeCell ref="G6:K9"/>
  </mergeCells>
  <hyperlinks>
    <hyperlink ref="F12" location="Dashboard!A1" display="Dashboard" xr:uid="{D49DD254-A759-4560-8ECA-7F61F6D0A0BF}"/>
    <hyperlink ref="F13" location="Inputs!A1" display="Inputs" xr:uid="{6D61995F-F680-4C48-A837-546D36B0FA5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1000"/>
  <sheetViews>
    <sheetView showGridLines="0" workbookViewId="0">
      <pane ySplit="3" topLeftCell="A14" activePane="bottomLeft" state="frozen"/>
      <selection pane="bottomLeft"/>
    </sheetView>
  </sheetViews>
  <sheetFormatPr defaultColWidth="11.25" defaultRowHeight="15" customHeight="1" x14ac:dyDescent="0.25"/>
  <cols>
    <col min="1" max="1" width="13.5" customWidth="1"/>
    <col min="2" max="4" width="10.625" customWidth="1"/>
    <col min="5" max="5" width="34.375" customWidth="1"/>
    <col min="6" max="26" width="10.625" customWidth="1"/>
  </cols>
  <sheetData>
    <row r="1" spans="2:8" ht="15.75" customHeight="1" x14ac:dyDescent="0.25"/>
    <row r="2" spans="2:8" ht="15.75" customHeight="1" x14ac:dyDescent="0.35">
      <c r="B2" s="2" t="s">
        <v>33</v>
      </c>
      <c r="C2" s="2"/>
      <c r="D2" s="2"/>
      <c r="E2" s="2"/>
      <c r="F2" s="2"/>
      <c r="G2" s="2"/>
      <c r="H2" s="2"/>
    </row>
    <row r="3" spans="2:8" ht="15.75" customHeight="1" x14ac:dyDescent="0.25"/>
    <row r="4" spans="2:8" ht="15.75" customHeight="1" x14ac:dyDescent="0.25">
      <c r="B4" s="26" t="s">
        <v>34</v>
      </c>
      <c r="C4" s="26" t="s">
        <v>35</v>
      </c>
      <c r="D4" s="26" t="s">
        <v>36</v>
      </c>
      <c r="E4" s="26" t="s">
        <v>37</v>
      </c>
      <c r="F4" s="26" t="s">
        <v>38</v>
      </c>
      <c r="H4" s="26" t="s">
        <v>39</v>
      </c>
    </row>
    <row r="5" spans="2:8" ht="15.75" customHeight="1" x14ac:dyDescent="0.25">
      <c r="B5" s="27">
        <v>44562</v>
      </c>
      <c r="C5" s="8" t="str">
        <f t="shared" ref="C5:C57" si="0">TEXT(B5,"MMMM")</f>
        <v>January</v>
      </c>
      <c r="D5" s="8" t="s">
        <v>23</v>
      </c>
      <c r="E5" s="8" t="s">
        <v>40</v>
      </c>
      <c r="F5" s="28">
        <v>1250</v>
      </c>
      <c r="H5" s="9" t="s">
        <v>16</v>
      </c>
    </row>
    <row r="6" spans="2:8" ht="15.75" customHeight="1" x14ac:dyDescent="0.25">
      <c r="B6" s="27">
        <v>44562</v>
      </c>
      <c r="C6" s="8" t="str">
        <f t="shared" si="0"/>
        <v>January</v>
      </c>
      <c r="D6" s="8" t="s">
        <v>24</v>
      </c>
      <c r="E6" s="8" t="s">
        <v>41</v>
      </c>
      <c r="F6" s="28">
        <v>140</v>
      </c>
      <c r="H6" s="9" t="s">
        <v>17</v>
      </c>
    </row>
    <row r="7" spans="2:8" ht="15.75" customHeight="1" x14ac:dyDescent="0.25">
      <c r="B7" s="27">
        <v>44562</v>
      </c>
      <c r="C7" s="8" t="str">
        <f t="shared" si="0"/>
        <v>January</v>
      </c>
      <c r="D7" s="8" t="s">
        <v>25</v>
      </c>
      <c r="E7" s="8" t="s">
        <v>42</v>
      </c>
      <c r="F7" s="28">
        <v>52</v>
      </c>
      <c r="H7" s="9" t="s">
        <v>18</v>
      </c>
    </row>
    <row r="8" spans="2:8" ht="15.75" customHeight="1" x14ac:dyDescent="0.25">
      <c r="B8" s="27">
        <v>44569</v>
      </c>
      <c r="C8" s="8" t="str">
        <f t="shared" si="0"/>
        <v>January</v>
      </c>
      <c r="D8" s="8" t="s">
        <v>26</v>
      </c>
      <c r="E8" s="8" t="s">
        <v>43</v>
      </c>
      <c r="F8" s="28">
        <v>449</v>
      </c>
      <c r="H8" s="9" t="s">
        <v>19</v>
      </c>
    </row>
    <row r="9" spans="2:8" ht="15.75" customHeight="1" x14ac:dyDescent="0.25">
      <c r="B9" s="27">
        <v>44572</v>
      </c>
      <c r="C9" s="8" t="str">
        <f t="shared" si="0"/>
        <v>January</v>
      </c>
      <c r="D9" s="8" t="s">
        <v>27</v>
      </c>
      <c r="E9" s="8" t="s">
        <v>44</v>
      </c>
      <c r="F9" s="28">
        <v>245</v>
      </c>
      <c r="H9" s="9" t="s">
        <v>23</v>
      </c>
    </row>
    <row r="10" spans="2:8" ht="15.75" customHeight="1" x14ac:dyDescent="0.25">
      <c r="B10" s="27">
        <v>44573</v>
      </c>
      <c r="C10" s="8" t="str">
        <f t="shared" si="0"/>
        <v>January</v>
      </c>
      <c r="D10" s="8" t="s">
        <v>27</v>
      </c>
      <c r="E10" s="8" t="s">
        <v>45</v>
      </c>
      <c r="F10" s="28">
        <v>168</v>
      </c>
      <c r="H10" s="9" t="s">
        <v>24</v>
      </c>
    </row>
    <row r="11" spans="2:8" ht="15.75" customHeight="1" x14ac:dyDescent="0.25">
      <c r="B11" s="27">
        <v>44573</v>
      </c>
      <c r="C11" s="8" t="str">
        <f t="shared" si="0"/>
        <v>January</v>
      </c>
      <c r="D11" s="8" t="s">
        <v>27</v>
      </c>
      <c r="E11" s="8" t="s">
        <v>46</v>
      </c>
      <c r="F11" s="28">
        <v>149</v>
      </c>
      <c r="H11" s="9" t="s">
        <v>25</v>
      </c>
    </row>
    <row r="12" spans="2:8" ht="15.75" customHeight="1" x14ac:dyDescent="0.25">
      <c r="B12" s="27">
        <v>44575</v>
      </c>
      <c r="C12" s="8" t="str">
        <f t="shared" si="0"/>
        <v>January</v>
      </c>
      <c r="D12" s="8" t="s">
        <v>28</v>
      </c>
      <c r="E12" s="8" t="s">
        <v>47</v>
      </c>
      <c r="F12" s="28">
        <v>249</v>
      </c>
      <c r="H12" s="9" t="s">
        <v>26</v>
      </c>
    </row>
    <row r="13" spans="2:8" ht="15.75" customHeight="1" x14ac:dyDescent="0.25">
      <c r="B13" s="27">
        <v>44592</v>
      </c>
      <c r="C13" s="8" t="str">
        <f t="shared" si="0"/>
        <v>January</v>
      </c>
      <c r="D13" s="8" t="s">
        <v>17</v>
      </c>
      <c r="E13" s="8" t="s">
        <v>48</v>
      </c>
      <c r="F13" s="28">
        <v>850</v>
      </c>
      <c r="H13" s="9" t="s">
        <v>27</v>
      </c>
    </row>
    <row r="14" spans="2:8" ht="15.75" customHeight="1" x14ac:dyDescent="0.25">
      <c r="B14" s="27">
        <v>44592</v>
      </c>
      <c r="C14" s="8" t="str">
        <f t="shared" si="0"/>
        <v>January</v>
      </c>
      <c r="D14" s="8" t="s">
        <v>16</v>
      </c>
      <c r="E14" s="8" t="s">
        <v>49</v>
      </c>
      <c r="F14" s="28">
        <v>3500</v>
      </c>
      <c r="H14" s="9" t="s">
        <v>28</v>
      </c>
    </row>
    <row r="15" spans="2:8" ht="15.75" customHeight="1" x14ac:dyDescent="0.25">
      <c r="B15" s="27">
        <v>44592</v>
      </c>
      <c r="C15" s="8" t="str">
        <f t="shared" si="0"/>
        <v>January</v>
      </c>
      <c r="D15" s="8" t="s">
        <v>18</v>
      </c>
      <c r="E15" s="8" t="s">
        <v>50</v>
      </c>
      <c r="F15" s="28">
        <v>199</v>
      </c>
    </row>
    <row r="16" spans="2:8" ht="15.75" customHeight="1" x14ac:dyDescent="0.25">
      <c r="B16" s="27">
        <v>44593</v>
      </c>
      <c r="C16" s="8" t="str">
        <f t="shared" si="0"/>
        <v>February</v>
      </c>
      <c r="D16" s="8" t="s">
        <v>23</v>
      </c>
      <c r="E16" s="8" t="s">
        <v>40</v>
      </c>
      <c r="F16" s="28">
        <v>1250</v>
      </c>
    </row>
    <row r="17" spans="2:6" ht="15.75" customHeight="1" x14ac:dyDescent="0.25">
      <c r="B17" s="27">
        <v>44593</v>
      </c>
      <c r="C17" s="8" t="str">
        <f t="shared" si="0"/>
        <v>February</v>
      </c>
      <c r="D17" s="8" t="s">
        <v>24</v>
      </c>
      <c r="E17" s="8" t="s">
        <v>51</v>
      </c>
      <c r="F17" s="28">
        <v>105</v>
      </c>
    </row>
    <row r="18" spans="2:6" ht="15.75" customHeight="1" x14ac:dyDescent="0.25">
      <c r="B18" s="27">
        <v>44593</v>
      </c>
      <c r="C18" s="8" t="str">
        <f t="shared" si="0"/>
        <v>February</v>
      </c>
      <c r="D18" s="8" t="s">
        <v>25</v>
      </c>
      <c r="E18" s="8" t="s">
        <v>42</v>
      </c>
      <c r="F18" s="28">
        <v>52</v>
      </c>
    </row>
    <row r="19" spans="2:6" ht="15.75" customHeight="1" x14ac:dyDescent="0.25">
      <c r="B19" s="27">
        <v>44600</v>
      </c>
      <c r="C19" s="8" t="str">
        <f t="shared" si="0"/>
        <v>February</v>
      </c>
      <c r="D19" s="8" t="s">
        <v>26</v>
      </c>
      <c r="E19" s="8" t="s">
        <v>43</v>
      </c>
      <c r="F19" s="28">
        <v>305</v>
      </c>
    </row>
    <row r="20" spans="2:6" ht="15.75" customHeight="1" x14ac:dyDescent="0.25">
      <c r="B20" s="27">
        <v>44603</v>
      </c>
      <c r="C20" s="8" t="str">
        <f t="shared" si="0"/>
        <v>February</v>
      </c>
      <c r="D20" s="8" t="s">
        <v>27</v>
      </c>
      <c r="E20" s="8" t="s">
        <v>52</v>
      </c>
      <c r="F20" s="28">
        <v>28</v>
      </c>
    </row>
    <row r="21" spans="2:6" ht="15.75" customHeight="1" x14ac:dyDescent="0.25">
      <c r="B21" s="27">
        <v>44604</v>
      </c>
      <c r="C21" s="8" t="str">
        <f t="shared" si="0"/>
        <v>February</v>
      </c>
      <c r="D21" s="8" t="s">
        <v>27</v>
      </c>
      <c r="E21" s="8" t="s">
        <v>53</v>
      </c>
      <c r="F21" s="28">
        <v>99</v>
      </c>
    </row>
    <row r="22" spans="2:6" ht="15.75" customHeight="1" x14ac:dyDescent="0.25">
      <c r="B22" s="27">
        <v>44604</v>
      </c>
      <c r="C22" s="8" t="str">
        <f t="shared" si="0"/>
        <v>February</v>
      </c>
      <c r="D22" s="8" t="s">
        <v>27</v>
      </c>
      <c r="E22" s="8" t="s">
        <v>54</v>
      </c>
      <c r="F22" s="28">
        <v>67</v>
      </c>
    </row>
    <row r="23" spans="2:6" ht="15.75" customHeight="1" x14ac:dyDescent="0.25">
      <c r="B23" s="27">
        <v>44606</v>
      </c>
      <c r="C23" s="8" t="str">
        <f t="shared" si="0"/>
        <v>February</v>
      </c>
      <c r="D23" s="8" t="s">
        <v>28</v>
      </c>
      <c r="E23" s="8" t="s">
        <v>55</v>
      </c>
      <c r="F23" s="28">
        <v>18</v>
      </c>
    </row>
    <row r="24" spans="2:6" ht="15.75" customHeight="1" x14ac:dyDescent="0.25">
      <c r="B24" s="27">
        <v>44620</v>
      </c>
      <c r="C24" s="8" t="str">
        <f t="shared" si="0"/>
        <v>February</v>
      </c>
      <c r="D24" s="8" t="s">
        <v>17</v>
      </c>
      <c r="E24" s="8" t="s">
        <v>48</v>
      </c>
      <c r="F24" s="28">
        <v>1025</v>
      </c>
    </row>
    <row r="25" spans="2:6" ht="15.75" customHeight="1" x14ac:dyDescent="0.25">
      <c r="B25" s="27">
        <v>44620</v>
      </c>
      <c r="C25" s="8" t="str">
        <f t="shared" si="0"/>
        <v>February</v>
      </c>
      <c r="D25" s="8" t="s">
        <v>16</v>
      </c>
      <c r="E25" s="8" t="s">
        <v>49</v>
      </c>
      <c r="F25" s="28">
        <v>3500</v>
      </c>
    </row>
    <row r="26" spans="2:6" ht="15.75" customHeight="1" x14ac:dyDescent="0.25">
      <c r="B26" s="27">
        <v>44620</v>
      </c>
      <c r="C26" s="8" t="str">
        <f t="shared" si="0"/>
        <v>February</v>
      </c>
      <c r="D26" s="8" t="s">
        <v>18</v>
      </c>
      <c r="E26" s="8" t="s">
        <v>50</v>
      </c>
      <c r="F26" s="28">
        <v>228</v>
      </c>
    </row>
    <row r="27" spans="2:6" ht="15.75" customHeight="1" x14ac:dyDescent="0.25">
      <c r="B27" s="27">
        <v>44620</v>
      </c>
      <c r="C27" s="8" t="str">
        <f t="shared" si="0"/>
        <v>February</v>
      </c>
      <c r="D27" s="8" t="s">
        <v>19</v>
      </c>
      <c r="E27" s="8" t="s">
        <v>56</v>
      </c>
      <c r="F27" s="28">
        <v>195</v>
      </c>
    </row>
    <row r="28" spans="2:6" ht="15.75" customHeight="1" x14ac:dyDescent="0.25">
      <c r="B28" s="27">
        <v>44621</v>
      </c>
      <c r="C28" s="8" t="str">
        <f t="shared" si="0"/>
        <v>March</v>
      </c>
      <c r="D28" s="8" t="s">
        <v>23</v>
      </c>
      <c r="E28" s="8" t="s">
        <v>40</v>
      </c>
      <c r="F28" s="28">
        <v>1250</v>
      </c>
    </row>
    <row r="29" spans="2:6" ht="15.75" customHeight="1" x14ac:dyDescent="0.25">
      <c r="B29" s="27">
        <v>44621</v>
      </c>
      <c r="C29" s="8" t="str">
        <f t="shared" si="0"/>
        <v>March</v>
      </c>
      <c r="D29" s="8" t="s">
        <v>24</v>
      </c>
      <c r="E29" s="8" t="s">
        <v>51</v>
      </c>
      <c r="F29" s="28">
        <v>110</v>
      </c>
    </row>
    <row r="30" spans="2:6" ht="15.75" customHeight="1" x14ac:dyDescent="0.25">
      <c r="B30" s="27">
        <v>44621</v>
      </c>
      <c r="C30" s="8" t="str">
        <f t="shared" si="0"/>
        <v>March</v>
      </c>
      <c r="D30" s="8" t="s">
        <v>25</v>
      </c>
      <c r="E30" s="8" t="s">
        <v>42</v>
      </c>
      <c r="F30" s="28">
        <v>52</v>
      </c>
    </row>
    <row r="31" spans="2:6" ht="15.75" customHeight="1" x14ac:dyDescent="0.25">
      <c r="B31" s="27">
        <v>44628</v>
      </c>
      <c r="C31" s="8" t="str">
        <f t="shared" si="0"/>
        <v>March</v>
      </c>
      <c r="D31" s="8" t="s">
        <v>26</v>
      </c>
      <c r="E31" s="8" t="s">
        <v>43</v>
      </c>
      <c r="F31" s="28">
        <v>208</v>
      </c>
    </row>
    <row r="32" spans="2:6" ht="15.75" customHeight="1" x14ac:dyDescent="0.25">
      <c r="B32" s="27">
        <v>44631</v>
      </c>
      <c r="C32" s="8" t="str">
        <f t="shared" si="0"/>
        <v>March</v>
      </c>
      <c r="D32" s="8" t="s">
        <v>27</v>
      </c>
      <c r="E32" s="8" t="s">
        <v>57</v>
      </c>
      <c r="F32" s="28">
        <v>188</v>
      </c>
    </row>
    <row r="33" spans="2:6" ht="15.75" customHeight="1" x14ac:dyDescent="0.25">
      <c r="B33" s="27">
        <v>44632</v>
      </c>
      <c r="C33" s="8" t="str">
        <f t="shared" si="0"/>
        <v>March</v>
      </c>
      <c r="D33" s="8" t="s">
        <v>27</v>
      </c>
      <c r="E33" s="8" t="s">
        <v>58</v>
      </c>
      <c r="F33" s="28">
        <v>168</v>
      </c>
    </row>
    <row r="34" spans="2:6" ht="15.75" customHeight="1" x14ac:dyDescent="0.25">
      <c r="B34" s="27">
        <v>44632</v>
      </c>
      <c r="C34" s="8" t="str">
        <f t="shared" si="0"/>
        <v>March</v>
      </c>
      <c r="D34" s="8" t="s">
        <v>27</v>
      </c>
      <c r="E34" s="8" t="s">
        <v>59</v>
      </c>
      <c r="F34" s="28">
        <v>49</v>
      </c>
    </row>
    <row r="35" spans="2:6" ht="15.75" customHeight="1" x14ac:dyDescent="0.25">
      <c r="B35" s="27">
        <v>44634</v>
      </c>
      <c r="C35" s="8" t="str">
        <f t="shared" si="0"/>
        <v>March</v>
      </c>
      <c r="D35" s="8" t="s">
        <v>28</v>
      </c>
      <c r="E35" s="8" t="s">
        <v>47</v>
      </c>
      <c r="F35" s="28">
        <v>199</v>
      </c>
    </row>
    <row r="36" spans="2:6" ht="15.75" customHeight="1" x14ac:dyDescent="0.25">
      <c r="B36" s="27">
        <v>44648</v>
      </c>
      <c r="C36" s="8" t="str">
        <f t="shared" si="0"/>
        <v>March</v>
      </c>
      <c r="D36" s="8" t="s">
        <v>17</v>
      </c>
      <c r="E36" s="8" t="s">
        <v>48</v>
      </c>
      <c r="F36" s="28">
        <v>999</v>
      </c>
    </row>
    <row r="37" spans="2:6" ht="15.75" customHeight="1" x14ac:dyDescent="0.25">
      <c r="B37" s="27">
        <v>44648</v>
      </c>
      <c r="C37" s="8" t="str">
        <f t="shared" si="0"/>
        <v>March</v>
      </c>
      <c r="D37" s="8" t="s">
        <v>16</v>
      </c>
      <c r="E37" s="8" t="s">
        <v>49</v>
      </c>
      <c r="F37" s="28">
        <v>3500</v>
      </c>
    </row>
    <row r="38" spans="2:6" ht="15.75" customHeight="1" x14ac:dyDescent="0.25">
      <c r="B38" s="27">
        <v>44648</v>
      </c>
      <c r="C38" s="8" t="str">
        <f t="shared" si="0"/>
        <v>March</v>
      </c>
      <c r="D38" s="8" t="s">
        <v>19</v>
      </c>
      <c r="E38" s="8" t="s">
        <v>56</v>
      </c>
      <c r="F38" s="28">
        <v>299</v>
      </c>
    </row>
    <row r="39" spans="2:6" ht="15.75" customHeight="1" x14ac:dyDescent="0.25">
      <c r="B39" s="27">
        <v>44648</v>
      </c>
      <c r="C39" s="8" t="str">
        <f t="shared" si="0"/>
        <v>March</v>
      </c>
      <c r="D39" s="8" t="s">
        <v>18</v>
      </c>
      <c r="E39" s="8" t="s">
        <v>50</v>
      </c>
      <c r="F39" s="28">
        <v>59</v>
      </c>
    </row>
    <row r="40" spans="2:6" ht="15.75" customHeight="1" x14ac:dyDescent="0.25">
      <c r="B40" s="27">
        <v>44652</v>
      </c>
      <c r="C40" s="8" t="str">
        <f t="shared" si="0"/>
        <v>April</v>
      </c>
      <c r="D40" s="8" t="s">
        <v>23</v>
      </c>
      <c r="E40" s="8" t="s">
        <v>40</v>
      </c>
      <c r="F40" s="28">
        <v>1250</v>
      </c>
    </row>
    <row r="41" spans="2:6" ht="15.75" customHeight="1" x14ac:dyDescent="0.25">
      <c r="B41" s="27">
        <v>44652</v>
      </c>
      <c r="C41" s="8" t="str">
        <f t="shared" si="0"/>
        <v>April</v>
      </c>
      <c r="D41" s="8" t="s">
        <v>24</v>
      </c>
      <c r="E41" s="8" t="s">
        <v>41</v>
      </c>
      <c r="F41" s="28">
        <v>140</v>
      </c>
    </row>
    <row r="42" spans="2:6" ht="15.75" customHeight="1" x14ac:dyDescent="0.25">
      <c r="B42" s="27">
        <v>44652</v>
      </c>
      <c r="C42" s="8" t="str">
        <f t="shared" si="0"/>
        <v>April</v>
      </c>
      <c r="D42" s="8" t="s">
        <v>25</v>
      </c>
      <c r="E42" s="8" t="s">
        <v>42</v>
      </c>
      <c r="F42" s="28">
        <v>52</v>
      </c>
    </row>
    <row r="43" spans="2:6" ht="15.75" customHeight="1" x14ac:dyDescent="0.25">
      <c r="B43" s="27">
        <v>44659</v>
      </c>
      <c r="C43" s="8" t="str">
        <f t="shared" si="0"/>
        <v>April</v>
      </c>
      <c r="D43" s="8" t="s">
        <v>26</v>
      </c>
      <c r="E43" s="8" t="s">
        <v>43</v>
      </c>
      <c r="F43" s="28">
        <v>449</v>
      </c>
    </row>
    <row r="44" spans="2:6" ht="15.75" customHeight="1" x14ac:dyDescent="0.25">
      <c r="B44" s="27">
        <v>44659</v>
      </c>
      <c r="C44" s="8" t="str">
        <f t="shared" si="0"/>
        <v>April</v>
      </c>
      <c r="D44" s="8" t="s">
        <v>19</v>
      </c>
      <c r="E44" s="8" t="s">
        <v>56</v>
      </c>
      <c r="F44" s="28">
        <v>359</v>
      </c>
    </row>
    <row r="45" spans="2:6" ht="15.75" customHeight="1" x14ac:dyDescent="0.25">
      <c r="B45" s="27">
        <v>44662</v>
      </c>
      <c r="C45" s="8" t="str">
        <f t="shared" si="0"/>
        <v>April</v>
      </c>
      <c r="D45" s="8" t="s">
        <v>27</v>
      </c>
      <c r="E45" s="8" t="s">
        <v>60</v>
      </c>
      <c r="F45" s="28">
        <v>245</v>
      </c>
    </row>
    <row r="46" spans="2:6" ht="15.75" customHeight="1" x14ac:dyDescent="0.25">
      <c r="B46" s="27">
        <v>44663</v>
      </c>
      <c r="C46" s="8" t="str">
        <f t="shared" si="0"/>
        <v>April</v>
      </c>
      <c r="D46" s="8" t="s">
        <v>27</v>
      </c>
      <c r="E46" s="8" t="s">
        <v>45</v>
      </c>
      <c r="F46" s="28">
        <v>168</v>
      </c>
    </row>
    <row r="47" spans="2:6" ht="15.75" customHeight="1" x14ac:dyDescent="0.25">
      <c r="B47" s="27">
        <v>44663</v>
      </c>
      <c r="C47" s="8" t="str">
        <f t="shared" si="0"/>
        <v>April</v>
      </c>
      <c r="D47" s="8" t="s">
        <v>27</v>
      </c>
      <c r="E47" s="8" t="s">
        <v>61</v>
      </c>
      <c r="F47" s="28">
        <v>49</v>
      </c>
    </row>
    <row r="48" spans="2:6" ht="15.75" customHeight="1" x14ac:dyDescent="0.25">
      <c r="B48" s="27">
        <v>44665</v>
      </c>
      <c r="C48" s="8" t="str">
        <f t="shared" si="0"/>
        <v>April</v>
      </c>
      <c r="D48" s="8" t="s">
        <v>28</v>
      </c>
      <c r="E48" s="8" t="s">
        <v>47</v>
      </c>
      <c r="F48" s="28">
        <v>249</v>
      </c>
    </row>
    <row r="49" spans="2:6" ht="15.75" customHeight="1" x14ac:dyDescent="0.25">
      <c r="B49" s="27">
        <v>44679</v>
      </c>
      <c r="C49" s="8" t="str">
        <f t="shared" si="0"/>
        <v>April</v>
      </c>
      <c r="D49" s="8" t="s">
        <v>17</v>
      </c>
      <c r="E49" s="8" t="s">
        <v>48</v>
      </c>
      <c r="F49" s="28">
        <v>1243</v>
      </c>
    </row>
    <row r="50" spans="2:6" ht="15.75" customHeight="1" x14ac:dyDescent="0.25">
      <c r="B50" s="27">
        <v>44679</v>
      </c>
      <c r="C50" s="8" t="str">
        <f t="shared" si="0"/>
        <v>April</v>
      </c>
      <c r="D50" s="8" t="s">
        <v>16</v>
      </c>
      <c r="E50" s="8" t="s">
        <v>49</v>
      </c>
      <c r="F50" s="28">
        <v>3500</v>
      </c>
    </row>
    <row r="51" spans="2:6" ht="15.75" customHeight="1" x14ac:dyDescent="0.25">
      <c r="B51" s="27">
        <v>44679</v>
      </c>
      <c r="C51" s="8" t="str">
        <f t="shared" si="0"/>
        <v>April</v>
      </c>
      <c r="D51" s="8" t="s">
        <v>18</v>
      </c>
      <c r="E51" s="8" t="s">
        <v>50</v>
      </c>
      <c r="F51" s="28">
        <v>258</v>
      </c>
    </row>
    <row r="52" spans="2:6" ht="15.75" customHeight="1" x14ac:dyDescent="0.25">
      <c r="B52" s="27">
        <v>44682</v>
      </c>
      <c r="C52" s="8" t="str">
        <f t="shared" si="0"/>
        <v>May</v>
      </c>
      <c r="D52" s="8" t="s">
        <v>23</v>
      </c>
      <c r="E52" s="8" t="s">
        <v>40</v>
      </c>
      <c r="F52" s="28">
        <v>1250</v>
      </c>
    </row>
    <row r="53" spans="2:6" ht="15.75" customHeight="1" x14ac:dyDescent="0.25">
      <c r="B53" s="27">
        <v>44682</v>
      </c>
      <c r="C53" s="8" t="str">
        <f t="shared" si="0"/>
        <v>May</v>
      </c>
      <c r="D53" s="8" t="s">
        <v>24</v>
      </c>
      <c r="E53" s="8" t="s">
        <v>41</v>
      </c>
      <c r="F53" s="28">
        <v>152</v>
      </c>
    </row>
    <row r="54" spans="2:6" ht="15.75" customHeight="1" x14ac:dyDescent="0.25">
      <c r="B54" s="27">
        <v>44682</v>
      </c>
      <c r="C54" s="8" t="str">
        <f t="shared" si="0"/>
        <v>May</v>
      </c>
      <c r="D54" s="8" t="s">
        <v>25</v>
      </c>
      <c r="E54" s="8" t="s">
        <v>42</v>
      </c>
      <c r="F54" s="28">
        <v>52</v>
      </c>
    </row>
    <row r="55" spans="2:6" ht="15.75" customHeight="1" x14ac:dyDescent="0.25">
      <c r="B55" s="27">
        <v>44689</v>
      </c>
      <c r="C55" s="8" t="str">
        <f t="shared" si="0"/>
        <v>May</v>
      </c>
      <c r="D55" s="8" t="s">
        <v>26</v>
      </c>
      <c r="E55" s="8" t="s">
        <v>43</v>
      </c>
      <c r="F55" s="28">
        <v>449</v>
      </c>
    </row>
    <row r="56" spans="2:6" ht="15.75" customHeight="1" x14ac:dyDescent="0.25">
      <c r="B56" s="27">
        <v>44692</v>
      </c>
      <c r="C56" s="8" t="str">
        <f t="shared" si="0"/>
        <v>May</v>
      </c>
      <c r="D56" s="8" t="s">
        <v>27</v>
      </c>
      <c r="E56" s="8" t="s">
        <v>44</v>
      </c>
      <c r="F56" s="28">
        <v>245</v>
      </c>
    </row>
    <row r="57" spans="2:6" ht="15.75" customHeight="1" x14ac:dyDescent="0.25">
      <c r="B57" s="27">
        <v>44693</v>
      </c>
      <c r="C57" s="8" t="str">
        <f t="shared" si="0"/>
        <v>May</v>
      </c>
      <c r="D57" s="8" t="s">
        <v>27</v>
      </c>
      <c r="E57" s="8" t="s">
        <v>45</v>
      </c>
      <c r="F57" s="28">
        <v>168</v>
      </c>
    </row>
    <row r="58" spans="2:6" ht="15.75" customHeight="1" x14ac:dyDescent="0.25">
      <c r="B58" s="27">
        <v>44693</v>
      </c>
      <c r="C58" s="8" t="str">
        <f>TEXT(B55,"MMMM")</f>
        <v>May</v>
      </c>
      <c r="D58" s="8" t="s">
        <v>27</v>
      </c>
      <c r="E58" s="8" t="s">
        <v>62</v>
      </c>
      <c r="F58" s="28">
        <v>233</v>
      </c>
    </row>
    <row r="59" spans="2:6" ht="15.75" customHeight="1" x14ac:dyDescent="0.25">
      <c r="B59" s="27">
        <v>44695</v>
      </c>
      <c r="C59" s="8" t="str">
        <f t="shared" ref="C59:C95" si="1">TEXT(B59,"MMMM")</f>
        <v>May</v>
      </c>
      <c r="D59" s="8" t="s">
        <v>28</v>
      </c>
      <c r="E59" s="8" t="s">
        <v>47</v>
      </c>
      <c r="F59" s="28">
        <v>249</v>
      </c>
    </row>
    <row r="60" spans="2:6" ht="15.75" customHeight="1" x14ac:dyDescent="0.25">
      <c r="B60" s="27">
        <v>44709</v>
      </c>
      <c r="C60" s="8" t="str">
        <f t="shared" si="1"/>
        <v>May</v>
      </c>
      <c r="D60" s="8" t="s">
        <v>17</v>
      </c>
      <c r="E60" s="8" t="s">
        <v>48</v>
      </c>
      <c r="F60" s="28">
        <v>1450</v>
      </c>
    </row>
    <row r="61" spans="2:6" ht="15.75" customHeight="1" x14ac:dyDescent="0.25">
      <c r="B61" s="27">
        <v>44709</v>
      </c>
      <c r="C61" s="8" t="str">
        <f t="shared" si="1"/>
        <v>May</v>
      </c>
      <c r="D61" s="8" t="s">
        <v>16</v>
      </c>
      <c r="E61" s="8" t="s">
        <v>49</v>
      </c>
      <c r="F61" s="28">
        <v>3500</v>
      </c>
    </row>
    <row r="62" spans="2:6" ht="15.75" customHeight="1" x14ac:dyDescent="0.25">
      <c r="B62" s="27">
        <v>44709</v>
      </c>
      <c r="C62" s="8" t="str">
        <f t="shared" si="1"/>
        <v>May</v>
      </c>
      <c r="D62" s="8" t="s">
        <v>18</v>
      </c>
      <c r="E62" s="8" t="s">
        <v>50</v>
      </c>
      <c r="F62" s="28">
        <v>366</v>
      </c>
    </row>
    <row r="63" spans="2:6" ht="15.75" customHeight="1" x14ac:dyDescent="0.25">
      <c r="B63" s="27">
        <v>44710</v>
      </c>
      <c r="C63" s="8" t="str">
        <f t="shared" si="1"/>
        <v>May</v>
      </c>
      <c r="D63" s="8" t="s">
        <v>18</v>
      </c>
      <c r="E63" s="8" t="s">
        <v>63</v>
      </c>
      <c r="F63" s="28">
        <v>1000</v>
      </c>
    </row>
    <row r="64" spans="2:6" ht="15.75" customHeight="1" x14ac:dyDescent="0.25">
      <c r="B64" s="27">
        <v>44713</v>
      </c>
      <c r="C64" s="8" t="str">
        <f t="shared" si="1"/>
        <v>June</v>
      </c>
      <c r="D64" s="8" t="s">
        <v>23</v>
      </c>
      <c r="E64" s="8" t="s">
        <v>40</v>
      </c>
      <c r="F64" s="28">
        <v>1250</v>
      </c>
    </row>
    <row r="65" spans="2:6" ht="15.75" customHeight="1" x14ac:dyDescent="0.25">
      <c r="B65" s="27">
        <v>44713</v>
      </c>
      <c r="C65" s="8" t="str">
        <f t="shared" si="1"/>
        <v>June</v>
      </c>
      <c r="D65" s="8" t="s">
        <v>24</v>
      </c>
      <c r="E65" s="8" t="s">
        <v>41</v>
      </c>
      <c r="F65" s="28">
        <v>152</v>
      </c>
    </row>
    <row r="66" spans="2:6" ht="15.75" customHeight="1" x14ac:dyDescent="0.25">
      <c r="B66" s="27">
        <v>44713</v>
      </c>
      <c r="C66" s="8" t="str">
        <f t="shared" si="1"/>
        <v>June</v>
      </c>
      <c r="D66" s="8" t="s">
        <v>25</v>
      </c>
      <c r="E66" s="8" t="s">
        <v>42</v>
      </c>
      <c r="F66" s="28">
        <v>52</v>
      </c>
    </row>
    <row r="67" spans="2:6" ht="15.75" customHeight="1" x14ac:dyDescent="0.25">
      <c r="B67" s="27">
        <v>44720</v>
      </c>
      <c r="C67" s="8" t="str">
        <f t="shared" si="1"/>
        <v>June</v>
      </c>
      <c r="D67" s="8" t="s">
        <v>26</v>
      </c>
      <c r="E67" s="8" t="s">
        <v>43</v>
      </c>
      <c r="F67" s="28">
        <v>560</v>
      </c>
    </row>
    <row r="68" spans="2:6" ht="15.75" customHeight="1" x14ac:dyDescent="0.25">
      <c r="B68" s="27">
        <v>44723</v>
      </c>
      <c r="C68" s="8" t="str">
        <f t="shared" si="1"/>
        <v>June</v>
      </c>
      <c r="D68" s="8" t="s">
        <v>27</v>
      </c>
      <c r="E68" s="8" t="s">
        <v>64</v>
      </c>
      <c r="F68" s="28">
        <v>280</v>
      </c>
    </row>
    <row r="69" spans="2:6" ht="15.75" customHeight="1" x14ac:dyDescent="0.25">
      <c r="B69" s="27">
        <v>44724</v>
      </c>
      <c r="C69" s="8" t="str">
        <f t="shared" si="1"/>
        <v>June</v>
      </c>
      <c r="D69" s="8" t="s">
        <v>27</v>
      </c>
      <c r="E69" s="8" t="s">
        <v>45</v>
      </c>
      <c r="F69" s="28">
        <v>250</v>
      </c>
    </row>
    <row r="70" spans="2:6" ht="15.75" customHeight="1" x14ac:dyDescent="0.25">
      <c r="B70" s="27">
        <v>44724</v>
      </c>
      <c r="C70" s="8" t="str">
        <f t="shared" si="1"/>
        <v>June</v>
      </c>
      <c r="D70" s="8" t="s">
        <v>27</v>
      </c>
      <c r="E70" s="8" t="s">
        <v>65</v>
      </c>
      <c r="F70" s="28">
        <v>99</v>
      </c>
    </row>
    <row r="71" spans="2:6" ht="15.75" customHeight="1" x14ac:dyDescent="0.25">
      <c r="B71" s="27">
        <v>44742</v>
      </c>
      <c r="C71" s="8" t="str">
        <f t="shared" si="1"/>
        <v>June</v>
      </c>
      <c r="D71" s="8" t="s">
        <v>17</v>
      </c>
      <c r="E71" s="8" t="s">
        <v>48</v>
      </c>
      <c r="F71" s="28">
        <v>2232</v>
      </c>
    </row>
    <row r="72" spans="2:6" ht="15.75" customHeight="1" x14ac:dyDescent="0.25">
      <c r="B72" s="27">
        <v>44742</v>
      </c>
      <c r="C72" s="8" t="str">
        <f t="shared" si="1"/>
        <v>June</v>
      </c>
      <c r="D72" s="8" t="s">
        <v>16</v>
      </c>
      <c r="E72" s="8" t="s">
        <v>49</v>
      </c>
      <c r="F72" s="28">
        <v>3500</v>
      </c>
    </row>
    <row r="73" spans="2:6" ht="15.75" customHeight="1" x14ac:dyDescent="0.25">
      <c r="B73" s="27">
        <v>44742</v>
      </c>
      <c r="C73" s="8" t="str">
        <f t="shared" si="1"/>
        <v>June</v>
      </c>
      <c r="D73" s="8" t="s">
        <v>18</v>
      </c>
      <c r="E73" s="8" t="s">
        <v>50</v>
      </c>
      <c r="F73" s="28">
        <v>199</v>
      </c>
    </row>
    <row r="74" spans="2:6" ht="15.75" customHeight="1" x14ac:dyDescent="0.25">
      <c r="B74" s="27">
        <v>44742</v>
      </c>
      <c r="C74" s="8" t="str">
        <f t="shared" si="1"/>
        <v>June</v>
      </c>
      <c r="D74" s="8" t="s">
        <v>19</v>
      </c>
      <c r="E74" s="8" t="s">
        <v>50</v>
      </c>
      <c r="F74" s="28">
        <v>250</v>
      </c>
    </row>
    <row r="75" spans="2:6" ht="15.75" customHeight="1" x14ac:dyDescent="0.25">
      <c r="B75" s="27">
        <v>44743</v>
      </c>
      <c r="C75" s="8" t="str">
        <f t="shared" si="1"/>
        <v>July</v>
      </c>
      <c r="D75" s="8" t="s">
        <v>24</v>
      </c>
      <c r="E75" s="8" t="s">
        <v>51</v>
      </c>
      <c r="F75" s="28">
        <v>110</v>
      </c>
    </row>
    <row r="76" spans="2:6" ht="15.75" customHeight="1" x14ac:dyDescent="0.25">
      <c r="B76" s="27">
        <v>44743</v>
      </c>
      <c r="C76" s="8" t="str">
        <f t="shared" si="1"/>
        <v>July</v>
      </c>
      <c r="D76" s="8" t="s">
        <v>25</v>
      </c>
      <c r="E76" s="8" t="s">
        <v>42</v>
      </c>
      <c r="F76" s="28">
        <v>45</v>
      </c>
    </row>
    <row r="77" spans="2:6" ht="15.75" customHeight="1" x14ac:dyDescent="0.25">
      <c r="B77" s="27">
        <v>44743</v>
      </c>
      <c r="C77" s="8" t="str">
        <f t="shared" si="1"/>
        <v>July</v>
      </c>
      <c r="D77" s="8" t="s">
        <v>23</v>
      </c>
      <c r="E77" s="8" t="s">
        <v>40</v>
      </c>
      <c r="F77" s="28">
        <v>1250</v>
      </c>
    </row>
    <row r="78" spans="2:6" ht="15.75" customHeight="1" x14ac:dyDescent="0.25">
      <c r="B78" s="27">
        <v>44753</v>
      </c>
      <c r="C78" s="8" t="str">
        <f t="shared" si="1"/>
        <v>July</v>
      </c>
      <c r="D78" s="8" t="s">
        <v>26</v>
      </c>
      <c r="E78" s="8" t="s">
        <v>43</v>
      </c>
      <c r="F78" s="28">
        <v>208</v>
      </c>
    </row>
    <row r="79" spans="2:6" ht="15.75" customHeight="1" x14ac:dyDescent="0.25">
      <c r="B79" s="27">
        <v>44753</v>
      </c>
      <c r="C79" s="8" t="str">
        <f t="shared" si="1"/>
        <v>July</v>
      </c>
      <c r="D79" s="8" t="s">
        <v>27</v>
      </c>
      <c r="E79" s="8" t="s">
        <v>57</v>
      </c>
      <c r="F79" s="28">
        <v>245</v>
      </c>
    </row>
    <row r="80" spans="2:6" ht="15.75" customHeight="1" x14ac:dyDescent="0.25">
      <c r="B80" s="27">
        <v>44753</v>
      </c>
      <c r="C80" s="8" t="str">
        <f t="shared" si="1"/>
        <v>July</v>
      </c>
      <c r="D80" s="8" t="s">
        <v>27</v>
      </c>
      <c r="E80" s="8" t="s">
        <v>59</v>
      </c>
      <c r="F80" s="28">
        <v>49</v>
      </c>
    </row>
    <row r="81" spans="2:6" ht="15.75" customHeight="1" x14ac:dyDescent="0.25">
      <c r="B81" s="27">
        <v>44755</v>
      </c>
      <c r="C81" s="8" t="str">
        <f t="shared" si="1"/>
        <v>July</v>
      </c>
      <c r="D81" s="8" t="s">
        <v>28</v>
      </c>
      <c r="E81" s="8" t="s">
        <v>47</v>
      </c>
      <c r="F81" s="28">
        <v>399</v>
      </c>
    </row>
    <row r="82" spans="2:6" ht="15.75" customHeight="1" x14ac:dyDescent="0.25">
      <c r="B82" s="27">
        <v>44770</v>
      </c>
      <c r="C82" s="8" t="str">
        <f t="shared" si="1"/>
        <v>July</v>
      </c>
      <c r="D82" s="8" t="s">
        <v>17</v>
      </c>
      <c r="E82" s="8" t="s">
        <v>48</v>
      </c>
      <c r="F82" s="28">
        <v>2231</v>
      </c>
    </row>
    <row r="83" spans="2:6" ht="15.75" customHeight="1" x14ac:dyDescent="0.25">
      <c r="B83" s="27">
        <v>44770</v>
      </c>
      <c r="C83" s="8" t="str">
        <f t="shared" si="1"/>
        <v>July</v>
      </c>
      <c r="D83" s="8" t="s">
        <v>16</v>
      </c>
      <c r="E83" s="8" t="s">
        <v>49</v>
      </c>
      <c r="F83" s="28">
        <v>3500</v>
      </c>
    </row>
    <row r="84" spans="2:6" ht="15.75" customHeight="1" x14ac:dyDescent="0.25">
      <c r="B84" s="27">
        <v>44770</v>
      </c>
      <c r="C84" s="8" t="str">
        <f t="shared" si="1"/>
        <v>July</v>
      </c>
      <c r="D84" s="8" t="s">
        <v>19</v>
      </c>
      <c r="E84" s="8" t="s">
        <v>56</v>
      </c>
      <c r="F84" s="28">
        <v>215</v>
      </c>
    </row>
    <row r="85" spans="2:6" ht="15.75" customHeight="1" x14ac:dyDescent="0.25">
      <c r="B85" s="27">
        <v>44770</v>
      </c>
      <c r="C85" s="8" t="str">
        <f t="shared" si="1"/>
        <v>July</v>
      </c>
      <c r="D85" s="8" t="s">
        <v>18</v>
      </c>
      <c r="E85" s="8" t="s">
        <v>50</v>
      </c>
      <c r="F85" s="28">
        <v>59</v>
      </c>
    </row>
    <row r="86" spans="2:6" ht="15.75" customHeight="1" x14ac:dyDescent="0.25">
      <c r="B86" s="27">
        <v>44774</v>
      </c>
      <c r="C86" s="8" t="str">
        <f t="shared" si="1"/>
        <v>August</v>
      </c>
      <c r="D86" s="8" t="s">
        <v>24</v>
      </c>
      <c r="E86" s="8" t="s">
        <v>51</v>
      </c>
      <c r="F86" s="28">
        <v>110</v>
      </c>
    </row>
    <row r="87" spans="2:6" ht="15.75" customHeight="1" x14ac:dyDescent="0.25">
      <c r="B87" s="27">
        <v>44774</v>
      </c>
      <c r="C87" s="8" t="str">
        <f t="shared" si="1"/>
        <v>August</v>
      </c>
      <c r="D87" s="8" t="s">
        <v>23</v>
      </c>
      <c r="E87" s="8" t="s">
        <v>40</v>
      </c>
      <c r="F87" s="28">
        <v>1250</v>
      </c>
    </row>
    <row r="88" spans="2:6" ht="15.75" customHeight="1" x14ac:dyDescent="0.25">
      <c r="B88" s="27">
        <v>44774</v>
      </c>
      <c r="C88" s="8" t="str">
        <f t="shared" si="1"/>
        <v>August</v>
      </c>
      <c r="D88" s="8" t="s">
        <v>25</v>
      </c>
      <c r="E88" s="8" t="s">
        <v>42</v>
      </c>
      <c r="F88" s="28">
        <v>52</v>
      </c>
    </row>
    <row r="89" spans="2:6" ht="15.75" customHeight="1" x14ac:dyDescent="0.25">
      <c r="B89" s="27">
        <v>44774</v>
      </c>
      <c r="C89" s="8" t="str">
        <f t="shared" si="1"/>
        <v>August</v>
      </c>
      <c r="D89" s="8" t="s">
        <v>26</v>
      </c>
      <c r="E89" s="8" t="s">
        <v>43</v>
      </c>
      <c r="F89" s="28">
        <v>208</v>
      </c>
    </row>
    <row r="90" spans="2:6" ht="15.75" customHeight="1" x14ac:dyDescent="0.25">
      <c r="B90" s="27">
        <v>44789</v>
      </c>
      <c r="C90" s="8" t="str">
        <f t="shared" si="1"/>
        <v>August</v>
      </c>
      <c r="D90" s="8" t="s">
        <v>27</v>
      </c>
      <c r="E90" s="8" t="s">
        <v>66</v>
      </c>
      <c r="F90" s="28">
        <v>147</v>
      </c>
    </row>
    <row r="91" spans="2:6" ht="15.75" customHeight="1" x14ac:dyDescent="0.25">
      <c r="B91" s="27">
        <v>44789</v>
      </c>
      <c r="C91" s="8" t="str">
        <f t="shared" si="1"/>
        <v>August</v>
      </c>
      <c r="D91" s="8" t="s">
        <v>28</v>
      </c>
      <c r="E91" s="8" t="s">
        <v>67</v>
      </c>
      <c r="F91" s="28">
        <v>149</v>
      </c>
    </row>
    <row r="92" spans="2:6" ht="15.75" customHeight="1" x14ac:dyDescent="0.25">
      <c r="B92" s="27">
        <v>44789</v>
      </c>
      <c r="C92" s="8" t="str">
        <f t="shared" si="1"/>
        <v>August</v>
      </c>
      <c r="D92" s="8" t="s">
        <v>17</v>
      </c>
      <c r="E92" s="8" t="s">
        <v>48</v>
      </c>
      <c r="F92" s="28">
        <v>2300</v>
      </c>
    </row>
    <row r="93" spans="2:6" ht="15.75" customHeight="1" x14ac:dyDescent="0.25">
      <c r="B93" s="27">
        <v>44801</v>
      </c>
      <c r="C93" s="8" t="str">
        <f t="shared" si="1"/>
        <v>August</v>
      </c>
      <c r="D93" s="8" t="s">
        <v>16</v>
      </c>
      <c r="E93" s="8" t="s">
        <v>49</v>
      </c>
      <c r="F93" s="28">
        <v>3500</v>
      </c>
    </row>
    <row r="94" spans="2:6" ht="15.75" customHeight="1" x14ac:dyDescent="0.25">
      <c r="B94" s="27">
        <v>44801</v>
      </c>
      <c r="C94" s="8" t="str">
        <f t="shared" si="1"/>
        <v>August</v>
      </c>
      <c r="D94" s="8" t="s">
        <v>19</v>
      </c>
      <c r="E94" s="8" t="s">
        <v>56</v>
      </c>
      <c r="F94" s="28">
        <v>350</v>
      </c>
    </row>
    <row r="95" spans="2:6" ht="15.75" customHeight="1" x14ac:dyDescent="0.25">
      <c r="B95" s="27">
        <v>44801</v>
      </c>
      <c r="C95" s="8" t="str">
        <f t="shared" si="1"/>
        <v>August</v>
      </c>
      <c r="D95" s="8" t="s">
        <v>18</v>
      </c>
      <c r="E95" s="8" t="s">
        <v>50</v>
      </c>
      <c r="F95" s="28">
        <v>25</v>
      </c>
    </row>
    <row r="96" spans="2: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howErrorMessage="1" sqref="D5:D95" xr:uid="{00000000-0002-0000-0200-000000000000}">
      <formula1>$H$5:$H$14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Cover Page</vt:lpstr>
      <vt:lpstr>Inputs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joy sharma</cp:lastModifiedBy>
  <dcterms:created xsi:type="dcterms:W3CDTF">2022-04-11T09:11:40Z</dcterms:created>
  <dcterms:modified xsi:type="dcterms:W3CDTF">2025-07-19T13:19:34Z</dcterms:modified>
</cp:coreProperties>
</file>