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6845" yWindow="2160" windowWidth="51195" windowHeight="18120" tabRatio="809" firstSheet="1" activeTab="3"/>
  </bookViews>
  <sheets>
    <sheet name="top" sheetId="19" r:id="rId1"/>
    <sheet name="概念" sheetId="16" r:id="rId2"/>
    <sheet name="概念2" sheetId="24" r:id="rId3"/>
    <sheet name="必要機能" sheetId="21" r:id="rId4"/>
    <sheet name="ゼクシィ" sheetId="2" r:id="rId5"/>
    <sheet name="みんなのウェディング" sheetId="1" r:id="rId6"/>
    <sheet name="ウェディングパーク" sheetId="3" r:id="rId7"/>
    <sheet name="楽天ウェディング" sheetId="4" r:id="rId8"/>
    <sheet name="すぐ婚ナビ" sheetId="7" r:id="rId9"/>
    <sheet name="マイナビウェディング" sheetId="10" r:id="rId10"/>
    <sheet name="ぐるナビウェディング" sheetId="11" r:id="rId11"/>
    <sheet name="フェアコンテンツ" sheetId="17" r:id="rId12"/>
    <sheet name="項目表1" sheetId="9" r:id="rId13"/>
    <sheet name="項目表2" sheetId="15" r:id="rId14"/>
    <sheet name="ルール" sheetId="20" r:id="rId15"/>
    <sheet name="要検討" sheetId="12" r:id="rId16"/>
    <sheet name="イメージ" sheetId="22" r:id="rId17"/>
  </sheets>
  <definedNames>
    <definedName name="_xlnm.Print_Area" localSheetId="9">マイナビウェディング!$A$1:$J$121</definedName>
    <definedName name="_xlnm.Print_Area" localSheetId="7">楽天ウェディング!$A$1:$J$145</definedName>
    <definedName name="_xlnm.Print_Titles" localSheetId="12">項目表1!$1:$1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5" l="1"/>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C13" i="22"/>
  <c r="I13" i="22"/>
  <c r="H13" i="22"/>
  <c r="G13" i="22"/>
  <c r="F13" i="22"/>
  <c r="E13" i="22"/>
  <c r="D13" i="22"/>
  <c r="F48" i="15"/>
  <c r="F51" i="15"/>
  <c r="F3" i="15"/>
  <c r="G3" i="15"/>
  <c r="F49" i="15"/>
  <c r="F50" i="15"/>
  <c r="G50" i="15"/>
  <c r="G48" i="15"/>
  <c r="G49" i="15"/>
  <c r="F52" i="15"/>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B57" i="2"/>
  <c r="F59" i="2"/>
  <c r="F58"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B107" i="2"/>
  <c r="F109" i="2"/>
  <c r="F108" i="2"/>
  <c r="B100" i="2"/>
  <c r="F102" i="2"/>
  <c r="F101" i="2"/>
  <c r="B93" i="2"/>
  <c r="F95" i="2"/>
  <c r="F94" i="2"/>
  <c r="B87" i="2"/>
  <c r="F89" i="2"/>
  <c r="F88" i="2"/>
  <c r="B81" i="2"/>
  <c r="F83" i="2"/>
  <c r="F82" i="2"/>
  <c r="B75" i="2"/>
  <c r="F77" i="2"/>
  <c r="F76" i="2"/>
  <c r="B69" i="2"/>
  <c r="F71" i="2"/>
  <c r="F70" i="2"/>
  <c r="B63" i="2"/>
  <c r="F65" i="2"/>
  <c r="F64" i="2"/>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B39" i="11"/>
  <c r="B38" i="11"/>
  <c r="A108" i="2"/>
  <c r="A109" i="2"/>
  <c r="A110" i="2"/>
  <c r="A111" i="2"/>
  <c r="A113" i="2"/>
  <c r="A114" i="2"/>
  <c r="A115" i="2"/>
  <c r="A116" i="2"/>
  <c r="A117" i="2"/>
  <c r="A118" i="2"/>
  <c r="A120" i="2"/>
  <c r="A121" i="2"/>
  <c r="A122" i="2"/>
  <c r="A123" i="2"/>
  <c r="A124" i="2"/>
  <c r="A125" i="2"/>
  <c r="B125" i="2"/>
  <c r="F126" i="2"/>
  <c r="A26" i="4"/>
  <c r="B26" i="4"/>
  <c r="B25" i="4"/>
  <c r="B9" i="11"/>
  <c r="B8" i="11"/>
  <c r="A9" i="10"/>
  <c r="B9" i="10"/>
  <c r="B8" i="10"/>
  <c r="A9" i="7"/>
  <c r="B9" i="7"/>
  <c r="A10" i="7"/>
  <c r="B8" i="7"/>
  <c r="A9" i="4"/>
  <c r="B9" i="4"/>
  <c r="B8" i="4"/>
  <c r="A9" i="3"/>
  <c r="A10" i="3"/>
  <c r="B8" i="3"/>
  <c r="A9" i="1"/>
  <c r="A10" i="1"/>
  <c r="B8" i="1"/>
  <c r="B8" i="2"/>
  <c r="B9" i="2"/>
  <c r="F54" i="15"/>
  <c r="F53" i="15"/>
  <c r="G53" i="15"/>
  <c r="G51" i="15"/>
  <c r="G54" i="15"/>
  <c r="G52" i="15"/>
  <c r="G5" i="15"/>
  <c r="F5" i="15"/>
  <c r="B10" i="1"/>
  <c r="A11" i="1"/>
  <c r="B11" i="1"/>
  <c r="B9" i="1"/>
  <c r="A10" i="4"/>
  <c r="B10" i="4"/>
  <c r="A27" i="4"/>
  <c r="A10" i="10"/>
  <c r="B10" i="7"/>
  <c r="A11" i="7"/>
  <c r="A11" i="4"/>
  <c r="B9" i="3"/>
  <c r="B10" i="3"/>
  <c r="A11" i="3"/>
  <c r="F63" i="15"/>
  <c r="G63" i="15"/>
  <c r="F55" i="15"/>
  <c r="F38" i="15"/>
  <c r="G38" i="15"/>
  <c r="F47" i="15"/>
  <c r="G47" i="15"/>
  <c r="G21" i="15"/>
  <c r="F21" i="15"/>
  <c r="B40" i="11"/>
  <c r="B41" i="11"/>
  <c r="A12" i="1"/>
  <c r="A13" i="1"/>
  <c r="A28" i="4"/>
  <c r="A29" i="4"/>
  <c r="B27" i="4"/>
  <c r="B10" i="11"/>
  <c r="B10" i="10"/>
  <c r="A11" i="10"/>
  <c r="A12" i="7"/>
  <c r="B11" i="7"/>
  <c r="B11" i="4"/>
  <c r="A12" i="4"/>
  <c r="A12" i="3"/>
  <c r="B11" i="3"/>
  <c r="B10" i="2"/>
  <c r="B12" i="1"/>
  <c r="G55" i="15"/>
  <c r="F56" i="15"/>
  <c r="F39" i="15"/>
  <c r="G39" i="15"/>
  <c r="G32" i="15"/>
  <c r="B12" i="7"/>
  <c r="A13" i="7"/>
  <c r="A30" i="4"/>
  <c r="B29" i="4"/>
  <c r="B28" i="4"/>
  <c r="B11" i="11"/>
  <c r="A12" i="10"/>
  <c r="B11" i="10"/>
  <c r="B12" i="4"/>
  <c r="A13" i="4"/>
  <c r="B12" i="3"/>
  <c r="A13" i="3"/>
  <c r="B11" i="2"/>
  <c r="B13" i="1"/>
  <c r="A14" i="1"/>
  <c r="G56" i="15"/>
  <c r="F57" i="15"/>
  <c r="F40" i="15"/>
  <c r="G40" i="15"/>
  <c r="F32" i="15"/>
  <c r="B13" i="7"/>
  <c r="A14" i="7"/>
  <c r="B30" i="4"/>
  <c r="A31" i="4"/>
  <c r="B12" i="11"/>
  <c r="A13" i="10"/>
  <c r="B12" i="10"/>
  <c r="B13" i="4"/>
  <c r="A14" i="4"/>
  <c r="A14" i="3"/>
  <c r="B13" i="3"/>
  <c r="B12" i="2"/>
  <c r="A15" i="1"/>
  <c r="B14" i="1"/>
  <c r="F58" i="15"/>
  <c r="G57" i="15"/>
  <c r="F41" i="15"/>
  <c r="G41" i="15"/>
  <c r="B96" i="15"/>
  <c r="F29" i="15"/>
  <c r="G29" i="15"/>
  <c r="F24" i="15"/>
  <c r="G24" i="15"/>
  <c r="A15" i="7"/>
  <c r="B14" i="7"/>
  <c r="B31" i="4"/>
  <c r="A32" i="4"/>
  <c r="B13" i="11"/>
  <c r="B13" i="10"/>
  <c r="A14" i="10"/>
  <c r="B14" i="4"/>
  <c r="A15" i="4"/>
  <c r="B14" i="3"/>
  <c r="A15" i="3"/>
  <c r="B13" i="2"/>
  <c r="B15" i="1"/>
  <c r="A16" i="1"/>
  <c r="F59" i="15"/>
  <c r="G58" i="15"/>
  <c r="F42" i="15"/>
  <c r="G42" i="15"/>
  <c r="B15" i="7"/>
  <c r="A16" i="7"/>
  <c r="B32" i="4"/>
  <c r="A33" i="4"/>
  <c r="B15" i="4"/>
  <c r="A16" i="4"/>
  <c r="B14" i="11"/>
  <c r="A15" i="10"/>
  <c r="B14" i="10"/>
  <c r="A16" i="3"/>
  <c r="B15" i="3"/>
  <c r="B14" i="2"/>
  <c r="A17" i="1"/>
  <c r="B16" i="1"/>
  <c r="F60" i="15"/>
  <c r="G59" i="15"/>
  <c r="F43" i="15"/>
  <c r="G43" i="15"/>
  <c r="A17" i="7"/>
  <c r="B16" i="7"/>
  <c r="B33" i="4"/>
  <c r="A34" i="4"/>
  <c r="B16" i="4"/>
  <c r="A17" i="4"/>
  <c r="B15" i="11"/>
  <c r="B15" i="10"/>
  <c r="A16" i="10"/>
  <c r="B16" i="3"/>
  <c r="A17" i="3"/>
  <c r="B15" i="2"/>
  <c r="B17" i="1"/>
  <c r="A18" i="1"/>
  <c r="F77" i="15"/>
  <c r="F61" i="15"/>
  <c r="G60" i="15"/>
  <c r="F44" i="15"/>
  <c r="F45" i="15"/>
  <c r="B17" i="7"/>
  <c r="A18" i="7"/>
  <c r="B34" i="4"/>
  <c r="A35" i="4"/>
  <c r="B17" i="4"/>
  <c r="A18" i="4"/>
  <c r="B16" i="11"/>
  <c r="B16" i="10"/>
  <c r="A17" i="10"/>
  <c r="A18" i="3"/>
  <c r="B17" i="3"/>
  <c r="B16" i="2"/>
  <c r="A19" i="1"/>
  <c r="B18" i="1"/>
  <c r="F72" i="15"/>
  <c r="F62" i="15"/>
  <c r="G62" i="15"/>
  <c r="G61" i="15"/>
  <c r="G44" i="15"/>
  <c r="G45" i="15"/>
  <c r="F46" i="15"/>
  <c r="G46" i="15"/>
  <c r="B35" i="4"/>
  <c r="A36" i="4"/>
  <c r="A19" i="7"/>
  <c r="B18" i="7"/>
  <c r="A19" i="4"/>
  <c r="B18" i="4"/>
  <c r="B17" i="11"/>
  <c r="B17" i="10"/>
  <c r="A18" i="10"/>
  <c r="B18" i="3"/>
  <c r="A19" i="3"/>
  <c r="B17" i="2"/>
  <c r="B19" i="1"/>
  <c r="A20" i="1"/>
  <c r="A37" i="4"/>
  <c r="B36" i="4"/>
  <c r="B19" i="7"/>
  <c r="A20" i="7"/>
  <c r="B19" i="4"/>
  <c r="A20" i="4"/>
  <c r="B18" i="11"/>
  <c r="B18" i="10"/>
  <c r="A19" i="10"/>
  <c r="A20" i="3"/>
  <c r="B19" i="3"/>
  <c r="B18" i="2"/>
  <c r="A21" i="1"/>
  <c r="B20" i="1"/>
  <c r="B37" i="4"/>
  <c r="A38" i="4"/>
  <c r="B20" i="7"/>
  <c r="A21" i="7"/>
  <c r="A21" i="4"/>
  <c r="B20" i="4"/>
  <c r="B19" i="11"/>
  <c r="B19" i="10"/>
  <c r="A20" i="10"/>
  <c r="B20" i="3"/>
  <c r="A21" i="3"/>
  <c r="B19" i="2"/>
  <c r="B21" i="1"/>
  <c r="A22" i="1"/>
  <c r="A39" i="4"/>
  <c r="B38" i="4"/>
  <c r="A22" i="7"/>
  <c r="B21" i="7"/>
  <c r="A22" i="4"/>
  <c r="B22" i="4"/>
  <c r="B21" i="4"/>
  <c r="B20" i="11"/>
  <c r="B20" i="10"/>
  <c r="A21" i="10"/>
  <c r="A22" i="3"/>
  <c r="B21" i="3"/>
  <c r="B20" i="2"/>
  <c r="A23" i="1"/>
  <c r="B22" i="1"/>
  <c r="A40" i="4"/>
  <c r="B39" i="4"/>
  <c r="A23" i="7"/>
  <c r="B22" i="7"/>
  <c r="B21" i="11"/>
  <c r="B21" i="10"/>
  <c r="A22" i="10"/>
  <c r="B22" i="3"/>
  <c r="A23" i="3"/>
  <c r="B21" i="2"/>
  <c r="B23" i="1"/>
  <c r="A24" i="1"/>
  <c r="B40" i="4"/>
  <c r="A41" i="4"/>
  <c r="B23" i="7"/>
  <c r="A24" i="7"/>
  <c r="B22" i="11"/>
  <c r="B22" i="10"/>
  <c r="A23" i="10"/>
  <c r="A24" i="3"/>
  <c r="B23" i="3"/>
  <c r="B22" i="2"/>
  <c r="A25" i="1"/>
  <c r="B24" i="1"/>
  <c r="B41" i="4"/>
  <c r="A42" i="4"/>
  <c r="B24" i="7"/>
  <c r="A25" i="7"/>
  <c r="B23" i="11"/>
  <c r="B23" i="10"/>
  <c r="A24" i="10"/>
  <c r="B24" i="3"/>
  <c r="A25" i="3"/>
  <c r="B23" i="2"/>
  <c r="F26" i="1"/>
  <c r="F27" i="1"/>
  <c r="F28" i="1"/>
  <c r="F25" i="1"/>
  <c r="B25" i="1"/>
  <c r="A26" i="1"/>
  <c r="B42" i="4"/>
  <c r="A43" i="4"/>
  <c r="B25" i="7"/>
  <c r="A26" i="7"/>
  <c r="B24" i="11"/>
  <c r="B24" i="10"/>
  <c r="A25" i="10"/>
  <c r="A26" i="3"/>
  <c r="B25" i="3"/>
  <c r="B24" i="2"/>
  <c r="A27" i="1"/>
  <c r="B26" i="1"/>
  <c r="B43" i="4"/>
  <c r="A44" i="4"/>
  <c r="B26" i="7"/>
  <c r="A27" i="7"/>
  <c r="B25" i="11"/>
  <c r="B25" i="10"/>
  <c r="A26" i="10"/>
  <c r="B26" i="3"/>
  <c r="A27" i="3"/>
  <c r="B25" i="2"/>
  <c r="B27" i="1"/>
  <c r="A28" i="1"/>
  <c r="A45" i="4"/>
  <c r="B44" i="4"/>
  <c r="B27" i="7"/>
  <c r="A28" i="7"/>
  <c r="B26" i="11"/>
  <c r="A27" i="10"/>
  <c r="B26" i="10"/>
  <c r="A28" i="3"/>
  <c r="B27" i="3"/>
  <c r="B26" i="2"/>
  <c r="A29" i="1"/>
  <c r="B28" i="1"/>
  <c r="A46" i="4"/>
  <c r="B46" i="4"/>
  <c r="B45" i="4"/>
  <c r="B28" i="7"/>
  <c r="A29" i="7"/>
  <c r="B27" i="11"/>
  <c r="B27" i="10"/>
  <c r="A28" i="10"/>
  <c r="B28" i="3"/>
  <c r="A29" i="3"/>
  <c r="B27" i="2"/>
  <c r="B29" i="1"/>
  <c r="A30" i="1"/>
  <c r="A30" i="7"/>
  <c r="B29" i="7"/>
  <c r="B28" i="11"/>
  <c r="B28" i="10"/>
  <c r="A29" i="10"/>
  <c r="A30" i="3"/>
  <c r="B29" i="3"/>
  <c r="B28" i="2"/>
  <c r="F31" i="1"/>
  <c r="F33" i="1"/>
  <c r="F30" i="1"/>
  <c r="F32" i="1"/>
  <c r="A31" i="1"/>
  <c r="B30" i="1"/>
  <c r="A31" i="7"/>
  <c r="B30" i="7"/>
  <c r="B29" i="11"/>
  <c r="B29" i="10"/>
  <c r="A30" i="10"/>
  <c r="B30" i="3"/>
  <c r="A31" i="3"/>
  <c r="B29" i="2"/>
  <c r="B31" i="1"/>
  <c r="A32" i="1"/>
  <c r="B31" i="7"/>
  <c r="A32" i="7"/>
  <c r="B30" i="11"/>
  <c r="B30" i="10"/>
  <c r="A31" i="10"/>
  <c r="A32" i="3"/>
  <c r="B31" i="3"/>
  <c r="B30" i="2"/>
  <c r="A33" i="1"/>
  <c r="B32" i="1"/>
  <c r="B32" i="7"/>
  <c r="A33" i="7"/>
  <c r="B31" i="11"/>
  <c r="B31" i="10"/>
  <c r="A32" i="10"/>
  <c r="B32" i="3"/>
  <c r="A33" i="3"/>
  <c r="B31" i="2"/>
  <c r="B33" i="1"/>
  <c r="A34" i="1"/>
  <c r="A34" i="7"/>
  <c r="B33" i="7"/>
  <c r="B32" i="11"/>
  <c r="F32" i="10"/>
  <c r="F41" i="10"/>
  <c r="F37" i="10"/>
  <c r="F33" i="10"/>
  <c r="F39" i="10"/>
  <c r="F38" i="10"/>
  <c r="F34" i="10"/>
  <c r="F35" i="10"/>
  <c r="F40" i="10"/>
  <c r="F36" i="10"/>
  <c r="B32" i="10"/>
  <c r="A33" i="10"/>
  <c r="A34" i="3"/>
  <c r="B33" i="3"/>
  <c r="B32" i="2"/>
  <c r="A35" i="1"/>
  <c r="B34" i="1"/>
  <c r="B34" i="7"/>
  <c r="A35" i="7"/>
  <c r="B33" i="11"/>
  <c r="B33" i="10"/>
  <c r="A34" i="10"/>
  <c r="B34" i="3"/>
  <c r="A35" i="3"/>
  <c r="B33" i="2"/>
  <c r="F36" i="1"/>
  <c r="F37" i="1"/>
  <c r="F38" i="1"/>
  <c r="F35" i="1"/>
  <c r="B35" i="1"/>
  <c r="A36" i="1"/>
  <c r="B35" i="7"/>
  <c r="A36" i="7"/>
  <c r="B34" i="11"/>
  <c r="B34" i="10"/>
  <c r="A35" i="10"/>
  <c r="B35" i="3"/>
  <c r="B34" i="2"/>
  <c r="A37" i="1"/>
  <c r="B36" i="1"/>
  <c r="B36" i="7"/>
  <c r="A37" i="7"/>
  <c r="B35" i="11"/>
  <c r="B35" i="10"/>
  <c r="A36" i="10"/>
  <c r="B35" i="2"/>
  <c r="B37" i="1"/>
  <c r="A38" i="1"/>
  <c r="A38" i="7"/>
  <c r="B37" i="7"/>
  <c r="B37" i="11"/>
  <c r="B36" i="11"/>
  <c r="B36" i="10"/>
  <c r="A37" i="10"/>
  <c r="B36" i="2"/>
  <c r="A39" i="1"/>
  <c r="B38" i="1"/>
  <c r="A39" i="7"/>
  <c r="B38" i="7"/>
  <c r="A43" i="11"/>
  <c r="B42" i="11"/>
  <c r="B37" i="10"/>
  <c r="A38" i="10"/>
  <c r="B37" i="2"/>
  <c r="B39" i="1"/>
  <c r="A40" i="1"/>
  <c r="B39" i="7"/>
  <c r="A40" i="7"/>
  <c r="A44" i="11"/>
  <c r="B43" i="11"/>
  <c r="B38" i="10"/>
  <c r="A39" i="10"/>
  <c r="B38" i="2"/>
  <c r="F41" i="1"/>
  <c r="F43" i="1"/>
  <c r="F40" i="1"/>
  <c r="F42" i="1"/>
  <c r="A41" i="1"/>
  <c r="B40" i="1"/>
  <c r="A45" i="11"/>
  <c r="B44" i="11"/>
  <c r="B40" i="7"/>
  <c r="A41" i="7"/>
  <c r="B39" i="10"/>
  <c r="A40" i="10"/>
  <c r="B39" i="2"/>
  <c r="B41" i="1"/>
  <c r="A42" i="1"/>
  <c r="A46" i="11"/>
  <c r="B45" i="11"/>
  <c r="B41" i="7"/>
  <c r="A42" i="7"/>
  <c r="B40" i="10"/>
  <c r="A41" i="10"/>
  <c r="A42" i="10"/>
  <c r="B40" i="2"/>
  <c r="A43" i="1"/>
  <c r="B42" i="1"/>
  <c r="B46" i="11"/>
  <c r="A47" i="11"/>
  <c r="A43" i="7"/>
  <c r="B42" i="7"/>
  <c r="A43" i="10"/>
  <c r="B42" i="10"/>
  <c r="B41" i="10"/>
  <c r="B41" i="2"/>
  <c r="B43" i="1"/>
  <c r="A44" i="1"/>
  <c r="A48" i="11"/>
  <c r="B48" i="11"/>
  <c r="B47" i="11"/>
  <c r="B43" i="7"/>
  <c r="A44" i="7"/>
  <c r="B44" i="7"/>
  <c r="F43" i="10"/>
  <c r="F51" i="10"/>
  <c r="F47" i="10"/>
  <c r="F49" i="10"/>
  <c r="F52" i="10"/>
  <c r="F48" i="10"/>
  <c r="F44" i="10"/>
  <c r="F45" i="10"/>
  <c r="F50" i="10"/>
  <c r="F46" i="10"/>
  <c r="B43" i="10"/>
  <c r="A44" i="10"/>
  <c r="B42" i="2"/>
  <c r="A45" i="1"/>
  <c r="B44" i="1"/>
  <c r="B44" i="10"/>
  <c r="A45" i="10"/>
  <c r="B43" i="2"/>
  <c r="F46" i="1"/>
  <c r="F47" i="1"/>
  <c r="F48" i="1"/>
  <c r="F45" i="1"/>
  <c r="B45" i="1"/>
  <c r="A46" i="1"/>
  <c r="B45" i="10"/>
  <c r="A46" i="10"/>
  <c r="B44" i="2"/>
  <c r="A47" i="1"/>
  <c r="B46" i="1"/>
  <c r="B46" i="10"/>
  <c r="A47" i="10"/>
  <c r="B45" i="2"/>
  <c r="B47" i="1"/>
  <c r="A48" i="1"/>
  <c r="A48" i="10"/>
  <c r="B47" i="10"/>
  <c r="B46" i="2"/>
  <c r="A49" i="1"/>
  <c r="B48" i="1"/>
  <c r="B48" i="10"/>
  <c r="A49" i="10"/>
  <c r="B47" i="2"/>
  <c r="B49" i="1"/>
  <c r="A50" i="1"/>
  <c r="A50" i="10"/>
  <c r="B49" i="10"/>
  <c r="B48" i="2"/>
  <c r="F51" i="1"/>
  <c r="F53" i="1"/>
  <c r="F50" i="1"/>
  <c r="F52" i="1"/>
  <c r="A51" i="1"/>
  <c r="B50" i="1"/>
  <c r="B50" i="10"/>
  <c r="A51" i="10"/>
  <c r="B49" i="2"/>
  <c r="B51" i="1"/>
  <c r="A52" i="1"/>
  <c r="B51" i="10"/>
  <c r="A52" i="10"/>
  <c r="B50" i="2"/>
  <c r="F54" i="2"/>
  <c r="F51" i="2"/>
  <c r="F50" i="2"/>
  <c r="A53" i="1"/>
  <c r="B52" i="1"/>
  <c r="B52" i="10"/>
  <c r="A53" i="10"/>
  <c r="B51" i="2"/>
  <c r="B53" i="1"/>
  <c r="A54" i="1"/>
  <c r="A54" i="10"/>
  <c r="B53" i="10"/>
  <c r="B52" i="2"/>
  <c r="F52" i="2"/>
  <c r="F53" i="2"/>
  <c r="A55" i="1"/>
  <c r="B54" i="1"/>
  <c r="F54" i="10"/>
  <c r="F61" i="10"/>
  <c r="F57" i="10"/>
  <c r="F63" i="10"/>
  <c r="F59" i="10"/>
  <c r="F62" i="10"/>
  <c r="F58" i="10"/>
  <c r="F55" i="10"/>
  <c r="F60" i="10"/>
  <c r="F56" i="10"/>
  <c r="A55" i="10"/>
  <c r="B54" i="10"/>
  <c r="B53" i="2"/>
  <c r="B55" i="1"/>
  <c r="A56" i="1"/>
  <c r="F56" i="1"/>
  <c r="F57" i="1"/>
  <c r="F58" i="1"/>
  <c r="F55" i="1"/>
  <c r="B55" i="10"/>
  <c r="A56" i="10"/>
  <c r="B54" i="2"/>
  <c r="B56" i="1"/>
  <c r="A57" i="1"/>
  <c r="B56" i="10"/>
  <c r="A57" i="10"/>
  <c r="B55" i="2"/>
  <c r="B57" i="1"/>
  <c r="A58" i="1"/>
  <c r="B57" i="10"/>
  <c r="A58" i="10"/>
  <c r="F60" i="2"/>
  <c r="F56" i="2"/>
  <c r="F57" i="2"/>
  <c r="B56" i="2"/>
  <c r="A59" i="1"/>
  <c r="B58" i="1"/>
  <c r="B58" i="10"/>
  <c r="A59" i="10"/>
  <c r="B59" i="1"/>
  <c r="A60" i="1"/>
  <c r="A60" i="10"/>
  <c r="B59" i="10"/>
  <c r="B58" i="2"/>
  <c r="F61" i="1"/>
  <c r="F63" i="1"/>
  <c r="F60" i="1"/>
  <c r="F62" i="1"/>
  <c r="A61" i="1"/>
  <c r="B60" i="1"/>
  <c r="B60" i="10"/>
  <c r="A61" i="10"/>
  <c r="B59" i="2"/>
  <c r="B61" i="1"/>
  <c r="A62" i="1"/>
  <c r="A62" i="10"/>
  <c r="B61" i="10"/>
  <c r="B60" i="2"/>
  <c r="A63" i="1"/>
  <c r="B62" i="1"/>
  <c r="B62" i="10"/>
  <c r="A63" i="10"/>
  <c r="B61" i="2"/>
  <c r="B63" i="1"/>
  <c r="A64" i="1"/>
  <c r="B63" i="10"/>
  <c r="A64" i="10"/>
  <c r="B62" i="2"/>
  <c r="F63" i="2"/>
  <c r="F62" i="2"/>
  <c r="F66" i="2"/>
  <c r="A65" i="1"/>
  <c r="B64" i="1"/>
  <c r="B64" i="10"/>
  <c r="A65" i="10"/>
  <c r="B65" i="1"/>
  <c r="A66" i="1"/>
  <c r="F66" i="1"/>
  <c r="F67" i="1"/>
  <c r="F68" i="1"/>
  <c r="F65" i="1"/>
  <c r="F65" i="10"/>
  <c r="F71" i="10"/>
  <c r="F67" i="10"/>
  <c r="F73" i="10"/>
  <c r="F72" i="10"/>
  <c r="F68" i="10"/>
  <c r="F69" i="10"/>
  <c r="F74" i="10"/>
  <c r="F70" i="10"/>
  <c r="F66" i="10"/>
  <c r="B65" i="10"/>
  <c r="A66" i="10"/>
  <c r="B64" i="2"/>
  <c r="A67" i="1"/>
  <c r="B66" i="1"/>
  <c r="B66" i="10"/>
  <c r="A67" i="10"/>
  <c r="B65" i="2"/>
  <c r="B67" i="1"/>
  <c r="A68" i="1"/>
  <c r="A68" i="10"/>
  <c r="B67" i="10"/>
  <c r="B66" i="2"/>
  <c r="A69" i="1"/>
  <c r="B68" i="1"/>
  <c r="B68" i="10"/>
  <c r="A69" i="10"/>
  <c r="B67" i="2"/>
  <c r="B69" i="1"/>
  <c r="A70" i="1"/>
  <c r="B69" i="10"/>
  <c r="A70" i="10"/>
  <c r="B68" i="2"/>
  <c r="F69" i="2"/>
  <c r="F68" i="2"/>
  <c r="F72" i="2"/>
  <c r="F71" i="1"/>
  <c r="F73" i="1"/>
  <c r="F70" i="1"/>
  <c r="F72" i="1"/>
  <c r="A71" i="1"/>
  <c r="B70" i="1"/>
  <c r="B70" i="10"/>
  <c r="A71" i="10"/>
  <c r="B71" i="1"/>
  <c r="A72" i="1"/>
  <c r="B71" i="10"/>
  <c r="A72" i="10"/>
  <c r="B70" i="2"/>
  <c r="B72" i="1"/>
  <c r="A73" i="1"/>
  <c r="B72" i="10"/>
  <c r="A73" i="10"/>
  <c r="B71" i="2"/>
  <c r="B73" i="1"/>
  <c r="A74" i="1"/>
  <c r="B73" i="10"/>
  <c r="A74" i="10"/>
  <c r="B72" i="2"/>
  <c r="A75" i="1"/>
  <c r="B74" i="1"/>
  <c r="B74" i="10"/>
  <c r="A75" i="10"/>
  <c r="B73" i="2"/>
  <c r="B75" i="1"/>
  <c r="A76" i="1"/>
  <c r="F76" i="1"/>
  <c r="F77" i="1"/>
  <c r="F78" i="1"/>
  <c r="F75" i="1"/>
  <c r="B75" i="10"/>
  <c r="A76" i="10"/>
  <c r="B74" i="2"/>
  <c r="F74" i="2"/>
  <c r="F75" i="2"/>
  <c r="F78" i="2"/>
  <c r="B76" i="1"/>
  <c r="A77" i="1"/>
  <c r="F76" i="10"/>
  <c r="F85" i="10"/>
  <c r="F81" i="10"/>
  <c r="F77" i="10"/>
  <c r="F83" i="10"/>
  <c r="F82" i="10"/>
  <c r="F78" i="10"/>
  <c r="F79" i="10"/>
  <c r="F84" i="10"/>
  <c r="F80" i="10"/>
  <c r="A77" i="10"/>
  <c r="B76" i="10"/>
  <c r="B77" i="1"/>
  <c r="A78" i="1"/>
  <c r="B77" i="10"/>
  <c r="A78" i="10"/>
  <c r="B76" i="2"/>
  <c r="A79" i="1"/>
  <c r="B78" i="1"/>
  <c r="A79" i="10"/>
  <c r="B78" i="10"/>
  <c r="B77" i="2"/>
  <c r="B79" i="1"/>
  <c r="A80" i="1"/>
  <c r="A80" i="10"/>
  <c r="B79" i="10"/>
  <c r="B78" i="2"/>
  <c r="F81" i="1"/>
  <c r="F83" i="1"/>
  <c r="F80" i="1"/>
  <c r="F82" i="1"/>
  <c r="B80" i="1"/>
  <c r="A81" i="1"/>
  <c r="A81" i="10"/>
  <c r="B80" i="10"/>
  <c r="B79" i="2"/>
  <c r="B81" i="1"/>
  <c r="A82" i="1"/>
  <c r="B81" i="10"/>
  <c r="A82" i="10"/>
  <c r="F84" i="2"/>
  <c r="F81" i="2"/>
  <c r="F80" i="2"/>
  <c r="B80" i="2"/>
  <c r="A83" i="1"/>
  <c r="B82" i="1"/>
  <c r="B82" i="10"/>
  <c r="A83" i="10"/>
  <c r="B83" i="1"/>
  <c r="A84" i="1"/>
  <c r="A84" i="10"/>
  <c r="B83" i="10"/>
  <c r="B82" i="2"/>
  <c r="B84" i="1"/>
  <c r="A85" i="1"/>
  <c r="A85" i="10"/>
  <c r="B84" i="10"/>
  <c r="B83" i="2"/>
  <c r="F86" i="1"/>
  <c r="F87" i="1"/>
  <c r="F88" i="1"/>
  <c r="F85" i="1"/>
  <c r="B85" i="1"/>
  <c r="A86" i="1"/>
  <c r="A86" i="10"/>
  <c r="B85" i="10"/>
  <c r="B84" i="2"/>
  <c r="A87" i="1"/>
  <c r="B86" i="1"/>
  <c r="B86" i="10"/>
  <c r="A87" i="10"/>
  <c r="B85" i="2"/>
  <c r="B87" i="1"/>
  <c r="A88" i="1"/>
  <c r="F87" i="10"/>
  <c r="F95" i="10"/>
  <c r="F91" i="10"/>
  <c r="F93" i="10"/>
  <c r="F96" i="10"/>
  <c r="F92" i="10"/>
  <c r="F88" i="10"/>
  <c r="F89" i="10"/>
  <c r="F94" i="10"/>
  <c r="F90" i="10"/>
  <c r="B87" i="10"/>
  <c r="A88" i="10"/>
  <c r="B86" i="2"/>
  <c r="F87" i="2"/>
  <c r="F86" i="2"/>
  <c r="F90" i="2"/>
  <c r="B88" i="1"/>
  <c r="A89" i="1"/>
  <c r="A89" i="10"/>
  <c r="B88" i="10"/>
  <c r="B89" i="1"/>
  <c r="A90" i="1"/>
  <c r="A90" i="10"/>
  <c r="B89" i="10"/>
  <c r="B88" i="2"/>
  <c r="F91" i="1"/>
  <c r="F93" i="1"/>
  <c r="F90" i="1"/>
  <c r="F92" i="1"/>
  <c r="A91" i="1"/>
  <c r="B90" i="1"/>
  <c r="A91" i="10"/>
  <c r="B90" i="10"/>
  <c r="B89" i="2"/>
  <c r="B91" i="1"/>
  <c r="A92" i="1"/>
  <c r="B91" i="10"/>
  <c r="A92" i="10"/>
  <c r="B90" i="2"/>
  <c r="B92" i="1"/>
  <c r="A93" i="1"/>
  <c r="A93" i="10"/>
  <c r="B92" i="10"/>
  <c r="B91" i="2"/>
  <c r="B93" i="1"/>
  <c r="A94" i="1"/>
  <c r="A94" i="10"/>
  <c r="B93" i="10"/>
  <c r="B92" i="2"/>
  <c r="F93" i="2"/>
  <c r="F92" i="2"/>
  <c r="F96" i="2"/>
  <c r="A95" i="1"/>
  <c r="B94" i="1"/>
  <c r="B94" i="10"/>
  <c r="A95" i="10"/>
  <c r="B95" i="1"/>
  <c r="A96" i="1"/>
  <c r="F96" i="1"/>
  <c r="F97" i="1"/>
  <c r="F98" i="1"/>
  <c r="F95" i="1"/>
  <c r="A96" i="10"/>
  <c r="A97" i="10"/>
  <c r="B95" i="10"/>
  <c r="B94" i="2"/>
  <c r="B96" i="1"/>
  <c r="A97" i="1"/>
  <c r="B96" i="10"/>
  <c r="B95" i="2"/>
  <c r="B97" i="1"/>
  <c r="A98" i="1"/>
  <c r="B96" i="2"/>
  <c r="A99" i="1"/>
  <c r="B98" i="1"/>
  <c r="B97" i="2"/>
  <c r="B99" i="1"/>
  <c r="A100" i="1"/>
  <c r="B98" i="2"/>
  <c r="F99" i="2"/>
  <c r="F98" i="2"/>
  <c r="F100" i="2"/>
  <c r="F103" i="2"/>
  <c r="F101" i="1"/>
  <c r="F103" i="1"/>
  <c r="F100" i="1"/>
  <c r="F102" i="1"/>
  <c r="B100" i="1"/>
  <c r="A101" i="1"/>
  <c r="B99" i="2"/>
  <c r="B101" i="1"/>
  <c r="A102" i="1"/>
  <c r="A103" i="1"/>
  <c r="B102" i="1"/>
  <c r="B97" i="10"/>
  <c r="A98" i="10"/>
  <c r="B101" i="2"/>
  <c r="B103" i="1"/>
  <c r="A104" i="1"/>
  <c r="F98" i="10"/>
  <c r="F105" i="10"/>
  <c r="F101" i="10"/>
  <c r="F103" i="10"/>
  <c r="F99" i="10"/>
  <c r="F106" i="10"/>
  <c r="F102" i="10"/>
  <c r="F107" i="10"/>
  <c r="F104" i="10"/>
  <c r="F100" i="10"/>
  <c r="A99" i="10"/>
  <c r="B98" i="10"/>
  <c r="B102" i="2"/>
  <c r="B104" i="1"/>
  <c r="A105" i="1"/>
  <c r="B99" i="10"/>
  <c r="A100" i="10"/>
  <c r="B103" i="2"/>
  <c r="B105" i="1"/>
  <c r="A106" i="1"/>
  <c r="A101" i="10"/>
  <c r="B100" i="10"/>
  <c r="B104" i="2"/>
  <c r="A107" i="1"/>
  <c r="B106" i="1"/>
  <c r="A102" i="10"/>
  <c r="B101" i="10"/>
  <c r="B105" i="2"/>
  <c r="F107" i="2"/>
  <c r="F106" i="2"/>
  <c r="F110" i="2"/>
  <c r="F105" i="2"/>
  <c r="B107" i="1"/>
  <c r="A108" i="1"/>
  <c r="B102" i="10"/>
  <c r="A103" i="10"/>
  <c r="B106" i="2"/>
  <c r="B108" i="1"/>
  <c r="A109" i="1"/>
  <c r="A104" i="10"/>
  <c r="B103" i="10"/>
  <c r="B109" i="1"/>
  <c r="A110" i="1"/>
  <c r="A105" i="10"/>
  <c r="B104" i="10"/>
  <c r="B108" i="2"/>
  <c r="A111" i="1"/>
  <c r="B110" i="1"/>
  <c r="B105" i="10"/>
  <c r="A106" i="10"/>
  <c r="B109" i="2"/>
  <c r="B111" i="1"/>
  <c r="A112" i="1"/>
  <c r="B106" i="10"/>
  <c r="A107" i="10"/>
  <c r="B110" i="2"/>
  <c r="B112" i="1"/>
  <c r="A113" i="1"/>
  <c r="A108" i="10"/>
  <c r="B107" i="10"/>
  <c r="B111" i="2"/>
  <c r="B113" i="1"/>
  <c r="A114" i="1"/>
  <c r="A109" i="10"/>
  <c r="B108" i="10"/>
  <c r="B113" i="2"/>
  <c r="A115" i="1"/>
  <c r="B114" i="1"/>
  <c r="F109" i="10"/>
  <c r="F115" i="10"/>
  <c r="F111" i="10"/>
  <c r="F117" i="10"/>
  <c r="F113" i="10"/>
  <c r="F116" i="10"/>
  <c r="F112" i="10"/>
  <c r="F118" i="10"/>
  <c r="F114" i="10"/>
  <c r="F110" i="10"/>
  <c r="A110" i="10"/>
  <c r="B109" i="10"/>
  <c r="B114" i="2"/>
  <c r="B115" i="1"/>
  <c r="A116" i="1"/>
  <c r="B116" i="1"/>
  <c r="A111" i="10"/>
  <c r="B110" i="10"/>
  <c r="B115" i="2"/>
  <c r="A112" i="10"/>
  <c r="B111" i="10"/>
  <c r="B116" i="2"/>
  <c r="B112" i="10"/>
  <c r="A113" i="10"/>
  <c r="B117" i="2"/>
  <c r="B113" i="10"/>
  <c r="A114" i="10"/>
  <c r="B118" i="2"/>
  <c r="B120" i="2"/>
  <c r="A115" i="10"/>
  <c r="B114" i="10"/>
  <c r="B121" i="2"/>
  <c r="B115" i="10"/>
  <c r="A116" i="10"/>
  <c r="B122" i="2"/>
  <c r="A117" i="10"/>
  <c r="B116" i="10"/>
  <c r="B123" i="2"/>
  <c r="F124" i="2"/>
  <c r="B117" i="10"/>
  <c r="A118" i="10"/>
  <c r="B124" i="2"/>
  <c r="B118" i="10"/>
  <c r="A119" i="10"/>
  <c r="A126" i="2"/>
  <c r="A120" i="10"/>
  <c r="B120" i="10"/>
  <c r="B119" i="10"/>
  <c r="A127" i="2"/>
  <c r="B126" i="2"/>
  <c r="F139" i="2"/>
  <c r="F135" i="2"/>
  <c r="F131" i="2"/>
  <c r="F140" i="2"/>
  <c r="F136" i="2"/>
  <c r="F132" i="2"/>
  <c r="F127" i="2"/>
  <c r="F141" i="2"/>
  <c r="F137" i="2"/>
  <c r="F133" i="2"/>
  <c r="F128" i="2"/>
  <c r="F138" i="2"/>
  <c r="F134" i="2"/>
  <c r="F130" i="2"/>
  <c r="A128" i="2"/>
  <c r="B127" i="2"/>
  <c r="A129" i="2"/>
  <c r="B128" i="2"/>
  <c r="A130" i="2"/>
  <c r="B129" i="2"/>
  <c r="A131" i="2"/>
  <c r="B130" i="2"/>
  <c r="A132" i="2"/>
  <c r="B131" i="2"/>
  <c r="A133" i="2"/>
  <c r="B132" i="2"/>
  <c r="A134" i="2"/>
  <c r="B133" i="2"/>
  <c r="A135" i="2"/>
  <c r="B134" i="2"/>
  <c r="A136" i="2"/>
  <c r="B135" i="2"/>
  <c r="A137" i="2"/>
  <c r="B136" i="2"/>
  <c r="A138" i="2"/>
  <c r="B137" i="2"/>
  <c r="B138" i="2"/>
  <c r="A139" i="2"/>
  <c r="B139" i="2"/>
  <c r="A140" i="2"/>
  <c r="B140" i="2"/>
  <c r="A141" i="2"/>
  <c r="B141" i="2"/>
  <c r="A142" i="2"/>
  <c r="B142" i="2"/>
  <c r="A143" i="2"/>
  <c r="F144" i="2"/>
  <c r="F143" i="2"/>
  <c r="F146" i="2"/>
  <c r="F145" i="2"/>
  <c r="B143" i="2"/>
  <c r="A144" i="2"/>
  <c r="B144" i="2"/>
  <c r="A145" i="2"/>
  <c r="B145" i="2"/>
  <c r="A146" i="2"/>
  <c r="A147" i="2"/>
  <c r="B146" i="2"/>
  <c r="A148" i="2"/>
  <c r="A149" i="2"/>
  <c r="A150" i="2"/>
  <c r="B147" i="2"/>
  <c r="B148" i="2"/>
  <c r="B150" i="2"/>
  <c r="B149" i="2"/>
</calcChain>
</file>

<file path=xl/sharedStrings.xml><?xml version="1.0" encoding="utf-8"?>
<sst xmlns="http://schemas.openxmlformats.org/spreadsheetml/2006/main" count="4027" uniqueCount="1165">
  <si>
    <t>url</t>
  </si>
  <si>
    <t>url</t>
    <phoneticPr fontId="2"/>
  </si>
  <si>
    <t>https://b.mwed.jp/_fair_i</t>
    <phoneticPr fontId="2"/>
  </si>
  <si>
    <t>サイト名</t>
    <rPh sb="3" eb="4">
      <t>メイ</t>
    </rPh>
    <phoneticPr fontId="2"/>
  </si>
  <si>
    <t>みんなのウェディング</t>
    <phoneticPr fontId="2"/>
  </si>
  <si>
    <t>フェアID</t>
    <phoneticPr fontId="2"/>
  </si>
  <si>
    <t>オートナンバー</t>
    <phoneticPr fontId="2"/>
  </si>
  <si>
    <t>必須</t>
    <rPh sb="0" eb="2">
      <t>ヒッス</t>
    </rPh>
    <phoneticPr fontId="2"/>
  </si>
  <si>
    <t>開催日</t>
    <phoneticPr fontId="2"/>
  </si>
  <si>
    <t>入力内容</t>
    <rPh sb="0" eb="2">
      <t>ニュウリョク</t>
    </rPh>
    <rPh sb="2" eb="4">
      <t>ナイヨウ</t>
    </rPh>
    <phoneticPr fontId="2"/>
  </si>
  <si>
    <t>フェア名称</t>
    <rPh sb="3" eb="5">
      <t>メイショウ</t>
    </rPh>
    <phoneticPr fontId="2"/>
  </si>
  <si>
    <t>全角30字以内</t>
    <rPh sb="0" eb="2">
      <t>ゼンカク</t>
    </rPh>
    <rPh sb="4" eb="5">
      <t>ジ</t>
    </rPh>
    <rPh sb="5" eb="7">
      <t>イナイ</t>
    </rPh>
    <phoneticPr fontId="2"/>
  </si>
  <si>
    <t>テキスト型</t>
  </si>
  <si>
    <t>テキスト型</t>
    <rPh sb="4" eb="5">
      <t>ガタ</t>
    </rPh>
    <phoneticPr fontId="2"/>
  </si>
  <si>
    <t>備考</t>
    <rPh sb="0" eb="2">
      <t>ビコウ</t>
    </rPh>
    <phoneticPr fontId="2"/>
  </si>
  <si>
    <t>入力不可</t>
    <rPh sb="0" eb="2">
      <t>ニュウリョク</t>
    </rPh>
    <rPh sb="2" eb="4">
      <t>フカ</t>
    </rPh>
    <phoneticPr fontId="2"/>
  </si>
  <si>
    <t>向こう3ヶ月分設定可能</t>
    <rPh sb="0" eb="1">
      <t>ム</t>
    </rPh>
    <rPh sb="5" eb="6">
      <t>ゲツ</t>
    </rPh>
    <rPh sb="6" eb="7">
      <t>ブン</t>
    </rPh>
    <rPh sb="7" eb="9">
      <t>セッテイ</t>
    </rPh>
    <rPh sb="9" eb="11">
      <t>カノウ</t>
    </rPh>
    <phoneticPr fontId="2"/>
  </si>
  <si>
    <t>開催時間</t>
    <phoneticPr fontId="2"/>
  </si>
  <si>
    <t>数値型</t>
    <rPh sb="0" eb="2">
      <t>スウチ</t>
    </rPh>
    <rPh sb="2" eb="3">
      <t>ガタ</t>
    </rPh>
    <phoneticPr fontId="2"/>
  </si>
  <si>
    <t>スタート：時</t>
    <rPh sb="5" eb="6">
      <t>ジ</t>
    </rPh>
    <phoneticPr fontId="2"/>
  </si>
  <si>
    <t>スタート：分</t>
    <rPh sb="5" eb="6">
      <t>フン</t>
    </rPh>
    <phoneticPr fontId="2"/>
  </si>
  <si>
    <t>エンド：時</t>
    <rPh sb="4" eb="5">
      <t>ジ</t>
    </rPh>
    <phoneticPr fontId="2"/>
  </si>
  <si>
    <t>エンド：分</t>
    <rPh sb="4" eb="5">
      <t>フン</t>
    </rPh>
    <phoneticPr fontId="2"/>
  </si>
  <si>
    <t>画像イメージ</t>
    <rPh sb="0" eb="2">
      <t>ガゾウ</t>
    </rPh>
    <phoneticPr fontId="2"/>
  </si>
  <si>
    <t>画像ファイル</t>
    <rPh sb="0" eb="2">
      <t>ガゾウ</t>
    </rPh>
    <phoneticPr fontId="2"/>
  </si>
  <si>
    <t>正方形が望ましい</t>
    <rPh sb="0" eb="3">
      <t>セイホウケイ</t>
    </rPh>
    <rPh sb="4" eb="5">
      <t>ノゾ</t>
    </rPh>
    <phoneticPr fontId="2"/>
  </si>
  <si>
    <t>含まれるフェア内容</t>
    <phoneticPr fontId="2"/>
  </si>
  <si>
    <t>相談会</t>
  </si>
  <si>
    <t>相談会</t>
    <rPh sb="0" eb="3">
      <t>ソウダンカイ</t>
    </rPh>
    <phoneticPr fontId="2"/>
  </si>
  <si>
    <t>模擬挙式</t>
  </si>
  <si>
    <t>模擬挙式</t>
    <rPh sb="0" eb="2">
      <t>モギ</t>
    </rPh>
    <rPh sb="2" eb="4">
      <t>キョシキ</t>
    </rPh>
    <phoneticPr fontId="2"/>
  </si>
  <si>
    <t>模擬披露宴</t>
  </si>
  <si>
    <t>模擬披露宴</t>
    <rPh sb="0" eb="2">
      <t>モギ</t>
    </rPh>
    <rPh sb="2" eb="5">
      <t>ヒロウエン</t>
    </rPh>
    <phoneticPr fontId="2"/>
  </si>
  <si>
    <t>試食会</t>
    <rPh sb="0" eb="2">
      <t>シショク</t>
    </rPh>
    <rPh sb="2" eb="3">
      <t>カイ</t>
    </rPh>
    <phoneticPr fontId="2"/>
  </si>
  <si>
    <t>会場コーディネート</t>
    <rPh sb="0" eb="2">
      <t>カイジョウ</t>
    </rPh>
    <phoneticPr fontId="2"/>
  </si>
  <si>
    <t>料理・引き出物などの展示</t>
    <rPh sb="0" eb="2">
      <t>リョウリ</t>
    </rPh>
    <rPh sb="3" eb="4">
      <t>ヒ</t>
    </rPh>
    <rPh sb="5" eb="7">
      <t>デモノ</t>
    </rPh>
    <rPh sb="10" eb="12">
      <t>テンジ</t>
    </rPh>
    <phoneticPr fontId="2"/>
  </si>
  <si>
    <t>試着会</t>
    <rPh sb="0" eb="2">
      <t>シチャク</t>
    </rPh>
    <rPh sb="2" eb="3">
      <t>カイ</t>
    </rPh>
    <phoneticPr fontId="2"/>
  </si>
  <si>
    <t>その他</t>
  </si>
  <si>
    <t>その他</t>
    <rPh sb="2" eb="3">
      <t>タ</t>
    </rPh>
    <phoneticPr fontId="2"/>
  </si>
  <si>
    <t>フェア内容詳細</t>
    <phoneticPr fontId="2"/>
  </si>
  <si>
    <t>スタート：時※16個まで登録可</t>
    <rPh sb="5" eb="6">
      <t>ジ</t>
    </rPh>
    <phoneticPr fontId="2"/>
  </si>
  <si>
    <t>スタート：分※16個まで登録可</t>
    <rPh sb="5" eb="6">
      <t>フン</t>
    </rPh>
    <phoneticPr fontId="2"/>
  </si>
  <si>
    <t>エンド：時※16個まで登録可</t>
    <rPh sb="4" eb="5">
      <t>ジ</t>
    </rPh>
    <phoneticPr fontId="2"/>
  </si>
  <si>
    <t>エンド：分※16個まで登録可</t>
    <rPh sb="4" eb="5">
      <t>フン</t>
    </rPh>
    <phoneticPr fontId="2"/>
  </si>
  <si>
    <t>その他1用タイトル ：</t>
    <phoneticPr fontId="2"/>
  </si>
  <si>
    <t>その他2用タイトル ：</t>
    <phoneticPr fontId="2"/>
  </si>
  <si>
    <t>全角15字以内</t>
    <rPh sb="0" eb="2">
      <t>ゼンカク</t>
    </rPh>
    <rPh sb="4" eb="5">
      <t>ジ</t>
    </rPh>
    <rPh sb="5" eb="7">
      <t>イナイ</t>
    </rPh>
    <phoneticPr fontId="2"/>
  </si>
  <si>
    <t>説明文</t>
    <rPh sb="0" eb="3">
      <t>セツメイブン</t>
    </rPh>
    <phoneticPr fontId="2"/>
  </si>
  <si>
    <t>全角300字以内</t>
    <rPh sb="0" eb="2">
      <t>ゼンカク</t>
    </rPh>
    <rPh sb="5" eb="6">
      <t>ジ</t>
    </rPh>
    <rPh sb="6" eb="8">
      <t>イナイ</t>
    </rPh>
    <phoneticPr fontId="2"/>
  </si>
  <si>
    <t>特典</t>
    <rPh sb="0" eb="2">
      <t>トクテン</t>
    </rPh>
    <phoneticPr fontId="2"/>
  </si>
  <si>
    <t>全角50字以内</t>
    <rPh sb="0" eb="2">
      <t>ゼンカク</t>
    </rPh>
    <rPh sb="4" eb="5">
      <t>ジ</t>
    </rPh>
    <rPh sb="5" eb="7">
      <t>イナイ</t>
    </rPh>
    <phoneticPr fontId="2"/>
  </si>
  <si>
    <t>予約</t>
    <rPh sb="0" eb="2">
      <t>ヨヤク</t>
    </rPh>
    <phoneticPr fontId="2"/>
  </si>
  <si>
    <t>補足説明</t>
    <rPh sb="0" eb="2">
      <t>ホソク</t>
    </rPh>
    <rPh sb="2" eb="4">
      <t>セツメイ</t>
    </rPh>
    <phoneticPr fontId="2"/>
  </si>
  <si>
    <t>全角20字以内</t>
    <rPh sb="0" eb="2">
      <t>ゼンカク</t>
    </rPh>
    <rPh sb="4" eb="5">
      <t>ジ</t>
    </rPh>
    <rPh sb="5" eb="7">
      <t>イナイ</t>
    </rPh>
    <phoneticPr fontId="2"/>
  </si>
  <si>
    <t>≪3つから1つを選択≫
要予約
予約優先
予約不要</t>
    <rPh sb="8" eb="10">
      <t>センタク</t>
    </rPh>
    <rPh sb="12" eb="15">
      <t>ヨウヨヤク</t>
    </rPh>
    <rPh sb="16" eb="18">
      <t>ヨヤク</t>
    </rPh>
    <rPh sb="18" eb="20">
      <t>ユウセン</t>
    </rPh>
    <rPh sb="21" eb="23">
      <t>ヨヤク</t>
    </rPh>
    <rPh sb="23" eb="25">
      <t>フヨウ</t>
    </rPh>
    <phoneticPr fontId="2"/>
  </si>
  <si>
    <t>料金</t>
    <rPh sb="0" eb="2">
      <t>リョウキン</t>
    </rPh>
    <phoneticPr fontId="2"/>
  </si>
  <si>
    <t>≪3つから1つを選択≫
無料
一部無料
有料
設定無し</t>
    <rPh sb="8" eb="10">
      <t>センタク</t>
    </rPh>
    <rPh sb="12" eb="14">
      <t>ムリョウ</t>
    </rPh>
    <rPh sb="15" eb="17">
      <t>イチブ</t>
    </rPh>
    <rPh sb="17" eb="19">
      <t>ムリョウ</t>
    </rPh>
    <rPh sb="20" eb="22">
      <t>ユウリョウ</t>
    </rPh>
    <rPh sb="23" eb="25">
      <t>セッテイ</t>
    </rPh>
    <rPh sb="25" eb="26">
      <t>ナ</t>
    </rPh>
    <phoneticPr fontId="2"/>
  </si>
  <si>
    <t>掲載スタート日時</t>
    <phoneticPr fontId="2"/>
  </si>
  <si>
    <t>年</t>
    <rPh sb="0" eb="1">
      <t>ネン</t>
    </rPh>
    <phoneticPr fontId="2"/>
  </si>
  <si>
    <t>月</t>
    <rPh sb="0" eb="1">
      <t>ツキ</t>
    </rPh>
    <phoneticPr fontId="2"/>
  </si>
  <si>
    <t>日</t>
    <rPh sb="0" eb="1">
      <t>ヒ</t>
    </rPh>
    <phoneticPr fontId="2"/>
  </si>
  <si>
    <t>時</t>
    <rPh sb="0" eb="1">
      <t>ジ</t>
    </rPh>
    <phoneticPr fontId="2"/>
  </si>
  <si>
    <t>Web予約可能期限</t>
    <phoneticPr fontId="2"/>
  </si>
  <si>
    <t>大項目</t>
    <rPh sb="0" eb="3">
      <t>ダイコウモク</t>
    </rPh>
    <phoneticPr fontId="2"/>
  </si>
  <si>
    <t>小項目</t>
    <rPh sb="0" eb="3">
      <t>ショウコウモク</t>
    </rPh>
    <phoneticPr fontId="2"/>
  </si>
  <si>
    <t>入力方式</t>
    <rPh sb="0" eb="2">
      <t>ニュウリョク</t>
    </rPh>
    <rPh sb="2" eb="4">
      <t>ホウシキ</t>
    </rPh>
    <phoneticPr fontId="2"/>
  </si>
  <si>
    <t>？</t>
  </si>
  <si>
    <t>？</t>
    <phoneticPr fontId="2"/>
  </si>
  <si>
    <t>プルダウン</t>
  </si>
  <si>
    <t>プルダウン</t>
    <phoneticPr fontId="2"/>
  </si>
  <si>
    <t>00～55　5刻み</t>
    <rPh sb="7" eb="8">
      <t>キザ</t>
    </rPh>
    <phoneticPr fontId="2"/>
  </si>
  <si>
    <t>自由入力</t>
    <rPh sb="0" eb="2">
      <t>ジユウ</t>
    </rPh>
    <rPh sb="2" eb="4">
      <t>ニュウリョク</t>
    </rPh>
    <phoneticPr fontId="2"/>
  </si>
  <si>
    <t>1～31</t>
    <phoneticPr fontId="2"/>
  </si>
  <si>
    <t>1～12</t>
    <phoneticPr fontId="2"/>
  </si>
  <si>
    <t>≪プルダウン選択≫
開催１日前まで
開催２日前まで
開催３日前まで
開催４日前まで
開催５日前まで
今すぐWeb予約を停止する
フェア開催日時まで</t>
    <rPh sb="6" eb="8">
      <t>センタク</t>
    </rPh>
    <phoneticPr fontId="2"/>
  </si>
  <si>
    <t>ラジオボタン</t>
  </si>
  <si>
    <t>ラジオボタン</t>
    <phoneticPr fontId="2"/>
  </si>
  <si>
    <t>ファイル選択</t>
    <rPh sb="4" eb="6">
      <t>センタク</t>
    </rPh>
    <phoneticPr fontId="2"/>
  </si>
  <si>
    <t>-</t>
  </si>
  <si>
    <t>-</t>
    <phoneticPr fontId="2"/>
  </si>
  <si>
    <t>ゼクシィ</t>
    <phoneticPr fontId="2"/>
  </si>
  <si>
    <t>https://cszebra.zexy.net/nyuko/hallFairRegist/doInput?nyukoModeKbn=01</t>
    <phoneticPr fontId="2"/>
  </si>
  <si>
    <t>開催日付</t>
    <phoneticPr fontId="2"/>
  </si>
  <si>
    <t>リアルタイム受付設定</t>
    <phoneticPr fontId="2"/>
  </si>
  <si>
    <t>-</t>
    <phoneticPr fontId="2"/>
  </si>
  <si>
    <t>開始・終了 時間</t>
    <phoneticPr fontId="2"/>
  </si>
  <si>
    <t>所要時間</t>
    <phoneticPr fontId="2"/>
  </si>
  <si>
    <t>フェア種類 の設定</t>
    <phoneticPr fontId="2"/>
  </si>
  <si>
    <t>≪2つから1つを選択≫
通常フェア
シークレットフェア</t>
    <rPh sb="8" eb="10">
      <t>センタク</t>
    </rPh>
    <rPh sb="12" eb="14">
      <t>ツウジョウ</t>
    </rPh>
    <phoneticPr fontId="2"/>
  </si>
  <si>
    <t>「会場を見る」・・・</t>
    <rPh sb="1" eb="3">
      <t>カイジョウ</t>
    </rPh>
    <rPh sb="4" eb="5">
      <t>ミ</t>
    </rPh>
    <phoneticPr fontId="2"/>
  </si>
  <si>
    <t>チェックボックス</t>
  </si>
  <si>
    <t>チェックボックス</t>
    <phoneticPr fontId="2"/>
  </si>
  <si>
    <t>フェア名</t>
    <phoneticPr fontId="2"/>
  </si>
  <si>
    <t>全体説明文</t>
    <phoneticPr fontId="2"/>
  </si>
  <si>
    <t>全角100字以内</t>
    <rPh sb="0" eb="2">
      <t>ゼンカク</t>
    </rPh>
    <rPh sb="5" eb="6">
      <t>ジ</t>
    </rPh>
    <rPh sb="6" eb="8">
      <t>イナイ</t>
    </rPh>
    <phoneticPr fontId="2"/>
  </si>
  <si>
    <t>複数部設定</t>
    <phoneticPr fontId="2"/>
  </si>
  <si>
    <t>複数部制にする</t>
    <rPh sb="0" eb="2">
      <t>フクスウ</t>
    </rPh>
    <rPh sb="2" eb="3">
      <t>ブ</t>
    </rPh>
    <rPh sb="3" eb="4">
      <t>セイ</t>
    </rPh>
    <phoneticPr fontId="2"/>
  </si>
  <si>
    <t>まとめて予約の設定</t>
    <phoneticPr fontId="2"/>
  </si>
  <si>
    <t>まとめて予約受付を設定する</t>
    <phoneticPr fontId="2"/>
  </si>
  <si>
    <t>フェア内容</t>
    <phoneticPr fontId="2"/>
  </si>
  <si>
    <t>ファッションショー</t>
    <phoneticPr fontId="2"/>
  </si>
  <si>
    <t>その他1</t>
    <rPh sb="2" eb="3">
      <t>タ</t>
    </rPh>
    <phoneticPr fontId="2"/>
  </si>
  <si>
    <t>その他2</t>
    <rPh sb="2" eb="3">
      <t>タ</t>
    </rPh>
    <phoneticPr fontId="2"/>
  </si>
  <si>
    <t>（フリーワード）</t>
    <phoneticPr fontId="2"/>
  </si>
  <si>
    <t>※フェア内容で1つは選択必須</t>
    <rPh sb="4" eb="6">
      <t>ナイヨウ</t>
    </rPh>
    <rPh sb="10" eb="12">
      <t>センタク</t>
    </rPh>
    <rPh sb="12" eb="14">
      <t>ヒッス</t>
    </rPh>
    <phoneticPr fontId="2"/>
  </si>
  <si>
    <t>※その他1を選択した場合は入力必須</t>
    <rPh sb="3" eb="4">
      <t>タ</t>
    </rPh>
    <rPh sb="6" eb="8">
      <t>センタク</t>
    </rPh>
    <rPh sb="10" eb="12">
      <t>バアイ</t>
    </rPh>
    <rPh sb="13" eb="15">
      <t>ニュウリョク</t>
    </rPh>
    <rPh sb="15" eb="17">
      <t>ヒッス</t>
    </rPh>
    <phoneticPr fontId="2"/>
  </si>
  <si>
    <t>※その他2を選択した場合は入力必須</t>
    <rPh sb="3" eb="4">
      <t>タ</t>
    </rPh>
    <rPh sb="6" eb="8">
      <t>センタク</t>
    </rPh>
    <rPh sb="10" eb="12">
      <t>バアイ</t>
    </rPh>
    <rPh sb="13" eb="15">
      <t>ニュウリョク</t>
    </rPh>
    <rPh sb="15" eb="17">
      <t>ヒッス</t>
    </rPh>
    <phoneticPr fontId="2"/>
  </si>
  <si>
    <t>有料/無料</t>
    <rPh sb="0" eb="2">
      <t>ユウリョウ</t>
    </rPh>
    <rPh sb="3" eb="5">
      <t>ムリョウ</t>
    </rPh>
    <phoneticPr fontId="2"/>
  </si>
  <si>
    <t>詳細</t>
    <rPh sb="0" eb="2">
      <t>ショウサイ</t>
    </rPh>
    <phoneticPr fontId="2"/>
  </si>
  <si>
    <t>プルダウン</t>
    <phoneticPr fontId="2"/>
  </si>
  <si>
    <t>≪3つから1つを選択≫
予約不要
予約優先
要予約</t>
    <rPh sb="8" eb="10">
      <t>センタク</t>
    </rPh>
    <rPh sb="12" eb="14">
      <t>ヨヤク</t>
    </rPh>
    <rPh sb="14" eb="16">
      <t>フヨウ</t>
    </rPh>
    <rPh sb="17" eb="19">
      <t>ヨヤク</t>
    </rPh>
    <rPh sb="19" eb="21">
      <t>ユウセン</t>
    </rPh>
    <rPh sb="22" eb="23">
      <t>ヨウ</t>
    </rPh>
    <rPh sb="23" eb="25">
      <t>ヨヤク</t>
    </rPh>
    <phoneticPr fontId="2"/>
  </si>
  <si>
    <t>≪2つから1つを選択≫
有料
無料</t>
    <rPh sb="8" eb="10">
      <t>センタク</t>
    </rPh>
    <rPh sb="12" eb="14">
      <t>ユウリョウ</t>
    </rPh>
    <rPh sb="15" eb="17">
      <t>ムリョウ</t>
    </rPh>
    <phoneticPr fontId="2"/>
  </si>
  <si>
    <t>2ページ目</t>
    <rPh sb="4" eb="5">
      <t>メ</t>
    </rPh>
    <phoneticPr fontId="2"/>
  </si>
  <si>
    <t>開催時期</t>
    <rPh sb="0" eb="2">
      <t>カイサイ</t>
    </rPh>
    <rPh sb="2" eb="4">
      <t>ジキ</t>
    </rPh>
    <phoneticPr fontId="2"/>
  </si>
  <si>
    <t>※1ページで選択したフェア内容の数だけ登録</t>
    <rPh sb="6" eb="8">
      <t>センタク</t>
    </rPh>
    <rPh sb="13" eb="15">
      <t>ナイヨウ</t>
    </rPh>
    <rPh sb="16" eb="17">
      <t>カズ</t>
    </rPh>
    <rPh sb="19" eb="21">
      <t>トウロク</t>
    </rPh>
    <phoneticPr fontId="2"/>
  </si>
  <si>
    <t>※最大で開催時期は12個登録可能</t>
    <rPh sb="1" eb="3">
      <t>サイダイ</t>
    </rPh>
    <rPh sb="4" eb="6">
      <t>カイサイ</t>
    </rPh>
    <rPh sb="6" eb="8">
      <t>ジキ</t>
    </rPh>
    <rPh sb="11" eb="12">
      <t>コ</t>
    </rPh>
    <rPh sb="12" eb="14">
      <t>トウロク</t>
    </rPh>
    <rPh sb="14" eb="16">
      <t>カノウ</t>
    </rPh>
    <phoneticPr fontId="2"/>
  </si>
  <si>
    <t>タイトル</t>
    <phoneticPr fontId="2"/>
  </si>
  <si>
    <t>3ページ目</t>
    <rPh sb="4" eb="5">
      <t>メ</t>
    </rPh>
    <phoneticPr fontId="2"/>
  </si>
  <si>
    <t>フェア特典</t>
    <rPh sb="3" eb="5">
      <t>トクテン</t>
    </rPh>
    <phoneticPr fontId="2"/>
  </si>
  <si>
    <t>特典内容</t>
    <rPh sb="0" eb="2">
      <t>トクテン</t>
    </rPh>
    <rPh sb="2" eb="4">
      <t>ナイヨウ</t>
    </rPh>
    <phoneticPr fontId="2"/>
  </si>
  <si>
    <t>期間</t>
    <rPh sb="0" eb="2">
      <t>キカン</t>
    </rPh>
    <phoneticPr fontId="2"/>
  </si>
  <si>
    <t>自由設定質問</t>
    <phoneticPr fontId="2"/>
  </si>
  <si>
    <t>質問の設定</t>
    <rPh sb="0" eb="2">
      <t>シツモン</t>
    </rPh>
    <rPh sb="3" eb="5">
      <t>セッテイ</t>
    </rPh>
    <phoneticPr fontId="2"/>
  </si>
  <si>
    <t>全角200字以内</t>
    <rPh sb="0" eb="2">
      <t>ゼンカク</t>
    </rPh>
    <rPh sb="5" eb="6">
      <t>ジ</t>
    </rPh>
    <rPh sb="6" eb="8">
      <t>イナイ</t>
    </rPh>
    <phoneticPr fontId="2"/>
  </si>
  <si>
    <t>必須回答</t>
    <rPh sb="0" eb="2">
      <t>ヒッス</t>
    </rPh>
    <rPh sb="2" eb="4">
      <t>カイトウ</t>
    </rPh>
    <phoneticPr fontId="2"/>
  </si>
  <si>
    <t>アクセスデータ</t>
    <phoneticPr fontId="2"/>
  </si>
  <si>
    <t>開催会場</t>
    <phoneticPr fontId="2"/>
  </si>
  <si>
    <t>全角100字以内　※その他を選択した場合に入力必須</t>
    <rPh sb="12" eb="13">
      <t>タ</t>
    </rPh>
    <rPh sb="14" eb="16">
      <t>センタク</t>
    </rPh>
    <rPh sb="18" eb="20">
      <t>バアイ</t>
    </rPh>
    <rPh sb="21" eb="23">
      <t>ニュウリョク</t>
    </rPh>
    <rPh sb="23" eb="25">
      <t>ヒッス</t>
    </rPh>
    <phoneticPr fontId="2"/>
  </si>
  <si>
    <t>駐車場</t>
    <rPh sb="0" eb="3">
      <t>チュウシャジョウ</t>
    </rPh>
    <phoneticPr fontId="2"/>
  </si>
  <si>
    <t>対象者</t>
    <rPh sb="0" eb="3">
      <t>タイショウシャ</t>
    </rPh>
    <phoneticPr fontId="2"/>
  </si>
  <si>
    <t>電話種別1</t>
    <rPh sb="0" eb="2">
      <t>デンワ</t>
    </rPh>
    <rPh sb="2" eb="4">
      <t>シュベツ</t>
    </rPh>
    <phoneticPr fontId="2"/>
  </si>
  <si>
    <t>担当・ 窓口名1</t>
    <phoneticPr fontId="2"/>
  </si>
  <si>
    <t>電話番号1-1</t>
    <rPh sb="0" eb="2">
      <t>デンワ</t>
    </rPh>
    <rPh sb="2" eb="4">
      <t>バンゴウ</t>
    </rPh>
    <phoneticPr fontId="2"/>
  </si>
  <si>
    <t>電話番号1-2</t>
    <rPh sb="0" eb="2">
      <t>デンワ</t>
    </rPh>
    <rPh sb="2" eb="4">
      <t>バンゴウ</t>
    </rPh>
    <phoneticPr fontId="2"/>
  </si>
  <si>
    <t>電話番号1-3</t>
    <rPh sb="0" eb="2">
      <t>デンワ</t>
    </rPh>
    <rPh sb="2" eb="4">
      <t>バンゴウ</t>
    </rPh>
    <phoneticPr fontId="2"/>
  </si>
  <si>
    <t>≪2つから1つを選択≫
TEL
無料TEL</t>
    <rPh sb="8" eb="10">
      <t>センタク</t>
    </rPh>
    <rPh sb="16" eb="18">
      <t>ムリョウ</t>
    </rPh>
    <phoneticPr fontId="2"/>
  </si>
  <si>
    <t>電話番号2-1</t>
    <rPh sb="0" eb="2">
      <t>デンワ</t>
    </rPh>
    <rPh sb="2" eb="4">
      <t>バンゴウ</t>
    </rPh>
    <phoneticPr fontId="2"/>
  </si>
  <si>
    <t>電話番号2-2</t>
    <rPh sb="0" eb="2">
      <t>デンワ</t>
    </rPh>
    <rPh sb="2" eb="4">
      <t>バンゴウ</t>
    </rPh>
    <phoneticPr fontId="2"/>
  </si>
  <si>
    <t>電話番号2-3</t>
    <rPh sb="0" eb="2">
      <t>デンワ</t>
    </rPh>
    <rPh sb="2" eb="4">
      <t>バンゴウ</t>
    </rPh>
    <phoneticPr fontId="2"/>
  </si>
  <si>
    <t>電話種別2</t>
    <rPh sb="0" eb="2">
      <t>デンワ</t>
    </rPh>
    <rPh sb="2" eb="4">
      <t>シュベツ</t>
    </rPh>
    <phoneticPr fontId="2"/>
  </si>
  <si>
    <t>担当・ 窓口名2</t>
    <phoneticPr fontId="2"/>
  </si>
  <si>
    <t>≪3つから1つを選択≫
TEL
無料TEL
FAX</t>
    <rPh sb="8" eb="10">
      <t>センタク</t>
    </rPh>
    <rPh sb="16" eb="18">
      <t>ムリョウ</t>
    </rPh>
    <phoneticPr fontId="2"/>
  </si>
  <si>
    <t>問い合わせ</t>
    <rPh sb="0" eb="1">
      <t>ト</t>
    </rPh>
    <rPh sb="2" eb="3">
      <t>ア</t>
    </rPh>
    <phoneticPr fontId="2"/>
  </si>
  <si>
    <t>フェア掲載 予定期間</t>
    <phoneticPr fontId="2"/>
  </si>
  <si>
    <t>掲載開始</t>
    <rPh sb="0" eb="2">
      <t>ケイサイ</t>
    </rPh>
    <rPh sb="2" eb="4">
      <t>カイシ</t>
    </rPh>
    <phoneticPr fontId="2"/>
  </si>
  <si>
    <t>掲載終了</t>
    <rPh sb="0" eb="2">
      <t>ケイサイ</t>
    </rPh>
    <rPh sb="2" eb="4">
      <t>シュウリョウ</t>
    </rPh>
    <phoneticPr fontId="2"/>
  </si>
  <si>
    <t>カレンダー選択</t>
    <rPh sb="5" eb="7">
      <t>センタク</t>
    </rPh>
    <phoneticPr fontId="2"/>
  </si>
  <si>
    <t>DATE型</t>
    <rPh sb="4" eb="5">
      <t>ガタ</t>
    </rPh>
    <phoneticPr fontId="2"/>
  </si>
  <si>
    <t>ウェディングパーク</t>
    <phoneticPr fontId="2"/>
  </si>
  <si>
    <t>全角40字以内</t>
    <rPh sb="0" eb="2">
      <t>ゼンカク</t>
    </rPh>
    <rPh sb="4" eb="5">
      <t>ジ</t>
    </rPh>
    <rPh sb="5" eb="7">
      <t>イナイ</t>
    </rPh>
    <phoneticPr fontId="2"/>
  </si>
  <si>
    <t>カレンダーから選択</t>
    <rPh sb="7" eb="9">
      <t>センタク</t>
    </rPh>
    <phoneticPr fontId="2"/>
  </si>
  <si>
    <t>紹介分</t>
    <rPh sb="0" eb="2">
      <t>ショウカイ</t>
    </rPh>
    <rPh sb="2" eb="3">
      <t>ブン</t>
    </rPh>
    <phoneticPr fontId="2"/>
  </si>
  <si>
    <t>全角200字以内※スペース内での改行が有効です。</t>
    <rPh sb="0" eb="2">
      <t>ゼンカク</t>
    </rPh>
    <rPh sb="5" eb="6">
      <t>ジ</t>
    </rPh>
    <rPh sb="6" eb="8">
      <t>イナイ</t>
    </rPh>
    <phoneticPr fontId="2"/>
  </si>
  <si>
    <t>≪プルダウン選択≫
開催前日まで
開催２日前まで
開催３日前まで
開催４日前まで
開催５日前まで</t>
    <rPh sb="6" eb="8">
      <t>センタク</t>
    </rPh>
    <rPh sb="12" eb="14">
      <t>ゼンジツ</t>
    </rPh>
    <phoneticPr fontId="2"/>
  </si>
  <si>
    <t>予約期間</t>
    <rPh sb="0" eb="2">
      <t>ヨヤク</t>
    </rPh>
    <rPh sb="2" eb="4">
      <t>キカン</t>
    </rPh>
    <phoneticPr fontId="2"/>
  </si>
  <si>
    <t>予約受付</t>
    <rPh sb="0" eb="2">
      <t>ヨヤク</t>
    </rPh>
    <rPh sb="2" eb="4">
      <t>ウケツケ</t>
    </rPh>
    <phoneticPr fontId="2"/>
  </si>
  <si>
    <t>フェア内容詳細</t>
    <rPh sb="3" eb="5">
      <t>ナイヨウ</t>
    </rPh>
    <rPh sb="5" eb="7">
      <t>ショウサイ</t>
    </rPh>
    <phoneticPr fontId="2"/>
  </si>
  <si>
    <t>フェア内容を一括設定する</t>
    <phoneticPr fontId="2"/>
  </si>
  <si>
    <t>※登録したフェア内容の数だけ設定</t>
    <rPh sb="1" eb="3">
      <t>トウロク</t>
    </rPh>
    <rPh sb="8" eb="10">
      <t>ナイヨウ</t>
    </rPh>
    <rPh sb="11" eb="12">
      <t>カズ</t>
    </rPh>
    <rPh sb="14" eb="16">
      <t>セッテイ</t>
    </rPh>
    <phoneticPr fontId="2"/>
  </si>
  <si>
    <t>所要時間</t>
    <rPh sb="0" eb="2">
      <t>ショヨウ</t>
    </rPh>
    <rPh sb="2" eb="4">
      <t>ジカン</t>
    </rPh>
    <phoneticPr fontId="2"/>
  </si>
  <si>
    <t>費用</t>
    <rPh sb="0" eb="2">
      <t>ヒヨウ</t>
    </rPh>
    <phoneticPr fontId="2"/>
  </si>
  <si>
    <t>※時間の設定枠数は上限なし</t>
    <rPh sb="1" eb="3">
      <t>ジカン</t>
    </rPh>
    <rPh sb="4" eb="6">
      <t>セッテイ</t>
    </rPh>
    <rPh sb="6" eb="7">
      <t>ワク</t>
    </rPh>
    <rPh sb="7" eb="8">
      <t>スウ</t>
    </rPh>
    <rPh sb="9" eb="11">
      <t>ジョウゲン</t>
    </rPh>
    <phoneticPr fontId="2"/>
  </si>
  <si>
    <t>特典情報</t>
    <rPh sb="0" eb="2">
      <t>トクテン</t>
    </rPh>
    <rPh sb="2" eb="4">
      <t>ジョウホウ</t>
    </rPh>
    <phoneticPr fontId="2"/>
  </si>
  <si>
    <t>※登録されているものから選択</t>
    <rPh sb="1" eb="3">
      <t>トウロク</t>
    </rPh>
    <rPh sb="12" eb="14">
      <t>センタク</t>
    </rPh>
    <phoneticPr fontId="2"/>
  </si>
  <si>
    <t>楽天ウェディング</t>
    <rPh sb="0" eb="2">
      <t>ラクテン</t>
    </rPh>
    <phoneticPr fontId="2"/>
  </si>
  <si>
    <t>チャペル</t>
  </si>
  <si>
    <t>ガーデン</t>
  </si>
  <si>
    <t>アトリウム･ロビー</t>
  </si>
  <si>
    <t>神殿</t>
  </si>
  <si>
    <t>仏殿</t>
  </si>
  <si>
    <t>教会式</t>
  </si>
  <si>
    <t>神前式</t>
  </si>
  <si>
    <t>仏前式</t>
  </si>
  <si>
    <t>人前式</t>
  </si>
  <si>
    <t>宴内人前式などその他</t>
  </si>
  <si>
    <t>披露宴会場見学</t>
  </si>
  <si>
    <t>料理展示</t>
  </si>
  <si>
    <t>無料試食会</t>
  </si>
  <si>
    <t> フルコース</t>
  </si>
  <si>
    <t>フレンチ</t>
  </si>
  <si>
    <t>イタリアン</t>
  </si>
  <si>
    <t>和食</t>
  </si>
  <si>
    <t>中華</t>
  </si>
  <si>
    <t>フュージョン</t>
  </si>
  <si>
    <t>和洋折衷</t>
  </si>
  <si>
    <t>多国籍</t>
  </si>
  <si>
    <t> ミニコース</t>
  </si>
  <si>
    <t> ワンプレート</t>
  </si>
  <si>
    <t>スイーツ</t>
  </si>
  <si>
    <t>有料試食会</t>
  </si>
  <si>
    <t>衣装試着</t>
  </si>
  <si>
    <t>衣装展示</t>
  </si>
  <si>
    <t>ヘア･ビューティー体験</t>
  </si>
  <si>
    <t>ドレスショップ見学</t>
  </si>
  <si>
    <t>ドレスショー見学</t>
  </si>
  <si>
    <t>挙式演出体験</t>
  </si>
  <si>
    <t>フラワーシャワー</t>
  </si>
  <si>
    <t>ライスシャワー</t>
  </si>
  <si>
    <t>パールシャワー</t>
  </si>
  <si>
    <t>バブルシャワー</t>
  </si>
  <si>
    <t>バルーンリリース</t>
  </si>
  <si>
    <t>鐘（カリヨン）</t>
  </si>
  <si>
    <t>聖歌隊によるコンサート</t>
  </si>
  <si>
    <t>ゴスペル</t>
  </si>
  <si>
    <t>披露宴演出体験</t>
  </si>
  <si>
    <t>音響照明演出</t>
  </si>
  <si>
    <t>映像上映</t>
  </si>
  <si>
    <t>キャンドルサービス</t>
  </si>
  <si>
    <t>ルミファンタジア</t>
  </si>
  <si>
    <t>デザートブッフェ</t>
  </si>
  <si>
    <t>チョコレートファウンテン</t>
  </si>
  <si>
    <t>鏡割り</t>
  </si>
  <si>
    <t>引出物展示</t>
  </si>
  <si>
    <t>セミナー・講習会</t>
  </si>
  <si>
    <t>マナー</t>
  </si>
  <si>
    <t>ウォーキング</t>
  </si>
  <si>
    <t>ドレス選び</t>
  </si>
  <si>
    <t>ヘアメイク</t>
  </si>
  <si>
    <t>マタニティウェディング</t>
  </si>
  <si>
    <t>両親向け</t>
  </si>
  <si>
    <t>一般相談会</t>
  </si>
  <si>
    <t>マタニティ・お急ぎ向け相談会</t>
  </si>
  <si>
    <t>少人数ウェディング向け相談会</t>
  </si>
  <si>
    <t>演出アイテム展示</t>
  </si>
  <si>
    <t>引出物その他</t>
  </si>
  <si>
    <t>挙式会場見学</t>
    <phoneticPr fontId="2"/>
  </si>
  <si>
    <t>項目-1（単一選択）</t>
    <rPh sb="0" eb="2">
      <t>コウモク</t>
    </rPh>
    <rPh sb="5" eb="7">
      <t>タンイツ</t>
    </rPh>
    <rPh sb="7" eb="9">
      <t>センタク</t>
    </rPh>
    <phoneticPr fontId="2"/>
  </si>
  <si>
    <t>項目-2（複数選択可）</t>
    <phoneticPr fontId="2"/>
  </si>
  <si>
    <t>項目-3（複数選択可）</t>
    <phoneticPr fontId="2"/>
  </si>
  <si>
    <t>https://sugukon.com/admin/fair/input?sa=qasg9i941pgvqekptf7ql5i1r0</t>
    <phoneticPr fontId="2"/>
  </si>
  <si>
    <t>すぐ婚ナビ</t>
    <rPh sb="2" eb="3">
      <t>コン</t>
    </rPh>
    <phoneticPr fontId="2"/>
  </si>
  <si>
    <t>料理・デザートが試食できるフェア</t>
    <rPh sb="0" eb="2">
      <t>リョウリ</t>
    </rPh>
    <rPh sb="8" eb="10">
      <t>シショク</t>
    </rPh>
    <phoneticPr fontId="2"/>
  </si>
  <si>
    <t>写真</t>
    <rPh sb="0" eb="2">
      <t>シャシン</t>
    </rPh>
    <phoneticPr fontId="2"/>
  </si>
  <si>
    <t>写真説明</t>
    <rPh sb="0" eb="2">
      <t>シャシン</t>
    </rPh>
    <rPh sb="2" eb="4">
      <t>セツメイ</t>
    </rPh>
    <phoneticPr fontId="2"/>
  </si>
  <si>
    <t>全角14字以内</t>
    <rPh sb="0" eb="2">
      <t>ゼンカク</t>
    </rPh>
    <rPh sb="4" eb="5">
      <t>ジ</t>
    </rPh>
    <rPh sb="5" eb="7">
      <t>イナイ</t>
    </rPh>
    <phoneticPr fontId="2"/>
  </si>
  <si>
    <t>受付時間</t>
    <rPh sb="0" eb="2">
      <t>ウケツケ</t>
    </rPh>
    <rPh sb="2" eb="4">
      <t>ジカン</t>
    </rPh>
    <phoneticPr fontId="2"/>
  </si>
  <si>
    <t>時間指定/随時受付</t>
    <rPh sb="0" eb="2">
      <t>ジカン</t>
    </rPh>
    <rPh sb="2" eb="4">
      <t>シテイ</t>
    </rPh>
    <rPh sb="5" eb="7">
      <t>ズイジ</t>
    </rPh>
    <rPh sb="7" eb="9">
      <t>ウケツケ</t>
    </rPh>
    <phoneticPr fontId="2"/>
  </si>
  <si>
    <t>時間指定　1～5回目の時間を設定可能
随時受付　受付可能時間を設定可能</t>
    <rPh sb="0" eb="2">
      <t>ジカン</t>
    </rPh>
    <rPh sb="2" eb="4">
      <t>シテイ</t>
    </rPh>
    <rPh sb="8" eb="10">
      <t>カイメ</t>
    </rPh>
    <rPh sb="11" eb="13">
      <t>ジカン</t>
    </rPh>
    <rPh sb="14" eb="16">
      <t>セッテイ</t>
    </rPh>
    <rPh sb="16" eb="18">
      <t>カノウ</t>
    </rPh>
    <rPh sb="19" eb="21">
      <t>ズイジ</t>
    </rPh>
    <rPh sb="21" eb="23">
      <t>ウケツケ</t>
    </rPh>
    <rPh sb="24" eb="26">
      <t>ウケツケ</t>
    </rPh>
    <rPh sb="26" eb="28">
      <t>カノウ</t>
    </rPh>
    <rPh sb="28" eb="30">
      <t>ジカン</t>
    </rPh>
    <rPh sb="31" eb="33">
      <t>セッテイ</t>
    </rPh>
    <rPh sb="33" eb="35">
      <t>カノウ</t>
    </rPh>
    <phoneticPr fontId="2"/>
  </si>
  <si>
    <t>08～22</t>
    <phoneticPr fontId="2"/>
  </si>
  <si>
    <t>00～50　10刻み</t>
    <rPh sb="8" eb="9">
      <t>キザ</t>
    </rPh>
    <phoneticPr fontId="2"/>
  </si>
  <si>
    <t>スタート：時　1回目</t>
    <rPh sb="5" eb="6">
      <t>ジ</t>
    </rPh>
    <rPh sb="8" eb="10">
      <t>カイメ</t>
    </rPh>
    <phoneticPr fontId="2"/>
  </si>
  <si>
    <t>スタート：分　1回目</t>
    <rPh sb="5" eb="6">
      <t>フン</t>
    </rPh>
    <phoneticPr fontId="2"/>
  </si>
  <si>
    <t>エンド：時　1回目</t>
    <rPh sb="4" eb="5">
      <t>ジ</t>
    </rPh>
    <phoneticPr fontId="2"/>
  </si>
  <si>
    <t>エンド：分　1回目</t>
    <rPh sb="4" eb="5">
      <t>フン</t>
    </rPh>
    <phoneticPr fontId="2"/>
  </si>
  <si>
    <t>スタート：時　2回目</t>
    <rPh sb="5" eb="6">
      <t>ジ</t>
    </rPh>
    <rPh sb="8" eb="10">
      <t>カイメ</t>
    </rPh>
    <phoneticPr fontId="2"/>
  </si>
  <si>
    <t>スタート：分　2回目</t>
    <rPh sb="5" eb="6">
      <t>フン</t>
    </rPh>
    <phoneticPr fontId="2"/>
  </si>
  <si>
    <t>エンド：時　2回目</t>
    <rPh sb="4" eb="5">
      <t>ジ</t>
    </rPh>
    <phoneticPr fontId="2"/>
  </si>
  <si>
    <t>エンド：分　2回目</t>
    <rPh sb="4" eb="5">
      <t>フン</t>
    </rPh>
    <phoneticPr fontId="2"/>
  </si>
  <si>
    <t>スタート：時　3回目</t>
    <rPh sb="5" eb="6">
      <t>ジ</t>
    </rPh>
    <rPh sb="8" eb="10">
      <t>カイメ</t>
    </rPh>
    <phoneticPr fontId="2"/>
  </si>
  <si>
    <t>スタート：分　3回目</t>
    <rPh sb="5" eb="6">
      <t>フン</t>
    </rPh>
    <phoneticPr fontId="2"/>
  </si>
  <si>
    <t>エンド：時　3回目</t>
    <rPh sb="4" eb="5">
      <t>ジ</t>
    </rPh>
    <phoneticPr fontId="2"/>
  </si>
  <si>
    <t>エンド：分　3回目</t>
    <rPh sb="4" eb="5">
      <t>フン</t>
    </rPh>
    <phoneticPr fontId="2"/>
  </si>
  <si>
    <t>スタート：時　4回目</t>
    <rPh sb="5" eb="6">
      <t>ジ</t>
    </rPh>
    <rPh sb="8" eb="10">
      <t>カイメ</t>
    </rPh>
    <phoneticPr fontId="2"/>
  </si>
  <si>
    <t>スタート：分　4回目</t>
    <rPh sb="5" eb="6">
      <t>フン</t>
    </rPh>
    <phoneticPr fontId="2"/>
  </si>
  <si>
    <t>エンド：時　4回目</t>
    <rPh sb="4" eb="5">
      <t>ジ</t>
    </rPh>
    <phoneticPr fontId="2"/>
  </si>
  <si>
    <t>エンド：分　4回目</t>
    <rPh sb="4" eb="5">
      <t>フン</t>
    </rPh>
    <phoneticPr fontId="2"/>
  </si>
  <si>
    <t>スタート：時　5回目</t>
    <rPh sb="5" eb="6">
      <t>ジ</t>
    </rPh>
    <rPh sb="8" eb="10">
      <t>カイメ</t>
    </rPh>
    <phoneticPr fontId="2"/>
  </si>
  <si>
    <t>スタート：分　5回目</t>
    <rPh sb="5" eb="6">
      <t>フン</t>
    </rPh>
    <phoneticPr fontId="2"/>
  </si>
  <si>
    <t>エンド：時　5回目</t>
    <rPh sb="4" eb="5">
      <t>ジ</t>
    </rPh>
    <phoneticPr fontId="2"/>
  </si>
  <si>
    <t>エンド：分　5回目</t>
    <rPh sb="4" eb="5">
      <t>フン</t>
    </rPh>
    <phoneticPr fontId="2"/>
  </si>
  <si>
    <t>スタート：時　随時受付</t>
    <rPh sb="5" eb="6">
      <t>ジ</t>
    </rPh>
    <rPh sb="7" eb="9">
      <t>ズイジ</t>
    </rPh>
    <rPh sb="9" eb="11">
      <t>ウケツケ</t>
    </rPh>
    <phoneticPr fontId="2"/>
  </si>
  <si>
    <t>スタート：分　随時受付</t>
    <rPh sb="5" eb="6">
      <t>フン</t>
    </rPh>
    <phoneticPr fontId="2"/>
  </si>
  <si>
    <t>エンド：時　随時受付</t>
    <rPh sb="4" eb="5">
      <t>ジ</t>
    </rPh>
    <phoneticPr fontId="2"/>
  </si>
  <si>
    <t>エンド：分　随時受付</t>
    <rPh sb="4" eb="5">
      <t>フン</t>
    </rPh>
    <phoneticPr fontId="2"/>
  </si>
  <si>
    <t>時間</t>
    <rPh sb="0" eb="2">
      <t>ジカン</t>
    </rPh>
    <phoneticPr fontId="2"/>
  </si>
  <si>
    <t>分</t>
    <rPh sb="0" eb="1">
      <t>フン</t>
    </rPh>
    <phoneticPr fontId="2"/>
  </si>
  <si>
    <t>00～23</t>
  </si>
  <si>
    <t>00～23</t>
    <phoneticPr fontId="2"/>
  </si>
  <si>
    <t>00、30</t>
    <phoneticPr fontId="2"/>
  </si>
  <si>
    <t>全角27字以内</t>
    <rPh sb="0" eb="2">
      <t>ゼンカク</t>
    </rPh>
    <rPh sb="4" eb="5">
      <t>ジ</t>
    </rPh>
    <rPh sb="5" eb="7">
      <t>イナイ</t>
    </rPh>
    <phoneticPr fontId="2"/>
  </si>
  <si>
    <t>予約締切</t>
    <rPh sb="0" eb="2">
      <t>ヨヤク</t>
    </rPh>
    <rPh sb="2" eb="4">
      <t>シメキリ</t>
    </rPh>
    <phoneticPr fontId="2"/>
  </si>
  <si>
    <t>≪プルダウン選択≫
当日
1日前
2日前
3日前
4日前
5日前
6日前
7日前</t>
    <rPh sb="6" eb="8">
      <t>センタク</t>
    </rPh>
    <rPh sb="10" eb="12">
      <t>トウジツ</t>
    </rPh>
    <phoneticPr fontId="2"/>
  </si>
  <si>
    <t>駐車場</t>
    <phoneticPr fontId="2"/>
  </si>
  <si>
    <t>その他</t>
    <phoneticPr fontId="2"/>
  </si>
  <si>
    <t>オススメフェアとして登録する</t>
    <phoneticPr fontId="2"/>
  </si>
  <si>
    <t>テキスト型</t>
    <phoneticPr fontId="2"/>
  </si>
  <si>
    <t>テキスト型</t>
    <phoneticPr fontId="2"/>
  </si>
  <si>
    <t>一覧画面から選択※3階層のツリー構造、上位階層が選択された場合下位のチェックボックスの選択必須。</t>
    <rPh sb="0" eb="2">
      <t>イチラン</t>
    </rPh>
    <rPh sb="2" eb="4">
      <t>ガメン</t>
    </rPh>
    <rPh sb="6" eb="8">
      <t>センタク</t>
    </rPh>
    <rPh sb="10" eb="12">
      <t>カイソウ</t>
    </rPh>
    <rPh sb="16" eb="18">
      <t>コウゾウ</t>
    </rPh>
    <rPh sb="19" eb="21">
      <t>ジョウイ</t>
    </rPh>
    <rPh sb="21" eb="23">
      <t>カイソウ</t>
    </rPh>
    <rPh sb="24" eb="26">
      <t>センタク</t>
    </rPh>
    <rPh sb="29" eb="31">
      <t>バアイ</t>
    </rPh>
    <rPh sb="31" eb="33">
      <t>カイ</t>
    </rPh>
    <rPh sb="43" eb="45">
      <t>センタク</t>
    </rPh>
    <rPh sb="45" eb="47">
      <t>ヒッス</t>
    </rPh>
    <phoneticPr fontId="2"/>
  </si>
  <si>
    <t>ID</t>
    <phoneticPr fontId="2"/>
  </si>
  <si>
    <t>みんなの
ウェディング</t>
    <phoneticPr fontId="2"/>
  </si>
  <si>
    <t>ウェディング
パーク</t>
    <phoneticPr fontId="2"/>
  </si>
  <si>
    <t>楽天
ウェディング</t>
    <rPh sb="0" eb="2">
      <t>ラクテン</t>
    </rPh>
    <phoneticPr fontId="2"/>
  </si>
  <si>
    <t>マイナビ
ウェディング</t>
    <phoneticPr fontId="2"/>
  </si>
  <si>
    <t>ぐるナビ
ウェディング</t>
    <phoneticPr fontId="2"/>
  </si>
  <si>
    <t>開催日</t>
    <rPh sb="0" eb="3">
      <t>カイサイビ</t>
    </rPh>
    <phoneticPr fontId="2"/>
  </si>
  <si>
    <t>開催時間</t>
    <rPh sb="0" eb="2">
      <t>カイサイ</t>
    </rPh>
    <rPh sb="2" eb="4">
      <t>ジカン</t>
    </rPh>
    <phoneticPr fontId="2"/>
  </si>
  <si>
    <t>開始・終了時間</t>
    <rPh sb="0" eb="2">
      <t>カイシ</t>
    </rPh>
    <rPh sb="3" eb="5">
      <t>シュウリョウ</t>
    </rPh>
    <rPh sb="5" eb="7">
      <t>ジカン</t>
    </rPh>
    <phoneticPr fontId="2"/>
  </si>
  <si>
    <t>全体説明文</t>
    <rPh sb="0" eb="2">
      <t>ゼンタイ</t>
    </rPh>
    <rPh sb="2" eb="5">
      <t>セツメイブン</t>
    </rPh>
    <phoneticPr fontId="2"/>
  </si>
  <si>
    <t>画像</t>
    <rPh sb="0" eb="2">
      <t>ガゾウ</t>
    </rPh>
    <phoneticPr fontId="2"/>
  </si>
  <si>
    <t>フェア内容</t>
    <rPh sb="3" eb="5">
      <t>ナイヨウ</t>
    </rPh>
    <phoneticPr fontId="2"/>
  </si>
  <si>
    <t>フェア内容選択</t>
    <rPh sb="3" eb="5">
      <t>ナイヨウ</t>
    </rPh>
    <rPh sb="5" eb="7">
      <t>センタク</t>
    </rPh>
    <phoneticPr fontId="2"/>
  </si>
  <si>
    <t>中項目</t>
    <rPh sb="0" eb="1">
      <t>チュウ</t>
    </rPh>
    <rPh sb="1" eb="3">
      <t>コウモク</t>
    </rPh>
    <phoneticPr fontId="2"/>
  </si>
  <si>
    <t>説明</t>
    <rPh sb="0" eb="2">
      <t>セツメイ</t>
    </rPh>
    <phoneticPr fontId="2"/>
  </si>
  <si>
    <t>フェア内容説明文</t>
    <rPh sb="3" eb="5">
      <t>ナイヨウ</t>
    </rPh>
    <rPh sb="5" eb="8">
      <t>セツメイブン</t>
    </rPh>
    <phoneticPr fontId="2"/>
  </si>
  <si>
    <t>予約の有無</t>
    <rPh sb="0" eb="2">
      <t>ヨヤク</t>
    </rPh>
    <rPh sb="3" eb="5">
      <t>ウム</t>
    </rPh>
    <phoneticPr fontId="2"/>
  </si>
  <si>
    <t>特典内容説明文</t>
    <rPh sb="0" eb="2">
      <t>トクテン</t>
    </rPh>
    <rPh sb="2" eb="4">
      <t>ナイヨウ</t>
    </rPh>
    <rPh sb="4" eb="7">
      <t>セツメイブン</t>
    </rPh>
    <phoneticPr fontId="2"/>
  </si>
  <si>
    <t>実施期間</t>
    <rPh sb="0" eb="2">
      <t>ジッシ</t>
    </rPh>
    <rPh sb="2" eb="4">
      <t>キカン</t>
    </rPh>
    <phoneticPr fontId="2"/>
  </si>
  <si>
    <t>備考欄</t>
    <rPh sb="0" eb="2">
      <t>ビコウ</t>
    </rPh>
    <rPh sb="2" eb="3">
      <t>ラン</t>
    </rPh>
    <phoneticPr fontId="2"/>
  </si>
  <si>
    <t>質問項目</t>
    <rPh sb="0" eb="2">
      <t>シツモン</t>
    </rPh>
    <rPh sb="2" eb="4">
      <t>コウモク</t>
    </rPh>
    <phoneticPr fontId="2"/>
  </si>
  <si>
    <t>質問内容</t>
    <rPh sb="0" eb="2">
      <t>シツモン</t>
    </rPh>
    <rPh sb="2" eb="4">
      <t>ナイヨウ</t>
    </rPh>
    <phoneticPr fontId="2"/>
  </si>
  <si>
    <t>回答の必須性</t>
    <rPh sb="0" eb="2">
      <t>カイトウ</t>
    </rPh>
    <rPh sb="3" eb="5">
      <t>ヒッス</t>
    </rPh>
    <rPh sb="5" eb="6">
      <t>セイ</t>
    </rPh>
    <phoneticPr fontId="2"/>
  </si>
  <si>
    <t>掲載期間</t>
    <rPh sb="0" eb="2">
      <t>ケイサイ</t>
    </rPh>
    <rPh sb="2" eb="4">
      <t>キカン</t>
    </rPh>
    <phoneticPr fontId="2"/>
  </si>
  <si>
    <t>年：スタート</t>
    <rPh sb="0" eb="1">
      <t>ネン</t>
    </rPh>
    <phoneticPr fontId="2"/>
  </si>
  <si>
    <t>月：スタート</t>
    <rPh sb="0" eb="1">
      <t>ツキ</t>
    </rPh>
    <phoneticPr fontId="2"/>
  </si>
  <si>
    <t>日：スタート</t>
    <rPh sb="0" eb="1">
      <t>ヒ</t>
    </rPh>
    <phoneticPr fontId="2"/>
  </si>
  <si>
    <t>時：スタート</t>
    <rPh sb="0" eb="1">
      <t>ジ</t>
    </rPh>
    <phoneticPr fontId="2"/>
  </si>
  <si>
    <t>年：エンド</t>
    <rPh sb="0" eb="1">
      <t>ネン</t>
    </rPh>
    <phoneticPr fontId="2"/>
  </si>
  <si>
    <t>月：エンド</t>
    <rPh sb="0" eb="1">
      <t>ツキ</t>
    </rPh>
    <phoneticPr fontId="2"/>
  </si>
  <si>
    <t>日：エンド</t>
    <rPh sb="0" eb="1">
      <t>ヒ</t>
    </rPh>
    <phoneticPr fontId="2"/>
  </si>
  <si>
    <t>時：エンド</t>
    <rPh sb="0" eb="1">
      <t>ジ</t>
    </rPh>
    <phoneticPr fontId="2"/>
  </si>
  <si>
    <t>マイナビウェディング</t>
  </si>
  <si>
    <t>https://wedding.mynavi.jp/client/customer/document/8390</t>
  </si>
  <si>
    <t>フェアタイトル</t>
  </si>
  <si>
    <t>100文字以内</t>
    <rPh sb="3" eb="5">
      <t>モジ</t>
    </rPh>
    <rPh sb="4" eb="5">
      <t>ジ</t>
    </rPh>
    <rPh sb="5" eb="7">
      <t>イナイ</t>
    </rPh>
    <phoneticPr fontId="2"/>
  </si>
  <si>
    <t>フェア紹介文</t>
    <rPh sb="3" eb="5">
      <t>ショウカイ</t>
    </rPh>
    <rPh sb="5" eb="6">
      <t>ブン</t>
    </rPh>
    <phoneticPr fontId="2"/>
  </si>
  <si>
    <t>500文字以内</t>
    <rPh sb="3" eb="5">
      <t>モジ</t>
    </rPh>
    <rPh sb="5" eb="7">
      <t>イナイ</t>
    </rPh>
    <phoneticPr fontId="2"/>
  </si>
  <si>
    <t>イメージ写真</t>
    <rPh sb="4" eb="6">
      <t>シャシン</t>
    </rPh>
    <phoneticPr fontId="2"/>
  </si>
  <si>
    <t>開催会場</t>
    <rPh sb="0" eb="2">
      <t>カイサイ</t>
    </rPh>
    <rPh sb="2" eb="4">
      <t>カイジョウ</t>
    </rPh>
    <phoneticPr fontId="2"/>
  </si>
  <si>
    <t>登録されている式場名が表示(複数登録可)</t>
    <rPh sb="0" eb="2">
      <t>トウロク</t>
    </rPh>
    <rPh sb="7" eb="9">
      <t>シキジョウ</t>
    </rPh>
    <rPh sb="9" eb="10">
      <t>メイ</t>
    </rPh>
    <rPh sb="11" eb="13">
      <t>ヒョウジ</t>
    </rPh>
    <rPh sb="14" eb="16">
      <t>フクスウ</t>
    </rPh>
    <rPh sb="16" eb="18">
      <t>トウロク</t>
    </rPh>
    <rPh sb="18" eb="19">
      <t>カ</t>
    </rPh>
    <phoneticPr fontId="2"/>
  </si>
  <si>
    <t>所在地</t>
    <rPh sb="0" eb="3">
      <t>ショザイチ</t>
    </rPh>
    <phoneticPr fontId="2"/>
  </si>
  <si>
    <t>200文字以内</t>
    <rPh sb="3" eb="5">
      <t>モジ</t>
    </rPh>
    <rPh sb="5" eb="7">
      <t>イナイ</t>
    </rPh>
    <phoneticPr fontId="2"/>
  </si>
  <si>
    <t>所在地備考</t>
    <rPh sb="0" eb="3">
      <t>ショザイチ</t>
    </rPh>
    <rPh sb="3" eb="5">
      <t>ビコウ</t>
    </rPh>
    <phoneticPr fontId="2"/>
  </si>
  <si>
    <t>その他情報</t>
    <rPh sb="2" eb="3">
      <t>タ</t>
    </rPh>
    <rPh sb="3" eb="5">
      <t>ジョウホウ</t>
    </rPh>
    <phoneticPr fontId="2"/>
  </si>
  <si>
    <t>予約受付期限</t>
    <rPh sb="0" eb="2">
      <t>ヨヤク</t>
    </rPh>
    <rPh sb="2" eb="4">
      <t>ウケツケ</t>
    </rPh>
    <rPh sb="4" eb="6">
      <t>キゲン</t>
    </rPh>
    <phoneticPr fontId="2"/>
  </si>
  <si>
    <t>ネット予約</t>
    <rPh sb="3" eb="5">
      <t>ヨヤク</t>
    </rPh>
    <phoneticPr fontId="2"/>
  </si>
  <si>
    <t>電話予約</t>
    <rPh sb="0" eb="2">
      <t>デンワ</t>
    </rPh>
    <rPh sb="2" eb="4">
      <t>ヨヤク</t>
    </rPh>
    <phoneticPr fontId="2"/>
  </si>
  <si>
    <t>00～23　1時間刻み</t>
    <rPh sb="7" eb="9">
      <t>ジカン</t>
    </rPh>
    <rPh sb="9" eb="10">
      <t>キザ</t>
    </rPh>
    <phoneticPr fontId="2"/>
  </si>
  <si>
    <t>フェア開始・終了時間</t>
    <rPh sb="3" eb="5">
      <t>カイシ</t>
    </rPh>
    <rPh sb="6" eb="8">
      <t>シュウリョウ</t>
    </rPh>
    <rPh sb="8" eb="10">
      <t>ジカン</t>
    </rPh>
    <phoneticPr fontId="2"/>
  </si>
  <si>
    <t>複数部制にする</t>
    <rPh sb="0" eb="1">
      <t>フク</t>
    </rPh>
    <rPh sb="1" eb="3">
      <t>スウブ</t>
    </rPh>
    <rPh sb="3" eb="4">
      <t>セイ</t>
    </rPh>
    <phoneticPr fontId="2"/>
  </si>
  <si>
    <t>01～23　1時間刻み</t>
    <rPh sb="7" eb="9">
      <t>ジカン</t>
    </rPh>
    <rPh sb="9" eb="10">
      <t>キザ</t>
    </rPh>
    <phoneticPr fontId="2"/>
  </si>
  <si>
    <t>00～50　10分刻み</t>
    <rPh sb="8" eb="9">
      <t>フン</t>
    </rPh>
    <rPh sb="9" eb="10">
      <t>キザ</t>
    </rPh>
    <phoneticPr fontId="2"/>
  </si>
  <si>
    <t>フェア内容選択不可</t>
    <rPh sb="3" eb="5">
      <t>ナイヨウ</t>
    </rPh>
    <rPh sb="5" eb="7">
      <t>センタク</t>
    </rPh>
    <rPh sb="7" eb="9">
      <t>フカ</t>
    </rPh>
    <phoneticPr fontId="2"/>
  </si>
  <si>
    <t>予約時にフェアの内容を選択不可にする</t>
  </si>
  <si>
    <t>フェア内容1</t>
    <rPh sb="3" eb="5">
      <t>ナイヨウ</t>
    </rPh>
    <phoneticPr fontId="2"/>
  </si>
  <si>
    <t>参加料金</t>
    <rPh sb="0" eb="2">
      <t>サンカ</t>
    </rPh>
    <rPh sb="2" eb="4">
      <t>リョウキン</t>
    </rPh>
    <phoneticPr fontId="2"/>
  </si>
  <si>
    <t>見出し</t>
    <rPh sb="0" eb="2">
      <t>ミダ</t>
    </rPh>
    <phoneticPr fontId="2"/>
  </si>
  <si>
    <t>補足</t>
    <rPh sb="0" eb="2">
      <t>ホソク</t>
    </rPh>
    <phoneticPr fontId="2"/>
  </si>
  <si>
    <t>この内容でテンプレート保存する</t>
    <rPh sb="2" eb="4">
      <t>ナイヨウ</t>
    </rPh>
    <rPh sb="11" eb="13">
      <t>ホゾン</t>
    </rPh>
    <phoneticPr fontId="2"/>
  </si>
  <si>
    <t>テンプレート名</t>
    <rPh sb="6" eb="7">
      <t>メイ</t>
    </rPh>
    <phoneticPr fontId="2"/>
  </si>
  <si>
    <t>ぐるなびウェディング</t>
  </si>
  <si>
    <t>https://wedding.gnavi.co.jp/shopadmin/</t>
  </si>
  <si>
    <t>フェアテンプレート</t>
  </si>
  <si>
    <t>フェア名</t>
    <rPh sb="3" eb="4">
      <t>メイ</t>
    </rPh>
    <phoneticPr fontId="2"/>
  </si>
  <si>
    <t>全角35字以内</t>
    <rPh sb="0" eb="2">
      <t>ゼンカク</t>
    </rPh>
    <rPh sb="4" eb="5">
      <t>ジ</t>
    </rPh>
    <rPh sb="5" eb="7">
      <t>イナイ</t>
    </rPh>
    <phoneticPr fontId="2"/>
  </si>
  <si>
    <t>ブライダルフェア・
試食会開催日</t>
  </si>
  <si>
    <t>フェア開催時刻</t>
    <rPh sb="5" eb="7">
      <t>ジコク</t>
    </rPh>
    <phoneticPr fontId="2"/>
  </si>
  <si>
    <t>表示終了日一括設定</t>
    <rPh sb="0" eb="2">
      <t>ヒョウジ</t>
    </rPh>
    <rPh sb="2" eb="5">
      <t>シュウリョウビ</t>
    </rPh>
    <rPh sb="5" eb="7">
      <t>イッカツ</t>
    </rPh>
    <rPh sb="7" eb="9">
      <t>セッテイ</t>
    </rPh>
    <phoneticPr fontId="2"/>
  </si>
  <si>
    <t>当日
前日
２日前
３日前
４日前
５日前
６日前
７日前
８日前
９日前</t>
    <rPh sb="0" eb="2">
      <t>トウジツ</t>
    </rPh>
    <rPh sb="3" eb="5">
      <t>ゼンジツ</t>
    </rPh>
    <rPh sb="7" eb="8">
      <t>ニチ</t>
    </rPh>
    <rPh sb="8" eb="9">
      <t>マエ</t>
    </rPh>
    <rPh sb="11" eb="13">
      <t>ニチマエ</t>
    </rPh>
    <phoneticPr fontId="2"/>
  </si>
  <si>
    <t>W220×H220</t>
  </si>
  <si>
    <t>画像説明</t>
    <rPh sb="0" eb="2">
      <t>ガゾウ</t>
    </rPh>
    <rPh sb="2" eb="4">
      <t>セツメイ</t>
    </rPh>
    <phoneticPr fontId="2"/>
  </si>
  <si>
    <t>全角30文字以内</t>
    <rPh sb="0" eb="1">
      <t>ゼン</t>
    </rPh>
    <rPh sb="1" eb="2">
      <t>カク</t>
    </rPh>
    <rPh sb="4" eb="6">
      <t>モジ</t>
    </rPh>
    <rPh sb="6" eb="8">
      <t>イナイ</t>
    </rPh>
    <phoneticPr fontId="2"/>
  </si>
  <si>
    <t>キャッチコピー</t>
  </si>
  <si>
    <t>全角250文字以内</t>
    <rPh sb="0" eb="1">
      <t>ゼン</t>
    </rPh>
    <rPh sb="1" eb="2">
      <t>カク</t>
    </rPh>
    <rPh sb="5" eb="7">
      <t>モジ</t>
    </rPh>
    <rPh sb="7" eb="9">
      <t>イナイ</t>
    </rPh>
    <phoneticPr fontId="2"/>
  </si>
  <si>
    <t>予約の要・不要</t>
    <rPh sb="0" eb="2">
      <t>ヨヤク</t>
    </rPh>
    <rPh sb="3" eb="4">
      <t>ヨウ</t>
    </rPh>
    <rPh sb="5" eb="7">
      <t>フヨウ</t>
    </rPh>
    <phoneticPr fontId="2"/>
  </si>
  <si>
    <t>要予約・予約不要</t>
    <rPh sb="0" eb="1">
      <t>ヨウ</t>
    </rPh>
    <rPh sb="1" eb="3">
      <t>ヨヤク</t>
    </rPh>
    <rPh sb="4" eb="6">
      <t>ヨヤク</t>
    </rPh>
    <rPh sb="6" eb="8">
      <t>フヨウ</t>
    </rPh>
    <phoneticPr fontId="2"/>
  </si>
  <si>
    <t>スケジュール</t>
  </si>
  <si>
    <t>0時～23時　1時間刻み</t>
    <rPh sb="1" eb="2">
      <t>ジ</t>
    </rPh>
    <rPh sb="5" eb="6">
      <t>ジ</t>
    </rPh>
    <rPh sb="8" eb="10">
      <t>ジカン</t>
    </rPh>
    <rPh sb="10" eb="11">
      <t>キザ</t>
    </rPh>
    <phoneticPr fontId="2"/>
  </si>
  <si>
    <t>0分～59分　1分刻み</t>
    <rPh sb="1" eb="2">
      <t>フン</t>
    </rPh>
    <rPh sb="5" eb="6">
      <t>フン</t>
    </rPh>
    <rPh sb="8" eb="9">
      <t>フン</t>
    </rPh>
    <rPh sb="9" eb="10">
      <t>キザ</t>
    </rPh>
    <phoneticPr fontId="2"/>
  </si>
  <si>
    <t>全角40文字以内</t>
    <rPh sb="0" eb="1">
      <t>ゼン</t>
    </rPh>
    <rPh sb="1" eb="2">
      <t>カク</t>
    </rPh>
    <rPh sb="4" eb="6">
      <t>モジ</t>
    </rPh>
    <rPh sb="6" eb="8">
      <t>イナイ</t>
    </rPh>
    <phoneticPr fontId="2"/>
  </si>
  <si>
    <t>ココに注目</t>
    <rPh sb="3" eb="5">
      <t>チュウモク</t>
    </rPh>
    <phoneticPr fontId="2"/>
  </si>
  <si>
    <t>フェアタイプ</t>
  </si>
  <si>
    <t>全角512文字まで</t>
    <rPh sb="0" eb="1">
      <t>ゼン</t>
    </rPh>
    <rPh sb="1" eb="2">
      <t>カク</t>
    </rPh>
    <rPh sb="5" eb="7">
      <t>モジ</t>
    </rPh>
    <phoneticPr fontId="2"/>
  </si>
  <si>
    <t>定員</t>
    <rPh sb="0" eb="2">
      <t>テイイン</t>
    </rPh>
    <phoneticPr fontId="2"/>
  </si>
  <si>
    <t>予約ボタン</t>
    <rPh sb="0" eb="2">
      <t>ヨヤク</t>
    </rPh>
    <phoneticPr fontId="2"/>
  </si>
  <si>
    <t>Z7</t>
  </si>
  <si>
    <t>相関関係</t>
    <rPh sb="0" eb="2">
      <t>ソウカン</t>
    </rPh>
    <rPh sb="2" eb="4">
      <t>カンケイ</t>
    </rPh>
    <phoneticPr fontId="2"/>
  </si>
  <si>
    <t>ネット予約が可能になる</t>
    <rPh sb="3" eb="5">
      <t>ヨヤク</t>
    </rPh>
    <rPh sb="6" eb="8">
      <t>カノウ</t>
    </rPh>
    <phoneticPr fontId="2"/>
  </si>
  <si>
    <t>「会場を見る」・・・</t>
    <phoneticPr fontId="2"/>
  </si>
  <si>
    <t>第何部</t>
    <rPh sb="0" eb="1">
      <t>ダイ</t>
    </rPh>
    <rPh sb="1" eb="3">
      <t>ナンブ</t>
    </rPh>
    <phoneticPr fontId="2"/>
  </si>
  <si>
    <t>Ｚ12を選択した場合に最大5部まで設定可</t>
    <rPh sb="4" eb="6">
      <t>センタク</t>
    </rPh>
    <rPh sb="8" eb="10">
      <t>バアイ</t>
    </rPh>
    <rPh sb="11" eb="13">
      <t>サイダイ</t>
    </rPh>
    <rPh sb="14" eb="15">
      <t>ブ</t>
    </rPh>
    <rPh sb="17" eb="19">
      <t>セッテイ</t>
    </rPh>
    <rPh sb="19" eb="20">
      <t>カ</t>
    </rPh>
    <phoneticPr fontId="2"/>
  </si>
  <si>
    <t>1～5</t>
    <phoneticPr fontId="2"/>
  </si>
  <si>
    <t>Ｚ12かZ38のどちらかしか選択できない</t>
    <rPh sb="14" eb="16">
      <t>センタク</t>
    </rPh>
    <phoneticPr fontId="2"/>
  </si>
  <si>
    <t>単位</t>
    <rPh sb="0" eb="2">
      <t>タンイ</t>
    </rPh>
    <phoneticPr fontId="2"/>
  </si>
  <si>
    <t>zebra予約受付数</t>
    <phoneticPr fontId="2"/>
  </si>
  <si>
    <t>Ｚ38を選択した場合に入力</t>
    <rPh sb="4" eb="6">
      <t>センタク</t>
    </rPh>
    <rPh sb="8" eb="10">
      <t>バアイ</t>
    </rPh>
    <rPh sb="11" eb="13">
      <t>ニュウリョク</t>
    </rPh>
    <phoneticPr fontId="2"/>
  </si>
  <si>
    <t>≪2つから1つを選択≫
予約優先
要予約</t>
    <rPh sb="8" eb="10">
      <t>センタク</t>
    </rPh>
    <rPh sb="12" eb="14">
      <t>ヨヤク</t>
    </rPh>
    <rPh sb="14" eb="16">
      <t>ユウセン</t>
    </rPh>
    <rPh sb="17" eb="18">
      <t>ヨウ</t>
    </rPh>
    <rPh sb="18" eb="20">
      <t>ヨヤク</t>
    </rPh>
    <phoneticPr fontId="2"/>
  </si>
  <si>
    <t>≪2つから1つを選択≫
名
組</t>
    <rPh sb="8" eb="10">
      <t>センタク</t>
    </rPh>
    <rPh sb="12" eb="13">
      <t>メイ</t>
    </rPh>
    <rPh sb="14" eb="15">
      <t>クミ</t>
    </rPh>
    <phoneticPr fontId="2"/>
  </si>
  <si>
    <t>予約方法/受付期間</t>
    <phoneticPr fontId="2"/>
  </si>
  <si>
    <t>ネット・電話で予約を受付</t>
    <phoneticPr fontId="2"/>
  </si>
  <si>
    <t>≪2つから1つを選択≫
ネット・電話で予約を受付
電話で予約を受付</t>
    <rPh sb="8" eb="10">
      <t>センタク</t>
    </rPh>
    <rPh sb="25" eb="27">
      <t>デンワ</t>
    </rPh>
    <rPh sb="28" eb="30">
      <t>ヨヤク</t>
    </rPh>
    <rPh sb="31" eb="33">
      <t>ウケツケ</t>
    </rPh>
    <phoneticPr fontId="2"/>
  </si>
  <si>
    <t>ネット受付時間：日</t>
    <rPh sb="3" eb="5">
      <t>ウケツケ</t>
    </rPh>
    <rPh sb="5" eb="7">
      <t>ジカン</t>
    </rPh>
    <rPh sb="8" eb="9">
      <t>ニチ</t>
    </rPh>
    <phoneticPr fontId="2"/>
  </si>
  <si>
    <t>ネット受付時間：時</t>
    <rPh sb="3" eb="5">
      <t>ウケツケ</t>
    </rPh>
    <rPh sb="5" eb="7">
      <t>ジカン</t>
    </rPh>
    <rPh sb="8" eb="9">
      <t>ジ</t>
    </rPh>
    <phoneticPr fontId="2"/>
  </si>
  <si>
    <t>電話受付時間：日</t>
    <rPh sb="0" eb="2">
      <t>デンワ</t>
    </rPh>
    <rPh sb="2" eb="4">
      <t>ウケツケ</t>
    </rPh>
    <rPh sb="4" eb="6">
      <t>ジカン</t>
    </rPh>
    <rPh sb="7" eb="8">
      <t>ニチ</t>
    </rPh>
    <phoneticPr fontId="2"/>
  </si>
  <si>
    <t>最大2ケタ数字</t>
    <rPh sb="0" eb="2">
      <t>サイダイ</t>
    </rPh>
    <rPh sb="5" eb="7">
      <t>スウジ</t>
    </rPh>
    <phoneticPr fontId="2"/>
  </si>
  <si>
    <t>TIME型</t>
    <rPh sb="4" eb="5">
      <t>ガタ</t>
    </rPh>
    <phoneticPr fontId="2"/>
  </si>
  <si>
    <t>Z</t>
    <phoneticPr fontId="2"/>
  </si>
  <si>
    <t>Z8の『通常フェア』を選択した場合に選択可</t>
    <rPh sb="4" eb="6">
      <t>ツウジョウ</t>
    </rPh>
    <rPh sb="11" eb="13">
      <t>センタク</t>
    </rPh>
    <rPh sb="15" eb="17">
      <t>バアイ</t>
    </rPh>
    <rPh sb="18" eb="20">
      <t>センタク</t>
    </rPh>
    <rPh sb="20" eb="21">
      <t>カ</t>
    </rPh>
    <phoneticPr fontId="2"/>
  </si>
  <si>
    <t>Z2でチェックをいれると『電話で予約を受付』が選択不可になる</t>
    <rPh sb="23" eb="25">
      <t>センタク</t>
    </rPh>
    <rPh sb="25" eb="27">
      <t>フカ</t>
    </rPh>
    <phoneticPr fontId="2"/>
  </si>
  <si>
    <t>上記と同じ</t>
    <rPh sb="0" eb="2">
      <t>ジョウキ</t>
    </rPh>
    <rPh sb="3" eb="4">
      <t>オナ</t>
    </rPh>
    <phoneticPr fontId="2"/>
  </si>
  <si>
    <t>10:00～23:00　2時間おき</t>
    <rPh sb="13" eb="15">
      <t>ジカン</t>
    </rPh>
    <phoneticPr fontId="2"/>
  </si>
  <si>
    <t>0～23</t>
  </si>
  <si>
    <t>1個目</t>
    <rPh sb="1" eb="2">
      <t>コ</t>
    </rPh>
    <rPh sb="2" eb="3">
      <t>メ</t>
    </rPh>
    <phoneticPr fontId="2"/>
  </si>
  <si>
    <t>2個目</t>
    <rPh sb="1" eb="2">
      <t>コ</t>
    </rPh>
    <rPh sb="2" eb="3">
      <t>メ</t>
    </rPh>
    <phoneticPr fontId="2"/>
  </si>
  <si>
    <t>3個目</t>
    <rPh sb="1" eb="2">
      <t>コ</t>
    </rPh>
    <rPh sb="2" eb="3">
      <t>メ</t>
    </rPh>
    <phoneticPr fontId="2"/>
  </si>
  <si>
    <t>4個目</t>
    <rPh sb="1" eb="2">
      <t>コ</t>
    </rPh>
    <rPh sb="2" eb="3">
      <t>メ</t>
    </rPh>
    <phoneticPr fontId="2"/>
  </si>
  <si>
    <t>5個目</t>
    <rPh sb="1" eb="2">
      <t>コ</t>
    </rPh>
    <rPh sb="2" eb="3">
      <t>メ</t>
    </rPh>
    <phoneticPr fontId="2"/>
  </si>
  <si>
    <t>6個目</t>
    <rPh sb="1" eb="2">
      <t>コ</t>
    </rPh>
    <rPh sb="2" eb="3">
      <t>メ</t>
    </rPh>
    <phoneticPr fontId="2"/>
  </si>
  <si>
    <t>7個目</t>
    <rPh sb="1" eb="2">
      <t>コ</t>
    </rPh>
    <rPh sb="2" eb="3">
      <t>メ</t>
    </rPh>
    <phoneticPr fontId="2"/>
  </si>
  <si>
    <t>8個目</t>
    <rPh sb="1" eb="2">
      <t>コ</t>
    </rPh>
    <rPh sb="2" eb="3">
      <t>メ</t>
    </rPh>
    <phoneticPr fontId="2"/>
  </si>
  <si>
    <t>9個目</t>
    <rPh sb="1" eb="2">
      <t>コ</t>
    </rPh>
    <rPh sb="2" eb="3">
      <t>メ</t>
    </rPh>
    <phoneticPr fontId="2"/>
  </si>
  <si>
    <t>10個目</t>
    <rPh sb="2" eb="3">
      <t>コ</t>
    </rPh>
    <rPh sb="3" eb="4">
      <t>メ</t>
    </rPh>
    <phoneticPr fontId="2"/>
  </si>
  <si>
    <t>11個目</t>
    <rPh sb="2" eb="3">
      <t>コ</t>
    </rPh>
    <rPh sb="3" eb="4">
      <t>メ</t>
    </rPh>
    <phoneticPr fontId="2"/>
  </si>
  <si>
    <t>12個目</t>
    <rPh sb="2" eb="3">
      <t>コ</t>
    </rPh>
    <rPh sb="3" eb="4">
      <t>メ</t>
    </rPh>
    <phoneticPr fontId="2"/>
  </si>
  <si>
    <t>13個目</t>
    <rPh sb="2" eb="3">
      <t>コ</t>
    </rPh>
    <rPh sb="3" eb="4">
      <t>メ</t>
    </rPh>
    <phoneticPr fontId="2"/>
  </si>
  <si>
    <t>14個目</t>
    <rPh sb="2" eb="3">
      <t>コ</t>
    </rPh>
    <rPh sb="3" eb="4">
      <t>メ</t>
    </rPh>
    <phoneticPr fontId="2"/>
  </si>
  <si>
    <t>15個目</t>
    <rPh sb="2" eb="3">
      <t>コ</t>
    </rPh>
    <rPh sb="3" eb="4">
      <t>メ</t>
    </rPh>
    <phoneticPr fontId="2"/>
  </si>
  <si>
    <t>16個目</t>
    <rPh sb="2" eb="3">
      <t>コ</t>
    </rPh>
    <rPh sb="3" eb="4">
      <t>メ</t>
    </rPh>
    <phoneticPr fontId="2"/>
  </si>
  <si>
    <t>≪選択内容≫
※1つは登録必須
※16個まで登録可
相談会
模擬挙式
模擬披露宴
試食会
会場コーディネート
婚礼アイテム展示
試着会
その他１（その他１用タイトル設定必要）
その他２（その他２用タイトル設定必要）</t>
    <rPh sb="1" eb="3">
      <t>センタク</t>
    </rPh>
    <rPh sb="3" eb="5">
      <t>ナイヨウ</t>
    </rPh>
    <rPh sb="11" eb="13">
      <t>トウロク</t>
    </rPh>
    <rPh sb="13" eb="15">
      <t>ヒッス</t>
    </rPh>
    <phoneticPr fontId="2"/>
  </si>
  <si>
    <t>M</t>
    <phoneticPr fontId="2"/>
  </si>
  <si>
    <t>M17～97の『フェア内容選択』で『その他1用タイトル』を選択した場合必須</t>
    <rPh sb="29" eb="31">
      <t>センタク</t>
    </rPh>
    <rPh sb="33" eb="35">
      <t>バアイ</t>
    </rPh>
    <rPh sb="35" eb="37">
      <t>ヒッス</t>
    </rPh>
    <phoneticPr fontId="2"/>
  </si>
  <si>
    <t>M17～97の『フェア内容選択』で『その他2用タイトル』を選択した場合必須</t>
    <rPh sb="29" eb="31">
      <t>センタク</t>
    </rPh>
    <rPh sb="33" eb="35">
      <t>バアイ</t>
    </rPh>
    <rPh sb="35" eb="37">
      <t>ヒッス</t>
    </rPh>
    <phoneticPr fontId="2"/>
  </si>
  <si>
    <t>選択</t>
    <rPh sb="0" eb="2">
      <t>センタク</t>
    </rPh>
    <phoneticPr fontId="2"/>
  </si>
  <si>
    <t>写真登録</t>
    <rPh sb="0" eb="2">
      <t>シャシン</t>
    </rPh>
    <rPh sb="2" eb="4">
      <t>トウロク</t>
    </rPh>
    <phoneticPr fontId="2"/>
  </si>
  <si>
    <t>特典登録</t>
    <rPh sb="0" eb="2">
      <t>トクテン</t>
    </rPh>
    <rPh sb="2" eb="4">
      <t>トウロク</t>
    </rPh>
    <phoneticPr fontId="2"/>
  </si>
  <si>
    <t>シークレット特典2種類</t>
    <rPh sb="6" eb="8">
      <t>トクテン</t>
    </rPh>
    <rPh sb="9" eb="11">
      <t>シュルイ</t>
    </rPh>
    <phoneticPr fontId="2"/>
  </si>
  <si>
    <t>特典3種類</t>
    <rPh sb="0" eb="2">
      <t>トクテン</t>
    </rPh>
    <rPh sb="3" eb="5">
      <t>シュルイ</t>
    </rPh>
    <phoneticPr fontId="2"/>
  </si>
  <si>
    <t>プラン特典20種類</t>
    <rPh sb="3" eb="5">
      <t>トクテン</t>
    </rPh>
    <rPh sb="7" eb="9">
      <t>シュルイ</t>
    </rPh>
    <phoneticPr fontId="2"/>
  </si>
  <si>
    <t>事前登録</t>
    <rPh sb="0" eb="2">
      <t>ジゼン</t>
    </rPh>
    <rPh sb="2" eb="4">
      <t>トウロク</t>
    </rPh>
    <phoneticPr fontId="2"/>
  </si>
  <si>
    <t>随時登録</t>
    <rPh sb="0" eb="2">
      <t>ズイジ</t>
    </rPh>
    <rPh sb="2" eb="4">
      <t>トウロク</t>
    </rPh>
    <phoneticPr fontId="2"/>
  </si>
  <si>
    <t>Z2でチェックをいれると入力必須。</t>
    <rPh sb="12" eb="14">
      <t>ニュウリョク</t>
    </rPh>
    <rPh sb="14" eb="16">
      <t>ヒッス</t>
    </rPh>
    <phoneticPr fontId="2"/>
  </si>
  <si>
    <t xml:space="preserve">予約切替設定リクエスト予約 
⇔ リアルタイム予約 </t>
    <phoneticPr fontId="2"/>
  </si>
  <si>
    <t>≪2つから1つを選択≫
リクエスト切り替えをする
リクエスト切り替えをしない</t>
    <rPh sb="8" eb="10">
      <t>センタク</t>
    </rPh>
    <rPh sb="30" eb="31">
      <t>キ</t>
    </rPh>
    <rPh sb="32" eb="33">
      <t>カ</t>
    </rPh>
    <phoneticPr fontId="2"/>
  </si>
  <si>
    <t>切り替え枠数</t>
    <rPh sb="0" eb="1">
      <t>キ</t>
    </rPh>
    <rPh sb="2" eb="3">
      <t>カ</t>
    </rPh>
    <rPh sb="4" eb="5">
      <t>ワク</t>
    </rPh>
    <rPh sb="5" eb="6">
      <t>スウ</t>
    </rPh>
    <phoneticPr fontId="2"/>
  </si>
  <si>
    <t>半角英数</t>
    <rPh sb="0" eb="2">
      <t>ハンカク</t>
    </rPh>
    <rPh sb="2" eb="4">
      <t>エイスウ</t>
    </rPh>
    <phoneticPr fontId="2"/>
  </si>
  <si>
    <t>半角数字</t>
    <rPh sb="0" eb="2">
      <t>ハンカク</t>
    </rPh>
    <rPh sb="2" eb="4">
      <t>スウジ</t>
    </rPh>
    <phoneticPr fontId="2"/>
  </si>
  <si>
    <t>Z138で『リクエスト切り替えをする』を選択すると必須。</t>
    <rPh sb="20" eb="22">
      <t>センタク</t>
    </rPh>
    <rPh sb="25" eb="27">
      <t>ヒッス</t>
    </rPh>
    <phoneticPr fontId="2"/>
  </si>
  <si>
    <t>Z1で複数日程を設定した場合必須。</t>
    <rPh sb="3" eb="5">
      <t>フクスウ</t>
    </rPh>
    <rPh sb="5" eb="7">
      <t>ニッテイ</t>
    </rPh>
    <rPh sb="8" eb="10">
      <t>セッテイ</t>
    </rPh>
    <rPh sb="12" eb="14">
      <t>バアイ</t>
    </rPh>
    <rPh sb="14" eb="16">
      <t>ヒッス</t>
    </rPh>
    <phoneticPr fontId="2"/>
  </si>
  <si>
    <t>https://wedding.rakuten.co.jp/admin/admin.php/</t>
    <phoneticPr fontId="2"/>
  </si>
  <si>
    <t>フェア開催予定日</t>
    <phoneticPr fontId="2"/>
  </si>
  <si>
    <t>フェア開催時間</t>
    <phoneticPr fontId="2"/>
  </si>
  <si>
    <t>フェアタイトル</t>
    <phoneticPr fontId="2"/>
  </si>
  <si>
    <t>フェアイメージ写真</t>
    <phoneticPr fontId="2"/>
  </si>
  <si>
    <t>フェア紹介文</t>
    <phoneticPr fontId="2"/>
  </si>
  <si>
    <t>全角115字以内</t>
    <rPh sb="0" eb="2">
      <t>ゼンカク</t>
    </rPh>
    <rPh sb="5" eb="6">
      <t>ジ</t>
    </rPh>
    <rPh sb="6" eb="8">
      <t>イナイ</t>
    </rPh>
    <phoneticPr fontId="2"/>
  </si>
  <si>
    <t>開催内容</t>
    <phoneticPr fontId="2"/>
  </si>
  <si>
    <t>チェックボックス</t>
    <phoneticPr fontId="2"/>
  </si>
  <si>
    <t>《選択内容》※最低1個は選択。
模擬挙式
模擬披露宴
試食会
試着会
会場コーディネート展示
婚礼アイテム展示
相談会
その他1
その他2
その他3</t>
    <rPh sb="1" eb="3">
      <t>センタク</t>
    </rPh>
    <rPh sb="3" eb="5">
      <t>ナイヨウ</t>
    </rPh>
    <rPh sb="7" eb="9">
      <t>サイテイ</t>
    </rPh>
    <rPh sb="10" eb="11">
      <t>コ</t>
    </rPh>
    <rPh sb="12" eb="14">
      <t>センタク</t>
    </rPh>
    <phoneticPr fontId="2"/>
  </si>
  <si>
    <t>項目名</t>
    <rPh sb="0" eb="2">
      <t>コウモク</t>
    </rPh>
    <rPh sb="2" eb="3">
      <t>メイ</t>
    </rPh>
    <phoneticPr fontId="2"/>
  </si>
  <si>
    <t>要予約</t>
    <rPh sb="0" eb="3">
      <t>ヨウヨヤク</t>
    </rPh>
    <phoneticPr fontId="2"/>
  </si>
  <si>
    <t>人</t>
    <rPh sb="0" eb="1">
      <t>ニン</t>
    </rPh>
    <phoneticPr fontId="2"/>
  </si>
  <si>
    <t>円</t>
    <rPh sb="0" eb="1">
      <t>エン</t>
    </rPh>
    <phoneticPr fontId="2"/>
  </si>
  <si>
    <t>開始時間</t>
    <rPh sb="0" eb="2">
      <t>カイシ</t>
    </rPh>
    <rPh sb="2" eb="4">
      <t>ジカン</t>
    </rPh>
    <phoneticPr fontId="2"/>
  </si>
  <si>
    <t>参加特典</t>
    <phoneticPr fontId="2"/>
  </si>
  <si>
    <t>有/無</t>
    <rPh sb="0" eb="1">
      <t>ア</t>
    </rPh>
    <rPh sb="2" eb="3">
      <t>ナ</t>
    </rPh>
    <phoneticPr fontId="2"/>
  </si>
  <si>
    <t>W</t>
    <phoneticPr fontId="2"/>
  </si>
  <si>
    <t>https://pearl.weddingpark.net/</t>
    <phoneticPr fontId="2"/>
  </si>
  <si>
    <t>W9で選択した項目分を入力</t>
    <rPh sb="3" eb="5">
      <t>センタク</t>
    </rPh>
    <rPh sb="7" eb="9">
      <t>コウモク</t>
    </rPh>
    <rPh sb="9" eb="10">
      <t>ブン</t>
    </rPh>
    <rPh sb="11" eb="13">
      <t>ニュウリョク</t>
    </rPh>
    <phoneticPr fontId="2"/>
  </si>
  <si>
    <t>W10を入力すると入力可</t>
    <rPh sb="4" eb="6">
      <t>ニュウリョク</t>
    </rPh>
    <rPh sb="9" eb="11">
      <t>ニュウリョク</t>
    </rPh>
    <rPh sb="11" eb="12">
      <t>カ</t>
    </rPh>
    <phoneticPr fontId="2"/>
  </si>
  <si>
    <t>R</t>
    <phoneticPr fontId="2"/>
  </si>
  <si>
    <t>≪選択内容≫
オンライン
電話</t>
    <rPh sb="1" eb="3">
      <t>センタク</t>
    </rPh>
    <rPh sb="3" eb="5">
      <t>ナイヨウ</t>
    </rPh>
    <rPh sb="13" eb="15">
      <t>デンワ</t>
    </rPh>
    <phoneticPr fontId="2"/>
  </si>
  <si>
    <t>R4で『オンライン』を選択した場合必須</t>
    <rPh sb="11" eb="13">
      <t>センタク</t>
    </rPh>
    <rPh sb="15" eb="17">
      <t>バアイ</t>
    </rPh>
    <rPh sb="17" eb="19">
      <t>ヒッス</t>
    </rPh>
    <phoneticPr fontId="2"/>
  </si>
  <si>
    <t>R7で選択した項目分を設定。</t>
    <rPh sb="3" eb="5">
      <t>センタク</t>
    </rPh>
    <rPh sb="7" eb="9">
      <t>コウモク</t>
    </rPh>
    <rPh sb="9" eb="10">
      <t>ブン</t>
    </rPh>
    <rPh sb="11" eb="13">
      <t>セッテイ</t>
    </rPh>
    <phoneticPr fontId="2"/>
  </si>
  <si>
    <t>《選択項目》
料理・デザートが試食できるフェア
衣装が試着できるフェア
模擬挙式があるフェア
模擬披露宴があるフェア
マタニティ婚の相談ができるフェア
和婚体験ができるフェア</t>
    <rPh sb="1" eb="3">
      <t>センタク</t>
    </rPh>
    <rPh sb="3" eb="5">
      <t>コウモク</t>
    </rPh>
    <phoneticPr fontId="2"/>
  </si>
  <si>
    <t>S</t>
    <phoneticPr fontId="2"/>
  </si>
  <si>
    <t>S6で『時間指定』を選択した場合入力可</t>
    <rPh sb="4" eb="6">
      <t>ジカン</t>
    </rPh>
    <rPh sb="6" eb="8">
      <t>シテイ</t>
    </rPh>
    <rPh sb="10" eb="12">
      <t>センタク</t>
    </rPh>
    <rPh sb="14" eb="16">
      <t>バアイ</t>
    </rPh>
    <rPh sb="16" eb="18">
      <t>ニュウリョク</t>
    </rPh>
    <rPh sb="18" eb="19">
      <t>カ</t>
    </rPh>
    <phoneticPr fontId="2"/>
  </si>
  <si>
    <t>S6で『随時受付』を選択した場合入力可</t>
    <rPh sb="4" eb="6">
      <t>ズイジ</t>
    </rPh>
    <rPh sb="6" eb="8">
      <t>ウケツケ</t>
    </rPh>
    <rPh sb="10" eb="12">
      <t>センタク</t>
    </rPh>
    <rPh sb="14" eb="16">
      <t>バアイ</t>
    </rPh>
    <rPh sb="16" eb="18">
      <t>ニュウリョク</t>
    </rPh>
    <rPh sb="18" eb="19">
      <t>カ</t>
    </rPh>
    <phoneticPr fontId="2"/>
  </si>
  <si>
    <t>《選択項目》
ネット・電話両方で受付
ネットのみ受付
電話のみ受付</t>
    <rPh sb="1" eb="3">
      <t>センタク</t>
    </rPh>
    <rPh sb="3" eb="5">
      <t>コウモク</t>
    </rPh>
    <rPh sb="24" eb="26">
      <t>ウケツケ</t>
    </rPh>
    <rPh sb="27" eb="29">
      <t>デンワ</t>
    </rPh>
    <rPh sb="31" eb="33">
      <t>ウケツケ</t>
    </rPh>
    <phoneticPr fontId="2"/>
  </si>
  <si>
    <t>日</t>
    <rPh sb="0" eb="1">
      <t>ニチ</t>
    </rPh>
    <phoneticPr fontId="2"/>
  </si>
  <si>
    <t>《選択項目》
当日
前日
2日前
3日前
4日前
5日前
6日前
7日前
8日前
9日前
10日前</t>
    <rPh sb="1" eb="3">
      <t>センタク</t>
    </rPh>
    <rPh sb="3" eb="5">
      <t>コウモク</t>
    </rPh>
    <rPh sb="47" eb="48">
      <t>ニチ</t>
    </rPh>
    <rPh sb="48" eb="49">
      <t>マエ</t>
    </rPh>
    <phoneticPr fontId="2"/>
  </si>
  <si>
    <t>※複数部制にフラグを立てると最大5つまで登録可</t>
    <rPh sb="20" eb="22">
      <t>トウロク</t>
    </rPh>
    <rPh sb="22" eb="23">
      <t>カ</t>
    </rPh>
    <phoneticPr fontId="2"/>
  </si>
  <si>
    <t>MY</t>
    <phoneticPr fontId="2"/>
  </si>
  <si>
    <t>MY16にフラグを立てると選択不可</t>
    <rPh sb="9" eb="10">
      <t>タ</t>
    </rPh>
    <rPh sb="13" eb="15">
      <t>センタク</t>
    </rPh>
    <rPh sb="15" eb="17">
      <t>フカ</t>
    </rPh>
    <phoneticPr fontId="2"/>
  </si>
  <si>
    <t>フェア内容選択肢</t>
    <rPh sb="3" eb="5">
      <t>ナイヨウ</t>
    </rPh>
    <rPh sb="5" eb="8">
      <t>センタクシ</t>
    </rPh>
    <phoneticPr fontId="2"/>
  </si>
  <si>
    <t>《選択内容》
模擬挙式
模擬披露宴
無料試食会
有料試食会
衣装試着
相談会
コーディネート見学
料理・婚礼アイテムなどの展示
マタニティ・お急ぎ婚向け相談
その他</t>
    <rPh sb="1" eb="3">
      <t>センタク</t>
    </rPh>
    <rPh sb="3" eb="5">
      <t>ナイヨウ</t>
    </rPh>
    <phoneticPr fontId="2"/>
  </si>
  <si>
    <t>その他補足</t>
    <rPh sb="2" eb="3">
      <t>タ</t>
    </rPh>
    <rPh sb="3" eb="5">
      <t>ホソク</t>
    </rPh>
    <phoneticPr fontId="2"/>
  </si>
  <si>
    <t>円/人</t>
    <rPh sb="0" eb="1">
      <t>エン</t>
    </rPh>
    <rPh sb="2" eb="3">
      <t>ニン</t>
    </rPh>
    <phoneticPr fontId="2"/>
  </si>
  <si>
    <t>《選択内容》
要予約
予約不要</t>
    <rPh sb="1" eb="3">
      <t>センタク</t>
    </rPh>
    <rPh sb="3" eb="5">
      <t>ナイヨウ</t>
    </rPh>
    <rPh sb="7" eb="8">
      <t>ヨウ</t>
    </rPh>
    <rPh sb="8" eb="10">
      <t>ヨヤク</t>
    </rPh>
    <rPh sb="11" eb="13">
      <t>ヨヤク</t>
    </rPh>
    <rPh sb="13" eb="15">
      <t>フヨウ</t>
    </rPh>
    <phoneticPr fontId="2"/>
  </si>
  <si>
    <t>《選択内容》
無料
有料</t>
    <rPh sb="1" eb="3">
      <t>センタク</t>
    </rPh>
    <rPh sb="3" eb="5">
      <t>ナイヨウ</t>
    </rPh>
    <rPh sb="7" eb="9">
      <t>ムリョウ</t>
    </rPh>
    <rPh sb="10" eb="12">
      <t>ユウリョウ</t>
    </rPh>
    <phoneticPr fontId="2"/>
  </si>
  <si>
    <t>上記参照</t>
    <rPh sb="0" eb="2">
      <t>ジョウキ</t>
    </rPh>
    <rPh sb="2" eb="4">
      <t>サンショウ</t>
    </rPh>
    <phoneticPr fontId="2"/>
  </si>
  <si>
    <t>フェア内容2</t>
    <rPh sb="3" eb="5">
      <t>ナイヨウ</t>
    </rPh>
    <phoneticPr fontId="2"/>
  </si>
  <si>
    <t>フェア内容3</t>
    <rPh sb="3" eb="5">
      <t>ナイヨウ</t>
    </rPh>
    <phoneticPr fontId="2"/>
  </si>
  <si>
    <t>フェア内容4</t>
    <rPh sb="3" eb="5">
      <t>ナイヨウ</t>
    </rPh>
    <phoneticPr fontId="2"/>
  </si>
  <si>
    <t>フェア内容5</t>
    <rPh sb="3" eb="5">
      <t>ナイヨウ</t>
    </rPh>
    <phoneticPr fontId="2"/>
  </si>
  <si>
    <t>フェア内容6</t>
    <rPh sb="3" eb="5">
      <t>ナイヨウ</t>
    </rPh>
    <phoneticPr fontId="2"/>
  </si>
  <si>
    <t>フェア内容7</t>
    <rPh sb="3" eb="5">
      <t>ナイヨウ</t>
    </rPh>
    <phoneticPr fontId="2"/>
  </si>
  <si>
    <t>フェア内容8</t>
    <rPh sb="3" eb="5">
      <t>ナイヨウ</t>
    </rPh>
    <phoneticPr fontId="2"/>
  </si>
  <si>
    <t>MY112をチェックした場合必須</t>
    <rPh sb="12" eb="14">
      <t>バアイ</t>
    </rPh>
    <rPh sb="14" eb="16">
      <t>ヒッス</t>
    </rPh>
    <phoneticPr fontId="2"/>
  </si>
  <si>
    <t>G</t>
    <phoneticPr fontId="2"/>
  </si>
  <si>
    <t>《選択内容》
　-式場向けの通常フェア-
通常のフェア(土日祝)                                                                                                                                                                                                                                                                通常のフェア(平日祝)                                                                                                                                                                                                                                                                試食会付きフェア(無料)                                                                                                                                                                                                                                                                試食会付きフェア(有料)
　-レストラン向け通常フェア-
レストラン用見学会                                                                                                                                                                                                                                        レストラン用試食会(無料)                                                                                                                                                                                                                                                        レストラン用試食会(有料)
　-料理特典付きフェア-
料理特典1つ（来館：オリジナル試食会）
料理特典1つ（来館：レシピ）
料理特典1つ（来館：食べ比べ）
料理特典1つ（成約：グレードアップ）
料理特典1つ（成約：1品）
料理特典1つ（成約：オーダーメイド）
料理特典2つ（レシピ＆グレードアップ）
料理特典2つ（レシピ＆オーダーメイド）
料理特典2つ（レシピ＆1品）
料理特典2つ（食べ比べ＆オーダーメイド）
料理特典2つ（オリジナル試食＆1品）
料理特典2つ（オリジナル試食＆オーダー）
料理特典2つ（オリジナル試食＆グレード）</t>
    <rPh sb="1" eb="3">
      <t>センタク</t>
    </rPh>
    <rPh sb="3" eb="5">
      <t>ナイヨウ</t>
    </rPh>
    <rPh sb="1381" eb="1383">
      <t>リョウリ</t>
    </rPh>
    <rPh sb="1383" eb="1385">
      <t>トクテン</t>
    </rPh>
    <rPh sb="1388" eb="1390">
      <t>ライカン</t>
    </rPh>
    <rPh sb="1396" eb="1398">
      <t>シショク</t>
    </rPh>
    <rPh sb="1398" eb="1399">
      <t>カイ</t>
    </rPh>
    <rPh sb="1408" eb="1410">
      <t>ライカン</t>
    </rPh>
    <rPh sb="1423" eb="1425">
      <t>ライカン</t>
    </rPh>
    <rPh sb="1426" eb="1427">
      <t>タ</t>
    </rPh>
    <rPh sb="1428" eb="1429">
      <t>クラ</t>
    </rPh>
    <rPh sb="1439" eb="1441">
      <t>セイヤク</t>
    </rPh>
    <rPh sb="1462" eb="1463">
      <t>ヒン</t>
    </rPh>
    <rPh sb="1536" eb="1537">
      <t>ヒン</t>
    </rPh>
    <rPh sb="1546" eb="1547">
      <t>タ</t>
    </rPh>
    <rPh sb="1548" eb="1549">
      <t>クラ</t>
    </rPh>
    <rPh sb="1572" eb="1574">
      <t>シショク</t>
    </rPh>
    <rPh sb="1576" eb="1577">
      <t>ヒン</t>
    </rPh>
    <phoneticPr fontId="2"/>
  </si>
  <si>
    <t>段取り1スタート：時</t>
    <rPh sb="0" eb="2">
      <t>ダンド</t>
    </rPh>
    <rPh sb="9" eb="10">
      <t>ジ</t>
    </rPh>
    <phoneticPr fontId="2"/>
  </si>
  <si>
    <t>段取り1スタート：分</t>
    <rPh sb="0" eb="2">
      <t>ダンド</t>
    </rPh>
    <rPh sb="9" eb="10">
      <t>フン</t>
    </rPh>
    <phoneticPr fontId="2"/>
  </si>
  <si>
    <t>段取り2スタート：時</t>
    <rPh sb="0" eb="2">
      <t>ダンド</t>
    </rPh>
    <rPh sb="9" eb="10">
      <t>ジ</t>
    </rPh>
    <phoneticPr fontId="2"/>
  </si>
  <si>
    <t>段取り2スタート：分</t>
    <rPh sb="0" eb="2">
      <t>ダンド</t>
    </rPh>
    <rPh sb="9" eb="10">
      <t>フン</t>
    </rPh>
    <phoneticPr fontId="2"/>
  </si>
  <si>
    <t>段取り3スタート：時</t>
    <rPh sb="0" eb="2">
      <t>ダンド</t>
    </rPh>
    <rPh sb="9" eb="10">
      <t>ジ</t>
    </rPh>
    <phoneticPr fontId="2"/>
  </si>
  <si>
    <t>段取り4スタート：分</t>
    <rPh sb="0" eb="2">
      <t>ダンド</t>
    </rPh>
    <rPh sb="9" eb="10">
      <t>フン</t>
    </rPh>
    <phoneticPr fontId="2"/>
  </si>
  <si>
    <t>段取り5スタート：時</t>
    <rPh sb="0" eb="2">
      <t>ダンド</t>
    </rPh>
    <rPh sb="9" eb="10">
      <t>ジ</t>
    </rPh>
    <phoneticPr fontId="2"/>
  </si>
  <si>
    <t>段取り3スタート：分</t>
    <rPh sb="0" eb="2">
      <t>ダンド</t>
    </rPh>
    <rPh sb="9" eb="10">
      <t>フン</t>
    </rPh>
    <phoneticPr fontId="2"/>
  </si>
  <si>
    <t>段取り4スタート：時</t>
    <rPh sb="0" eb="2">
      <t>ダンド</t>
    </rPh>
    <rPh sb="9" eb="10">
      <t>ジ</t>
    </rPh>
    <phoneticPr fontId="2"/>
  </si>
  <si>
    <t>段取り5スタート：分</t>
    <rPh sb="0" eb="2">
      <t>ダンド</t>
    </rPh>
    <rPh sb="9" eb="10">
      <t>フン</t>
    </rPh>
    <phoneticPr fontId="2"/>
  </si>
  <si>
    <t>半角数字3桁まで</t>
    <rPh sb="0" eb="2">
      <t>ハンカク</t>
    </rPh>
    <rPh sb="2" eb="3">
      <t>スウ</t>
    </rPh>
    <rPh sb="3" eb="4">
      <t>ジ</t>
    </rPh>
    <rPh sb="5" eb="6">
      <t>ケタ</t>
    </rPh>
    <phoneticPr fontId="2"/>
  </si>
  <si>
    <t>《選択項目》
表示
非表示</t>
    <rPh sb="1" eb="3">
      <t>センタク</t>
    </rPh>
    <rPh sb="3" eb="5">
      <t>コウモク</t>
    </rPh>
    <rPh sb="7" eb="9">
      <t>ヒョウジ</t>
    </rPh>
    <rPh sb="10" eb="13">
      <t>ヒヒョウジ</t>
    </rPh>
    <phoneticPr fontId="2"/>
  </si>
  <si>
    <t>無料・有料</t>
    <rPh sb="0" eb="2">
      <t>ムリョウ</t>
    </rPh>
    <rPh sb="3" eb="5">
      <t>ユウリョウ</t>
    </rPh>
    <phoneticPr fontId="2"/>
  </si>
  <si>
    <t>円/おひとり様</t>
    <rPh sb="0" eb="1">
      <t>エン</t>
    </rPh>
    <rPh sb="6" eb="7">
      <t>サマ</t>
    </rPh>
    <phoneticPr fontId="2"/>
  </si>
  <si>
    <t>消費税の扱い</t>
    <rPh sb="0" eb="3">
      <t>ショウヒゼイ</t>
    </rPh>
    <rPh sb="4" eb="5">
      <t>アツカ</t>
    </rPh>
    <phoneticPr fontId="2"/>
  </si>
  <si>
    <t>消費税の計算方法</t>
    <rPh sb="0" eb="3">
      <t>ショウヒゼイ</t>
    </rPh>
    <rPh sb="4" eb="6">
      <t>ケイサン</t>
    </rPh>
    <rPh sb="6" eb="8">
      <t>ホウホウ</t>
    </rPh>
    <phoneticPr fontId="2"/>
  </si>
  <si>
    <t>フリーワード検索</t>
    <rPh sb="6" eb="8">
      <t>ケンサク</t>
    </rPh>
    <phoneticPr fontId="2"/>
  </si>
  <si>
    <t>《選択項目》
無料
有料</t>
    <rPh sb="7" eb="9">
      <t>ムリョウ</t>
    </rPh>
    <rPh sb="10" eb="12">
      <t>ユウリョウ</t>
    </rPh>
    <phoneticPr fontId="2"/>
  </si>
  <si>
    <t>半角数字6桁まで</t>
    <rPh sb="0" eb="2">
      <t>ハンカク</t>
    </rPh>
    <rPh sb="2" eb="3">
      <t>スウ</t>
    </rPh>
    <rPh sb="3" eb="4">
      <t>ジ</t>
    </rPh>
    <rPh sb="5" eb="6">
      <t>ケタ</t>
    </rPh>
    <phoneticPr fontId="2"/>
  </si>
  <si>
    <t>《選択項目》
税込
税抜</t>
    <rPh sb="7" eb="9">
      <t>ゼイコミ</t>
    </rPh>
    <rPh sb="10" eb="11">
      <t>ゼイ</t>
    </rPh>
    <rPh sb="11" eb="12">
      <t>ヌ</t>
    </rPh>
    <phoneticPr fontId="2"/>
  </si>
  <si>
    <t>《選択項目》
四捨五入
切り捨て
切り上げ</t>
    <rPh sb="7" eb="11">
      <t>シシャゴニュウ</t>
    </rPh>
    <rPh sb="12" eb="13">
      <t>キ</t>
    </rPh>
    <rPh sb="14" eb="15">
      <t>ス</t>
    </rPh>
    <rPh sb="17" eb="18">
      <t>キ</t>
    </rPh>
    <rPh sb="19" eb="20">
      <t>ア</t>
    </rPh>
    <phoneticPr fontId="2"/>
  </si>
  <si>
    <t>G30で『試食会』を選択した場合必須</t>
    <rPh sb="5" eb="7">
      <t>シショク</t>
    </rPh>
    <rPh sb="7" eb="8">
      <t>カイ</t>
    </rPh>
    <rPh sb="10" eb="12">
      <t>センタク</t>
    </rPh>
    <rPh sb="14" eb="16">
      <t>バアイ</t>
    </rPh>
    <rPh sb="16" eb="18">
      <t>ヒッス</t>
    </rPh>
    <phoneticPr fontId="2"/>
  </si>
  <si>
    <t>随時登録・事前登録</t>
    <rPh sb="0" eb="2">
      <t>ズイジ</t>
    </rPh>
    <rPh sb="2" eb="4">
      <t>トウロク</t>
    </rPh>
    <rPh sb="5" eb="7">
      <t>ジゼン</t>
    </rPh>
    <rPh sb="7" eb="9">
      <t>トウロク</t>
    </rPh>
    <phoneticPr fontId="2"/>
  </si>
  <si>
    <t>■フェア登録</t>
    <rPh sb="4" eb="6">
      <t>トウロク</t>
    </rPh>
    <phoneticPr fontId="2"/>
  </si>
  <si>
    <t>■特典登録</t>
    <rPh sb="1" eb="3">
      <t>トクテン</t>
    </rPh>
    <rPh sb="3" eb="5">
      <t>トウロク</t>
    </rPh>
    <phoneticPr fontId="2"/>
  </si>
  <si>
    <t>プルダウン</t>
    <phoneticPr fontId="2"/>
  </si>
  <si>
    <t>下見･フェア特典</t>
    <phoneticPr fontId="2"/>
  </si>
  <si>
    <t>特典名</t>
    <phoneticPr fontId="2"/>
  </si>
  <si>
    <t>特典内容</t>
    <phoneticPr fontId="2"/>
  </si>
  <si>
    <t>特典対象</t>
    <phoneticPr fontId="2"/>
  </si>
  <si>
    <t>申込方法</t>
    <phoneticPr fontId="2"/>
  </si>
  <si>
    <t>有効期限</t>
    <phoneticPr fontId="2"/>
  </si>
  <si>
    <t>年：スタート</t>
    <rPh sb="0" eb="1">
      <t>ネン</t>
    </rPh>
    <phoneticPr fontId="2"/>
  </si>
  <si>
    <t>月：スタート</t>
    <rPh sb="0" eb="1">
      <t>ツキ</t>
    </rPh>
    <phoneticPr fontId="2"/>
  </si>
  <si>
    <t>日：スタート</t>
    <rPh sb="0" eb="1">
      <t>ヒ</t>
    </rPh>
    <phoneticPr fontId="2"/>
  </si>
  <si>
    <t>年：エンド</t>
    <rPh sb="0" eb="1">
      <t>ネン</t>
    </rPh>
    <phoneticPr fontId="2"/>
  </si>
  <si>
    <t>月：エンド</t>
    <rPh sb="0" eb="1">
      <t>ツキ</t>
    </rPh>
    <phoneticPr fontId="2"/>
  </si>
  <si>
    <t>日：エンド</t>
    <rPh sb="0" eb="1">
      <t>ヒ</t>
    </rPh>
    <phoneticPr fontId="2"/>
  </si>
  <si>
    <t>全てのフェア＆下見の共通特典としてアクセスページに表示する</t>
    <phoneticPr fontId="2"/>
  </si>
  <si>
    <t>表示箇所</t>
    <phoneticPr fontId="2"/>
  </si>
  <si>
    <t>≪選択肢≫
2014
2015</t>
    <rPh sb="1" eb="4">
      <t>センタクシ</t>
    </rPh>
    <phoneticPr fontId="2"/>
  </si>
  <si>
    <t>≪選択肢≫
01～12</t>
    <rPh sb="1" eb="4">
      <t>センタクシ</t>
    </rPh>
    <phoneticPr fontId="2"/>
  </si>
  <si>
    <t>≪選択肢≫
01～31</t>
    <rPh sb="1" eb="4">
      <t>センタクシ</t>
    </rPh>
    <phoneticPr fontId="2"/>
  </si>
  <si>
    <t>全角100字以内</t>
    <phoneticPr fontId="2"/>
  </si>
  <si>
    <t>全角20字以内</t>
    <phoneticPr fontId="2"/>
  </si>
  <si>
    <t>全角200字以内</t>
    <phoneticPr fontId="2"/>
  </si>
  <si>
    <t>チェックボックス</t>
    <phoneticPr fontId="2"/>
  </si>
  <si>
    <t>テキスト型</t>
    <rPh sb="4" eb="5">
      <t>ガタ</t>
    </rPh>
    <phoneticPr fontId="2"/>
  </si>
  <si>
    <t>※最大5つまで登録可</t>
    <rPh sb="1" eb="3">
      <t>サイダイ</t>
    </rPh>
    <rPh sb="7" eb="9">
      <t>トウロク</t>
    </rPh>
    <rPh sb="9" eb="10">
      <t>カ</t>
    </rPh>
    <phoneticPr fontId="2"/>
  </si>
  <si>
    <t>成約特典</t>
    <rPh sb="0" eb="2">
      <t>セイヤク</t>
    </rPh>
    <rPh sb="2" eb="4">
      <t>トクテン</t>
    </rPh>
    <phoneticPr fontId="2"/>
  </si>
  <si>
    <t>※対応不可</t>
    <rPh sb="1" eb="3">
      <t>タイオウ</t>
    </rPh>
    <rPh sb="3" eb="5">
      <t>フカ</t>
    </rPh>
    <phoneticPr fontId="2"/>
  </si>
  <si>
    <t>来館・制約特典</t>
    <rPh sb="0" eb="2">
      <t>ライカン</t>
    </rPh>
    <rPh sb="3" eb="5">
      <t>セイヤク</t>
    </rPh>
    <rPh sb="5" eb="7">
      <t>トクテン</t>
    </rPh>
    <phoneticPr fontId="2"/>
  </si>
  <si>
    <t>≪2つから1つを選択≫
会場
その他</t>
    <rPh sb="8" eb="10">
      <t>センタク</t>
    </rPh>
    <rPh sb="12" eb="14">
      <t>カイジョウ</t>
    </rPh>
    <rPh sb="17" eb="18">
      <t>タ</t>
    </rPh>
    <phoneticPr fontId="2"/>
  </si>
  <si>
    <t>Z1</t>
    <phoneticPr fontId="2"/>
  </si>
  <si>
    <t>Z2</t>
    <phoneticPr fontId="2"/>
  </si>
  <si>
    <t>Z3</t>
    <phoneticPr fontId="2"/>
  </si>
  <si>
    <t>Z4</t>
  </si>
  <si>
    <t>Z5</t>
  </si>
  <si>
    <t>Z6</t>
  </si>
  <si>
    <t>Z8,9</t>
    <phoneticPr fontId="2"/>
  </si>
  <si>
    <t>シークレットフェアの設定</t>
    <phoneticPr fontId="2"/>
  </si>
  <si>
    <t>Z12-37</t>
    <phoneticPr fontId="2"/>
  </si>
  <si>
    <t>フェアを同日で複数回設定する</t>
    <rPh sb="4" eb="6">
      <t>ドウジツ</t>
    </rPh>
    <rPh sb="7" eb="10">
      <t>フクスウカイ</t>
    </rPh>
    <rPh sb="10" eb="12">
      <t>セッテイ</t>
    </rPh>
    <phoneticPr fontId="2"/>
  </si>
  <si>
    <t>Z38-41</t>
    <phoneticPr fontId="2"/>
  </si>
  <si>
    <t>個別のフェアコンテンツを分けて予約できないようにする</t>
    <rPh sb="0" eb="2">
      <t>コベツ</t>
    </rPh>
    <rPh sb="12" eb="13">
      <t>ワ</t>
    </rPh>
    <rPh sb="15" eb="17">
      <t>ヨヤク</t>
    </rPh>
    <phoneticPr fontId="2"/>
  </si>
  <si>
    <t>相談会、模擬挙式などを選択、もしくは既に用意された枠</t>
    <rPh sb="11" eb="13">
      <t>センタク</t>
    </rPh>
    <rPh sb="18" eb="19">
      <t>スデ</t>
    </rPh>
    <rPh sb="20" eb="22">
      <t>ヨウイ</t>
    </rPh>
    <rPh sb="25" eb="26">
      <t>ワク</t>
    </rPh>
    <phoneticPr fontId="2"/>
  </si>
  <si>
    <t>Z43,49,55,61,67,73,79,85,92,99</t>
  </si>
  <si>
    <t>Z42,48,54,60,66,72,78,84,91,98</t>
  </si>
  <si>
    <t>Z44,50,56,62,68,74,80,86,93,100</t>
  </si>
  <si>
    <t>料金</t>
    <rPh sb="0" eb="2">
      <t>リョウキン</t>
    </rPh>
    <phoneticPr fontId="2"/>
  </si>
  <si>
    <t>Z45,51,57,63,69,75,81,87,94,101</t>
  </si>
  <si>
    <t>Z46,52,58,64,70,76,82,88,95,102</t>
  </si>
  <si>
    <t>Z47,53,59,65,71,77,83,89,96,103</t>
  </si>
  <si>
    <t>その他フェアの内容</t>
    <rPh sb="2" eb="3">
      <t>タ</t>
    </rPh>
    <rPh sb="7" eb="9">
      <t>ナイヨウ</t>
    </rPh>
    <phoneticPr fontId="2"/>
  </si>
  <si>
    <t>Z91,98</t>
    <phoneticPr fontId="2"/>
  </si>
  <si>
    <t>Z104</t>
    <phoneticPr fontId="2"/>
  </si>
  <si>
    <t>タイトル</t>
    <phoneticPr fontId="2"/>
  </si>
  <si>
    <t>Z105</t>
    <phoneticPr fontId="2"/>
  </si>
  <si>
    <t>Z106</t>
  </si>
  <si>
    <t>Z107</t>
  </si>
  <si>
    <t>Z108</t>
  </si>
  <si>
    <t>Z109</t>
  </si>
  <si>
    <t>受付数</t>
    <rPh sb="0" eb="2">
      <t>ウケツケ</t>
    </rPh>
    <rPh sb="2" eb="3">
      <t>スウ</t>
    </rPh>
    <phoneticPr fontId="2"/>
  </si>
  <si>
    <t>フェアコンテンツ毎の受付数</t>
    <rPh sb="8" eb="9">
      <t>ゴト</t>
    </rPh>
    <rPh sb="10" eb="12">
      <t>ウケツケ</t>
    </rPh>
    <rPh sb="12" eb="13">
      <t>スウ</t>
    </rPh>
    <phoneticPr fontId="2"/>
  </si>
  <si>
    <t>Z110</t>
  </si>
  <si>
    <t>Z111</t>
    <phoneticPr fontId="2"/>
  </si>
  <si>
    <t>Z112</t>
    <phoneticPr fontId="2"/>
  </si>
  <si>
    <t>Z113</t>
    <phoneticPr fontId="2"/>
  </si>
  <si>
    <t>Z114</t>
    <phoneticPr fontId="2"/>
  </si>
  <si>
    <t>Z115</t>
  </si>
  <si>
    <t>その他：住所</t>
    <rPh sb="2" eb="3">
      <t>タ</t>
    </rPh>
    <rPh sb="4" eb="6">
      <t>ジュウショ</t>
    </rPh>
    <phoneticPr fontId="2"/>
  </si>
  <si>
    <t>電話番号1</t>
    <rPh sb="0" eb="2">
      <t>デンワ</t>
    </rPh>
    <rPh sb="2" eb="4">
      <t>バンゴウ</t>
    </rPh>
    <phoneticPr fontId="2"/>
  </si>
  <si>
    <t>電話番号2</t>
    <rPh sb="0" eb="2">
      <t>デンワ</t>
    </rPh>
    <rPh sb="2" eb="4">
      <t>バンゴウ</t>
    </rPh>
    <phoneticPr fontId="2"/>
  </si>
  <si>
    <t>電話番号3</t>
    <rPh sb="0" eb="2">
      <t>デンワ</t>
    </rPh>
    <rPh sb="2" eb="4">
      <t>バンゴウ</t>
    </rPh>
    <phoneticPr fontId="2"/>
  </si>
  <si>
    <t>電話種別</t>
    <rPh sb="0" eb="2">
      <t>デンワ</t>
    </rPh>
    <rPh sb="2" eb="4">
      <t>シュベツ</t>
    </rPh>
    <phoneticPr fontId="2"/>
  </si>
  <si>
    <t>担当・ 窓口名</t>
    <phoneticPr fontId="2"/>
  </si>
  <si>
    <t>Z116</t>
    <phoneticPr fontId="2"/>
  </si>
  <si>
    <t>Z117</t>
  </si>
  <si>
    <t>Z118</t>
  </si>
  <si>
    <t>Z119</t>
  </si>
  <si>
    <t>Z120</t>
    <phoneticPr fontId="2"/>
  </si>
  <si>
    <t>フェア予約する対象となるユーザーのこと 例）挙式予定まで、あと10ヶ月をきったカップル限定</t>
    <rPh sb="3" eb="5">
      <t>ヨヤク</t>
    </rPh>
    <rPh sb="7" eb="9">
      <t>タイショウ</t>
    </rPh>
    <rPh sb="20" eb="21">
      <t>レイ</t>
    </rPh>
    <rPh sb="22" eb="24">
      <t>キョシキ</t>
    </rPh>
    <rPh sb="24" eb="26">
      <t>ヨテイ</t>
    </rPh>
    <rPh sb="34" eb="35">
      <t>ゲツ</t>
    </rPh>
    <rPh sb="43" eb="45">
      <t>ゲンテイ</t>
    </rPh>
    <phoneticPr fontId="2"/>
  </si>
  <si>
    <t>自由記述</t>
    <rPh sb="0" eb="2">
      <t>ジユウ</t>
    </rPh>
    <rPh sb="2" eb="4">
      <t>キジュツ</t>
    </rPh>
    <phoneticPr fontId="2"/>
  </si>
  <si>
    <t>Z121,126</t>
    <phoneticPr fontId="2"/>
  </si>
  <si>
    <t>Z122,127</t>
    <phoneticPr fontId="2"/>
  </si>
  <si>
    <t>Z123,128</t>
    <phoneticPr fontId="2"/>
  </si>
  <si>
    <t>Z124,129</t>
    <phoneticPr fontId="2"/>
  </si>
  <si>
    <t>Z125,130</t>
    <phoneticPr fontId="2"/>
  </si>
  <si>
    <t>時間</t>
    <rPh sb="0" eb="2">
      <t>ジカン</t>
    </rPh>
    <phoneticPr fontId="2"/>
  </si>
  <si>
    <t>対応時間</t>
    <rPh sb="0" eb="2">
      <t>タイオウ</t>
    </rPh>
    <rPh sb="2" eb="4">
      <t>ジカン</t>
    </rPh>
    <phoneticPr fontId="2"/>
  </si>
  <si>
    <t>担当</t>
    <rPh sb="0" eb="2">
      <t>タントウ</t>
    </rPh>
    <phoneticPr fontId="2"/>
  </si>
  <si>
    <t>問い合わせ</t>
    <rPh sb="0" eb="1">
      <t>ト</t>
    </rPh>
    <rPh sb="2" eb="3">
      <t>ア</t>
    </rPh>
    <phoneticPr fontId="2"/>
  </si>
  <si>
    <t>基本情報</t>
    <rPh sb="0" eb="2">
      <t>キホン</t>
    </rPh>
    <rPh sb="2" eb="4">
      <t>ジョウホウ</t>
    </rPh>
    <phoneticPr fontId="2"/>
  </si>
  <si>
    <t>住所などの問い合わせ担当</t>
    <rPh sb="0" eb="2">
      <t>ジュウショ</t>
    </rPh>
    <rPh sb="5" eb="6">
      <t>ト</t>
    </rPh>
    <rPh sb="7" eb="8">
      <t>ア</t>
    </rPh>
    <rPh sb="10" eb="12">
      <t>タントウ</t>
    </rPh>
    <phoneticPr fontId="2"/>
  </si>
  <si>
    <t>問い合わせ時間</t>
    <rPh sb="0" eb="1">
      <t>ト</t>
    </rPh>
    <rPh sb="2" eb="3">
      <t>ア</t>
    </rPh>
    <rPh sb="5" eb="7">
      <t>ジカン</t>
    </rPh>
    <phoneticPr fontId="2"/>
  </si>
  <si>
    <t>担当者</t>
    <rPh sb="0" eb="3">
      <t>タントウシャ</t>
    </rPh>
    <phoneticPr fontId="2"/>
  </si>
  <si>
    <t>フェアに関する質問担当</t>
    <rPh sb="4" eb="5">
      <t>カン</t>
    </rPh>
    <rPh sb="7" eb="9">
      <t>シツモン</t>
    </rPh>
    <rPh sb="9" eb="11">
      <t>タントウ</t>
    </rPh>
    <phoneticPr fontId="2"/>
  </si>
  <si>
    <t>Z131</t>
    <phoneticPr fontId="2"/>
  </si>
  <si>
    <t>Z132</t>
  </si>
  <si>
    <t>予約</t>
    <rPh sb="0" eb="2">
      <t>ヨヤク</t>
    </rPh>
    <phoneticPr fontId="2"/>
  </si>
  <si>
    <t>予約時間：ネット</t>
    <rPh sb="0" eb="2">
      <t>ヨヤク</t>
    </rPh>
    <rPh sb="2" eb="4">
      <t>ジカン</t>
    </rPh>
    <phoneticPr fontId="2"/>
  </si>
  <si>
    <t>予約時間：電話</t>
    <rPh sb="0" eb="2">
      <t>ヨヤク</t>
    </rPh>
    <rPh sb="2" eb="4">
      <t>ジカン</t>
    </rPh>
    <rPh sb="5" eb="7">
      <t>デンワ</t>
    </rPh>
    <phoneticPr fontId="2"/>
  </si>
  <si>
    <t>予約方法選択</t>
    <rPh sb="0" eb="2">
      <t>ヨヤク</t>
    </rPh>
    <rPh sb="2" eb="4">
      <t>ホウホウ</t>
    </rPh>
    <rPh sb="4" eb="6">
      <t>センタク</t>
    </rPh>
    <phoneticPr fontId="2"/>
  </si>
  <si>
    <t>ネット/電話</t>
    <rPh sb="4" eb="6">
      <t>デンワ</t>
    </rPh>
    <phoneticPr fontId="2"/>
  </si>
  <si>
    <t>何日前</t>
    <rPh sb="0" eb="3">
      <t>ナンニチマエ</t>
    </rPh>
    <phoneticPr fontId="2"/>
  </si>
  <si>
    <t>Z133</t>
    <phoneticPr fontId="2"/>
  </si>
  <si>
    <t>Z134</t>
  </si>
  <si>
    <t>Z135</t>
  </si>
  <si>
    <t>Z136,137</t>
    <phoneticPr fontId="2"/>
  </si>
  <si>
    <t>予約切り替え</t>
    <rPh sb="0" eb="2">
      <t>ヨヤク</t>
    </rPh>
    <rPh sb="2" eb="3">
      <t>キ</t>
    </rPh>
    <rPh sb="4" eb="5">
      <t>カ</t>
    </rPh>
    <phoneticPr fontId="2"/>
  </si>
  <si>
    <t>一定数の在庫になると予約方法を切り替える</t>
    <rPh sb="0" eb="3">
      <t>イッテイスウ</t>
    </rPh>
    <rPh sb="4" eb="6">
      <t>ザイコ</t>
    </rPh>
    <rPh sb="10" eb="12">
      <t>ヨヤク</t>
    </rPh>
    <rPh sb="12" eb="14">
      <t>ホウホウ</t>
    </rPh>
    <rPh sb="15" eb="16">
      <t>キ</t>
    </rPh>
    <rPh sb="17" eb="18">
      <t>カ</t>
    </rPh>
    <phoneticPr fontId="2"/>
  </si>
  <si>
    <t>Z138,139</t>
    <phoneticPr fontId="2"/>
  </si>
  <si>
    <t>Z140</t>
    <phoneticPr fontId="2"/>
  </si>
  <si>
    <t>Z11</t>
    <phoneticPr fontId="2"/>
  </si>
  <si>
    <t>Z10</t>
    <phoneticPr fontId="2"/>
  </si>
  <si>
    <t>Z141</t>
    <phoneticPr fontId="2"/>
  </si>
  <si>
    <t>設定するとネット予約に在庫数が引き当てられる</t>
    <rPh sb="0" eb="2">
      <t>セッテイ</t>
    </rPh>
    <rPh sb="8" eb="10">
      <t>ヨヤク</t>
    </rPh>
    <rPh sb="11" eb="13">
      <t>ザイコ</t>
    </rPh>
    <rPh sb="13" eb="14">
      <t>スウ</t>
    </rPh>
    <rPh sb="15" eb="16">
      <t>ヒ</t>
    </rPh>
    <rPh sb="17" eb="18">
      <t>ア</t>
    </rPh>
    <phoneticPr fontId="2"/>
  </si>
  <si>
    <t>M2</t>
    <phoneticPr fontId="2"/>
  </si>
  <si>
    <t>M3</t>
    <phoneticPr fontId="2"/>
  </si>
  <si>
    <t>M4</t>
    <phoneticPr fontId="2"/>
  </si>
  <si>
    <t>M5</t>
  </si>
  <si>
    <t>M6</t>
  </si>
  <si>
    <t>M7</t>
  </si>
  <si>
    <t>M8</t>
    <phoneticPr fontId="2"/>
  </si>
  <si>
    <t>M9-16,17</t>
    <phoneticPr fontId="2"/>
  </si>
  <si>
    <t>M97,98</t>
    <phoneticPr fontId="2"/>
  </si>
  <si>
    <t>M99</t>
    <phoneticPr fontId="2"/>
  </si>
  <si>
    <t>M100</t>
    <phoneticPr fontId="2"/>
  </si>
  <si>
    <t>コンテンツ毎の予約設定</t>
    <rPh sb="5" eb="6">
      <t>ゴト</t>
    </rPh>
    <rPh sb="7" eb="9">
      <t>ヨヤク</t>
    </rPh>
    <rPh sb="9" eb="11">
      <t>セッテイ</t>
    </rPh>
    <phoneticPr fontId="2"/>
  </si>
  <si>
    <t>不可</t>
    <rPh sb="0" eb="2">
      <t>フカ</t>
    </rPh>
    <phoneticPr fontId="2"/>
  </si>
  <si>
    <t>M101,102</t>
    <phoneticPr fontId="2"/>
  </si>
  <si>
    <t>不可※補足で説明</t>
    <rPh sb="0" eb="2">
      <t>フカ</t>
    </rPh>
    <rPh sb="3" eb="5">
      <t>ホソク</t>
    </rPh>
    <rPh sb="6" eb="8">
      <t>セツメイ</t>
    </rPh>
    <phoneticPr fontId="2"/>
  </si>
  <si>
    <t>M103,104</t>
    <phoneticPr fontId="2"/>
  </si>
  <si>
    <t>参加者数</t>
    <rPh sb="0" eb="3">
      <t>サンカシャ</t>
    </rPh>
    <rPh sb="3" eb="4">
      <t>スウ</t>
    </rPh>
    <phoneticPr fontId="2"/>
  </si>
  <si>
    <t>M105</t>
    <phoneticPr fontId="2"/>
  </si>
  <si>
    <t>M106</t>
  </si>
  <si>
    <t>M107</t>
  </si>
  <si>
    <t>M108</t>
  </si>
  <si>
    <t>M109</t>
    <phoneticPr fontId="2"/>
  </si>
  <si>
    <t>可</t>
    <rPh sb="0" eb="1">
      <t>カ</t>
    </rPh>
    <phoneticPr fontId="2"/>
  </si>
  <si>
    <t>W1</t>
    <phoneticPr fontId="2"/>
  </si>
  <si>
    <t>W2</t>
    <phoneticPr fontId="2"/>
  </si>
  <si>
    <t>W3</t>
  </si>
  <si>
    <t>W4</t>
  </si>
  <si>
    <t>W5</t>
  </si>
  <si>
    <t>W6</t>
    <phoneticPr fontId="2"/>
  </si>
  <si>
    <t>W7</t>
    <phoneticPr fontId="2"/>
  </si>
  <si>
    <t>W8</t>
    <phoneticPr fontId="2"/>
  </si>
  <si>
    <t>W9</t>
    <phoneticPr fontId="2"/>
  </si>
  <si>
    <t>W10</t>
    <phoneticPr fontId="2"/>
  </si>
  <si>
    <t>W11</t>
    <phoneticPr fontId="2"/>
  </si>
  <si>
    <t>W12,13</t>
    <phoneticPr fontId="2"/>
  </si>
  <si>
    <t>W14,18,22</t>
    <phoneticPr fontId="2"/>
  </si>
  <si>
    <t>W15,19,23</t>
    <phoneticPr fontId="2"/>
  </si>
  <si>
    <t>W16,20,24</t>
    <phoneticPr fontId="2"/>
  </si>
  <si>
    <t>W17,21,25</t>
    <phoneticPr fontId="2"/>
  </si>
  <si>
    <t>W26※備考のため自由記入可</t>
    <rPh sb="4" eb="6">
      <t>ビコウ</t>
    </rPh>
    <rPh sb="9" eb="11">
      <t>ジユウ</t>
    </rPh>
    <rPh sb="11" eb="13">
      <t>キニュウ</t>
    </rPh>
    <rPh sb="13" eb="14">
      <t>カ</t>
    </rPh>
    <phoneticPr fontId="2"/>
  </si>
  <si>
    <t>同じフェアを複数部制取る場合の個別の受付数</t>
    <rPh sb="0" eb="1">
      <t>オナ</t>
    </rPh>
    <rPh sb="6" eb="8">
      <t>フクスウ</t>
    </rPh>
    <rPh sb="8" eb="9">
      <t>ブ</t>
    </rPh>
    <rPh sb="9" eb="10">
      <t>セイ</t>
    </rPh>
    <rPh sb="10" eb="11">
      <t>ト</t>
    </rPh>
    <rPh sb="12" eb="14">
      <t>バアイ</t>
    </rPh>
    <rPh sb="15" eb="17">
      <t>コベツ</t>
    </rPh>
    <rPh sb="18" eb="20">
      <t>ウケツケ</t>
    </rPh>
    <rPh sb="20" eb="21">
      <t>スウ</t>
    </rPh>
    <phoneticPr fontId="2"/>
  </si>
  <si>
    <t>W27,28</t>
    <phoneticPr fontId="2"/>
  </si>
  <si>
    <t>R1</t>
    <phoneticPr fontId="2"/>
  </si>
  <si>
    <t>R2</t>
    <phoneticPr fontId="2"/>
  </si>
  <si>
    <t>R3</t>
    <phoneticPr fontId="2"/>
  </si>
  <si>
    <t>R4</t>
    <phoneticPr fontId="2"/>
  </si>
  <si>
    <t>R5</t>
    <phoneticPr fontId="2"/>
  </si>
  <si>
    <t>R6</t>
    <phoneticPr fontId="2"/>
  </si>
  <si>
    <t>R7</t>
    <phoneticPr fontId="2"/>
  </si>
  <si>
    <t>所要時間</t>
    <rPh sb="0" eb="2">
      <t>ショヨウ</t>
    </rPh>
    <rPh sb="2" eb="4">
      <t>ジカン</t>
    </rPh>
    <phoneticPr fontId="2"/>
  </si>
  <si>
    <t>R8</t>
    <phoneticPr fontId="2"/>
  </si>
  <si>
    <t>半角数字</t>
    <rPh sb="0" eb="2">
      <t>ハンカク</t>
    </rPh>
    <rPh sb="2" eb="4">
      <t>スウジ</t>
    </rPh>
    <phoneticPr fontId="2"/>
  </si>
  <si>
    <t>全角120文字</t>
    <rPh sb="0" eb="2">
      <t>ゼンカク</t>
    </rPh>
    <rPh sb="5" eb="7">
      <t>モジ</t>
    </rPh>
    <phoneticPr fontId="2"/>
  </si>
  <si>
    <t>数値型</t>
    <rPh sb="0" eb="2">
      <t>スウチ</t>
    </rPh>
    <rPh sb="2" eb="3">
      <t>ガタ</t>
    </rPh>
    <phoneticPr fontId="2"/>
  </si>
  <si>
    <t>R9</t>
    <phoneticPr fontId="2"/>
  </si>
  <si>
    <t>R10</t>
    <phoneticPr fontId="2"/>
  </si>
  <si>
    <t>R11</t>
    <phoneticPr fontId="2"/>
  </si>
  <si>
    <t>R12</t>
  </si>
  <si>
    <t>R13</t>
  </si>
  <si>
    <t>R14</t>
  </si>
  <si>
    <t>R15※別登録で詳細登録</t>
    <rPh sb="4" eb="5">
      <t>ベツ</t>
    </rPh>
    <rPh sb="5" eb="7">
      <t>トウロク</t>
    </rPh>
    <rPh sb="8" eb="10">
      <t>ショウサイ</t>
    </rPh>
    <rPh sb="10" eb="12">
      <t>トウロク</t>
    </rPh>
    <phoneticPr fontId="2"/>
  </si>
  <si>
    <t>フェアテンプレート</t>
    <phoneticPr fontId="2"/>
  </si>
  <si>
    <t>G1</t>
    <phoneticPr fontId="2"/>
  </si>
  <si>
    <t>G2</t>
    <phoneticPr fontId="2"/>
  </si>
  <si>
    <t>G3</t>
    <phoneticPr fontId="2"/>
  </si>
  <si>
    <t>G4</t>
    <phoneticPr fontId="2"/>
  </si>
  <si>
    <t>G5</t>
  </si>
  <si>
    <t>G6</t>
  </si>
  <si>
    <t>G7</t>
  </si>
  <si>
    <t>G8※フェア開催日の何日前終了を設定</t>
    <rPh sb="6" eb="9">
      <t>カイサイビ</t>
    </rPh>
    <rPh sb="10" eb="13">
      <t>ナンニチマエ</t>
    </rPh>
    <rPh sb="13" eb="15">
      <t>シュウリョウ</t>
    </rPh>
    <rPh sb="16" eb="18">
      <t>セッテイ</t>
    </rPh>
    <phoneticPr fontId="2"/>
  </si>
  <si>
    <t>G8※掲載期間は常に受付</t>
    <rPh sb="3" eb="5">
      <t>ケイサイ</t>
    </rPh>
    <rPh sb="5" eb="7">
      <t>キカン</t>
    </rPh>
    <rPh sb="8" eb="9">
      <t>ツネ</t>
    </rPh>
    <rPh sb="10" eb="12">
      <t>ウケツケ</t>
    </rPh>
    <phoneticPr fontId="2"/>
  </si>
  <si>
    <t>G9</t>
    <phoneticPr fontId="2"/>
  </si>
  <si>
    <t>画像説明</t>
    <rPh sb="0" eb="2">
      <t>ガゾウ</t>
    </rPh>
    <rPh sb="2" eb="4">
      <t>セツメイ</t>
    </rPh>
    <phoneticPr fontId="2"/>
  </si>
  <si>
    <t>G10</t>
    <phoneticPr fontId="2"/>
  </si>
  <si>
    <t>キャッチコピー</t>
    <phoneticPr fontId="2"/>
  </si>
  <si>
    <t>G11</t>
    <phoneticPr fontId="2"/>
  </si>
  <si>
    <t>G12</t>
    <phoneticPr fontId="2"/>
  </si>
  <si>
    <t>G13</t>
    <phoneticPr fontId="2"/>
  </si>
  <si>
    <t>コンテンツ毎の時間設定</t>
    <rPh sb="5" eb="6">
      <t>ゴト</t>
    </rPh>
    <rPh sb="7" eb="9">
      <t>ジカン</t>
    </rPh>
    <rPh sb="9" eb="11">
      <t>セッテイ</t>
    </rPh>
    <phoneticPr fontId="2"/>
  </si>
  <si>
    <t>ココに注目</t>
    <rPh sb="3" eb="5">
      <t>チュウモク</t>
    </rPh>
    <phoneticPr fontId="2"/>
  </si>
  <si>
    <t>G29</t>
    <phoneticPr fontId="2"/>
  </si>
  <si>
    <t>G30</t>
    <phoneticPr fontId="2"/>
  </si>
  <si>
    <t>コンテンツ毎の定員設定</t>
    <rPh sb="5" eb="6">
      <t>ゴト</t>
    </rPh>
    <rPh sb="7" eb="9">
      <t>テイイン</t>
    </rPh>
    <rPh sb="9" eb="11">
      <t>セッテイ</t>
    </rPh>
    <phoneticPr fontId="2"/>
  </si>
  <si>
    <t>全体は可</t>
    <rPh sb="0" eb="2">
      <t>ゼンタイ</t>
    </rPh>
    <rPh sb="3" eb="4">
      <t>カ</t>
    </rPh>
    <phoneticPr fontId="2"/>
  </si>
  <si>
    <t>税抜・込</t>
    <rPh sb="0" eb="2">
      <t>ゼイヌキ</t>
    </rPh>
    <rPh sb="3" eb="4">
      <t>コミ</t>
    </rPh>
    <phoneticPr fontId="2"/>
  </si>
  <si>
    <t>端数処理</t>
    <rPh sb="0" eb="2">
      <t>ハスウ</t>
    </rPh>
    <rPh sb="2" eb="4">
      <t>ショリ</t>
    </rPh>
    <phoneticPr fontId="2"/>
  </si>
  <si>
    <t>検索キーワード設定</t>
    <rPh sb="0" eb="2">
      <t>ケンサク</t>
    </rPh>
    <rPh sb="7" eb="9">
      <t>セッテイ</t>
    </rPh>
    <phoneticPr fontId="2"/>
  </si>
  <si>
    <t>予約ボタンの有無設定</t>
    <rPh sb="0" eb="2">
      <t>ヨヤク</t>
    </rPh>
    <rPh sb="6" eb="8">
      <t>ウム</t>
    </rPh>
    <rPh sb="8" eb="10">
      <t>セッテイ</t>
    </rPh>
    <phoneticPr fontId="2"/>
  </si>
  <si>
    <t>S1</t>
    <phoneticPr fontId="2"/>
  </si>
  <si>
    <t>S2</t>
    <phoneticPr fontId="2"/>
  </si>
  <si>
    <t>S3</t>
    <phoneticPr fontId="2"/>
  </si>
  <si>
    <t>S4</t>
    <phoneticPr fontId="2"/>
  </si>
  <si>
    <t>S5</t>
    <phoneticPr fontId="2"/>
  </si>
  <si>
    <t>S7-30</t>
    <phoneticPr fontId="2"/>
  </si>
  <si>
    <t>S31,32</t>
    <phoneticPr fontId="2"/>
  </si>
  <si>
    <t>S33※全体設定は可</t>
    <rPh sb="4" eb="6">
      <t>ゼンタイ</t>
    </rPh>
    <rPh sb="6" eb="8">
      <t>セッテイ</t>
    </rPh>
    <rPh sb="9" eb="10">
      <t>カ</t>
    </rPh>
    <phoneticPr fontId="2"/>
  </si>
  <si>
    <t>S34</t>
    <phoneticPr fontId="2"/>
  </si>
  <si>
    <t>S35</t>
    <phoneticPr fontId="2"/>
  </si>
  <si>
    <t>S36</t>
    <phoneticPr fontId="2"/>
  </si>
  <si>
    <t>S7-30※最早で設定</t>
    <rPh sb="6" eb="7">
      <t>サイ</t>
    </rPh>
    <rPh sb="7" eb="8">
      <t>ハヤ</t>
    </rPh>
    <rPh sb="9" eb="11">
      <t>セッテイ</t>
    </rPh>
    <phoneticPr fontId="2"/>
  </si>
  <si>
    <t>S7-30※最遅で設定</t>
    <rPh sb="6" eb="7">
      <t>サイ</t>
    </rPh>
    <rPh sb="7" eb="8">
      <t>オソ</t>
    </rPh>
    <rPh sb="9" eb="11">
      <t>セッテイ</t>
    </rPh>
    <phoneticPr fontId="2"/>
  </si>
  <si>
    <t>おすすめフェア設定</t>
    <rPh sb="7" eb="9">
      <t>セッテイ</t>
    </rPh>
    <phoneticPr fontId="2"/>
  </si>
  <si>
    <t>S37</t>
    <phoneticPr fontId="2"/>
  </si>
  <si>
    <t>G14-28</t>
    <phoneticPr fontId="2"/>
  </si>
  <si>
    <t>MY1</t>
    <phoneticPr fontId="2"/>
  </si>
  <si>
    <t>MY2</t>
    <phoneticPr fontId="2"/>
  </si>
  <si>
    <t>MY3</t>
    <phoneticPr fontId="2"/>
  </si>
  <si>
    <t>MY4</t>
    <phoneticPr fontId="2"/>
  </si>
  <si>
    <t>MY5</t>
    <phoneticPr fontId="2"/>
  </si>
  <si>
    <t>MY8</t>
    <phoneticPr fontId="2"/>
  </si>
  <si>
    <t>MY9</t>
  </si>
  <si>
    <t>MY10</t>
  </si>
  <si>
    <t>MY11</t>
    <phoneticPr fontId="2"/>
  </si>
  <si>
    <t>MY12</t>
  </si>
  <si>
    <t>MY13</t>
    <phoneticPr fontId="2"/>
  </si>
  <si>
    <t>MY14</t>
    <phoneticPr fontId="2"/>
  </si>
  <si>
    <t>所在地</t>
    <rPh sb="0" eb="3">
      <t>ショザイチ</t>
    </rPh>
    <phoneticPr fontId="2"/>
  </si>
  <si>
    <t>MY6※500文字の自由欄</t>
    <rPh sb="7" eb="9">
      <t>モジ</t>
    </rPh>
    <rPh sb="10" eb="12">
      <t>ジユウ</t>
    </rPh>
    <rPh sb="12" eb="13">
      <t>ラン</t>
    </rPh>
    <phoneticPr fontId="2"/>
  </si>
  <si>
    <t>MY7※100文字の自由欄</t>
    <rPh sb="7" eb="9">
      <t>モジ</t>
    </rPh>
    <rPh sb="10" eb="12">
      <t>ジユウ</t>
    </rPh>
    <rPh sb="12" eb="13">
      <t>ラン</t>
    </rPh>
    <phoneticPr fontId="2"/>
  </si>
  <si>
    <t>MY15※500文字の自由欄</t>
    <rPh sb="8" eb="10">
      <t>モジ</t>
    </rPh>
    <rPh sb="11" eb="13">
      <t>ジユウ</t>
    </rPh>
    <rPh sb="13" eb="14">
      <t>ラン</t>
    </rPh>
    <phoneticPr fontId="2"/>
  </si>
  <si>
    <t>MY16-20</t>
    <phoneticPr fontId="2"/>
  </si>
  <si>
    <t>MY23</t>
    <phoneticPr fontId="2"/>
  </si>
  <si>
    <t>分程度</t>
    <rPh sb="0" eb="1">
      <t>フン</t>
    </rPh>
    <rPh sb="1" eb="3">
      <t>テイド</t>
    </rPh>
    <phoneticPr fontId="2"/>
  </si>
  <si>
    <t>MY21,22</t>
    <phoneticPr fontId="2"/>
  </si>
  <si>
    <t>MY24,35,46,57,68,79,90,101</t>
  </si>
  <si>
    <t>MY25,36,47,58,69,80,91,102</t>
  </si>
  <si>
    <t>MY26,37,48,59,70,81,92,103</t>
  </si>
  <si>
    <t>MY27,38,49,60,71,82,93,104</t>
  </si>
  <si>
    <t>MY28,39,50,61,72,83,94,105</t>
  </si>
  <si>
    <t>MY34,45,56,67,78,89,100,111</t>
  </si>
  <si>
    <t>MY29,40,51,62,73,84,95,106</t>
  </si>
  <si>
    <t>MY30,41,52,63,74,85,96,107</t>
  </si>
  <si>
    <t>MY31,42,53,64,75,86,97,108</t>
  </si>
  <si>
    <t>MY32,43,54,65,76,87,98,109</t>
  </si>
  <si>
    <t>MY33,44,55,66,77,88,99,110</t>
  </si>
  <si>
    <t>テンプレート保存</t>
    <rPh sb="6" eb="8">
      <t>ホゾン</t>
    </rPh>
    <phoneticPr fontId="2"/>
  </si>
  <si>
    <t>選択</t>
    <rPh sb="0" eb="2">
      <t>センタク</t>
    </rPh>
    <phoneticPr fontId="2"/>
  </si>
  <si>
    <t>テンプレート名</t>
    <rPh sb="6" eb="7">
      <t>メイ</t>
    </rPh>
    <phoneticPr fontId="2"/>
  </si>
  <si>
    <t>MY112</t>
    <phoneticPr fontId="2"/>
  </si>
  <si>
    <t>MY113</t>
  </si>
  <si>
    <t>M18,22,26,30,34,38,42,46,50,54,58,62,66,70,74,78</t>
  </si>
  <si>
    <t>M19,23,27,31,35,39,43,47,51,55,59,63,67,71,75,79</t>
  </si>
  <si>
    <t>M20,24,28,32,36,40,44,48,52,56,60,64,68,72,76,80</t>
  </si>
  <si>
    <t>M21,25,29,33,37,41,45,49,53,57,61,65,69,73,77,81</t>
  </si>
  <si>
    <t>検討内容</t>
    <rPh sb="0" eb="2">
      <t>ケントウ</t>
    </rPh>
    <rPh sb="2" eb="4">
      <t>ナイヨウ</t>
    </rPh>
    <phoneticPr fontId="2"/>
  </si>
  <si>
    <t>解決策</t>
    <rPh sb="0" eb="3">
      <t>カイケツサク</t>
    </rPh>
    <phoneticPr fontId="2"/>
  </si>
  <si>
    <t>STATUS</t>
    <phoneticPr fontId="2"/>
  </si>
  <si>
    <t>楽天の特典は事前登録しないとフェアが登録できない</t>
    <rPh sb="0" eb="2">
      <t>ラクテン</t>
    </rPh>
    <rPh sb="3" eb="5">
      <t>トクテン</t>
    </rPh>
    <rPh sb="6" eb="8">
      <t>ジゼン</t>
    </rPh>
    <rPh sb="8" eb="10">
      <t>トウロク</t>
    </rPh>
    <rPh sb="18" eb="20">
      <t>トウロク</t>
    </rPh>
    <phoneticPr fontId="2"/>
  </si>
  <si>
    <t>フェア画像は随時登録型と事前登録型があり、それぞれ下記の問題が発生する。</t>
    <rPh sb="3" eb="5">
      <t>ガゾウ</t>
    </rPh>
    <rPh sb="6" eb="8">
      <t>ズイジ</t>
    </rPh>
    <rPh sb="8" eb="11">
      <t>トウロクガタ</t>
    </rPh>
    <rPh sb="12" eb="14">
      <t>ジゼン</t>
    </rPh>
    <rPh sb="14" eb="17">
      <t>トウロクガタ</t>
    </rPh>
    <rPh sb="25" eb="27">
      <t>カキ</t>
    </rPh>
    <rPh sb="28" eb="30">
      <t>モンダイ</t>
    </rPh>
    <rPh sb="31" eb="33">
      <t>ハッセイ</t>
    </rPh>
    <phoneticPr fontId="2"/>
  </si>
  <si>
    <t>随時登録型：サイトコントローラーに事前に画像をアップしておかなければならない。
事前登録型：サイトコントローラーでのアップロードが困難なため、事前に手作業で画像のアップロードを行い、その画像をサイトコントローラーでスクレイピングして保管する
フェア登録画面では7サイトの画像を個別に選択し設定する。</t>
    <rPh sb="65" eb="67">
      <t>コンナン</t>
    </rPh>
    <rPh sb="71" eb="73">
      <t>ジゼン</t>
    </rPh>
    <rPh sb="74" eb="77">
      <t>テサギョウ</t>
    </rPh>
    <rPh sb="78" eb="80">
      <t>ガゾウ</t>
    </rPh>
    <rPh sb="88" eb="89">
      <t>オコナ</t>
    </rPh>
    <rPh sb="93" eb="95">
      <t>ガゾウ</t>
    </rPh>
    <rPh sb="116" eb="118">
      <t>ホカン</t>
    </rPh>
    <rPh sb="124" eb="126">
      <t>トウロク</t>
    </rPh>
    <rPh sb="126" eb="128">
      <t>ガメン</t>
    </rPh>
    <rPh sb="135" eb="137">
      <t>ガゾウ</t>
    </rPh>
    <rPh sb="138" eb="140">
      <t>コベツ</t>
    </rPh>
    <phoneticPr fontId="2"/>
  </si>
  <si>
    <t>各サイトごとに同じ項目であっても入力必須の有無が異なる</t>
    <rPh sb="0" eb="1">
      <t>カク</t>
    </rPh>
    <rPh sb="7" eb="8">
      <t>オナ</t>
    </rPh>
    <rPh sb="9" eb="11">
      <t>コウモク</t>
    </rPh>
    <rPh sb="16" eb="18">
      <t>ニュウリョク</t>
    </rPh>
    <rPh sb="18" eb="20">
      <t>ヒッス</t>
    </rPh>
    <rPh sb="21" eb="23">
      <t>ウム</t>
    </rPh>
    <rPh sb="24" eb="25">
      <t>コト</t>
    </rPh>
    <phoneticPr fontId="2"/>
  </si>
  <si>
    <t>フェア毎に使用するサイトをフラグで管理し、立てたフラグにより必須項目が変更されるようにする。</t>
    <rPh sb="3" eb="4">
      <t>ゴト</t>
    </rPh>
    <rPh sb="5" eb="7">
      <t>シヨウ</t>
    </rPh>
    <rPh sb="17" eb="19">
      <t>カンリ</t>
    </rPh>
    <rPh sb="21" eb="22">
      <t>タ</t>
    </rPh>
    <rPh sb="30" eb="32">
      <t>ヒッス</t>
    </rPh>
    <rPh sb="32" eb="34">
      <t>コウモク</t>
    </rPh>
    <rPh sb="35" eb="37">
      <t>ヘンコウ</t>
    </rPh>
    <phoneticPr fontId="2"/>
  </si>
  <si>
    <t>複数部制を制御する上でのルール</t>
    <rPh sb="0" eb="2">
      <t>フクスウ</t>
    </rPh>
    <rPh sb="2" eb="3">
      <t>ブ</t>
    </rPh>
    <rPh sb="3" eb="4">
      <t>セイ</t>
    </rPh>
    <rPh sb="5" eb="7">
      <t>セイギョ</t>
    </rPh>
    <rPh sb="9" eb="10">
      <t>ウエ</t>
    </rPh>
    <phoneticPr fontId="2"/>
  </si>
  <si>
    <t>≪事実≫
・複数部制にした場合⇒個別コンテンツの予約は出来ない
・そもそも個別コンテンツの予約ができないサイトが半数ある</t>
    <rPh sb="1" eb="3">
      <t>ジジツ</t>
    </rPh>
    <rPh sb="6" eb="8">
      <t>フクスウ</t>
    </rPh>
    <rPh sb="8" eb="9">
      <t>ブ</t>
    </rPh>
    <rPh sb="9" eb="10">
      <t>セイ</t>
    </rPh>
    <rPh sb="13" eb="15">
      <t>バアイ</t>
    </rPh>
    <rPh sb="16" eb="18">
      <t>コベツ</t>
    </rPh>
    <rPh sb="24" eb="26">
      <t>ヨヤク</t>
    </rPh>
    <rPh sb="27" eb="29">
      <t>デキ</t>
    </rPh>
    <rPh sb="37" eb="39">
      <t>コベツ</t>
    </rPh>
    <rPh sb="45" eb="47">
      <t>ヨヤク</t>
    </rPh>
    <rPh sb="56" eb="58">
      <t>ハンスウ</t>
    </rPh>
    <phoneticPr fontId="2"/>
  </si>
  <si>
    <t>ゼクシィ：100文字　※個別コンテンツの詳細で100文字、タイトルで100文字、その他で100文字
みんなの：300文字
パーク：115文字　※備考で200文字
楽天：200文字　※個別コンテンツの詳細で120文字
すぐ婚：300文字
マイナビ：500文字　※個別コンテンツの詳細で500文字
ぐるナビ：250文字</t>
    <rPh sb="8" eb="10">
      <t>モジ</t>
    </rPh>
    <rPh sb="12" eb="14">
      <t>コベツ</t>
    </rPh>
    <rPh sb="20" eb="22">
      <t>ショウサイ</t>
    </rPh>
    <rPh sb="26" eb="28">
      <t>モジ</t>
    </rPh>
    <rPh sb="37" eb="39">
      <t>モジ</t>
    </rPh>
    <rPh sb="42" eb="43">
      <t>タ</t>
    </rPh>
    <rPh sb="47" eb="49">
      <t>モジ</t>
    </rPh>
    <rPh sb="58" eb="60">
      <t>モジ</t>
    </rPh>
    <rPh sb="68" eb="70">
      <t>モジ</t>
    </rPh>
    <rPh sb="72" eb="74">
      <t>ビコウ</t>
    </rPh>
    <rPh sb="78" eb="80">
      <t>モジ</t>
    </rPh>
    <rPh sb="81" eb="83">
      <t>ラクテン</t>
    </rPh>
    <rPh sb="87" eb="89">
      <t>モジ</t>
    </rPh>
    <rPh sb="110" eb="111">
      <t>コン</t>
    </rPh>
    <rPh sb="115" eb="117">
      <t>モジ</t>
    </rPh>
    <rPh sb="126" eb="128">
      <t>モジ</t>
    </rPh>
    <rPh sb="155" eb="157">
      <t>モジ</t>
    </rPh>
    <phoneticPr fontId="2"/>
  </si>
  <si>
    <t>フェア予約する対象となるユーザーのこと 例）挙式予定まで、あと10ヶ月をきったカップル限定
ゼクシィ：50文字
マイナビ：100文字</t>
    <rPh sb="3" eb="5">
      <t>ヨヤク</t>
    </rPh>
    <rPh sb="7" eb="9">
      <t>タイショウ</t>
    </rPh>
    <rPh sb="20" eb="21">
      <t>レイ</t>
    </rPh>
    <rPh sb="22" eb="24">
      <t>キョシキ</t>
    </rPh>
    <rPh sb="24" eb="26">
      <t>ヨテイ</t>
    </rPh>
    <rPh sb="34" eb="35">
      <t>ゲツ</t>
    </rPh>
    <rPh sb="43" eb="45">
      <t>ゲンテイ</t>
    </rPh>
    <rPh sb="53" eb="55">
      <t>モジ</t>
    </rPh>
    <rPh sb="64" eb="66">
      <t>モジ</t>
    </rPh>
    <phoneticPr fontId="2"/>
  </si>
  <si>
    <t>自由記述
ゼクシィ：100文字
マイナビ：500文字</t>
    <rPh sb="0" eb="2">
      <t>ジユウ</t>
    </rPh>
    <rPh sb="2" eb="4">
      <t>キジュツ</t>
    </rPh>
    <phoneticPr fontId="2"/>
  </si>
  <si>
    <t>画面遷移</t>
    <rPh sb="0" eb="2">
      <t>ガメン</t>
    </rPh>
    <rPh sb="2" eb="4">
      <t>センイ</t>
    </rPh>
    <phoneticPr fontId="2"/>
  </si>
  <si>
    <t>フェア現行の入力にあたり・・・</t>
    <rPh sb="3" eb="5">
      <t>ゲンコウ</t>
    </rPh>
    <rPh sb="6" eb="8">
      <t>ニュウリョク</t>
    </rPh>
    <phoneticPr fontId="2"/>
  </si>
  <si>
    <t>入力画面の左半分は入力画面、右半分は各サイト画面デモを用意。
上部でタブで7サイトを切り替え出ると望ましい</t>
    <rPh sb="0" eb="2">
      <t>ニュウリョク</t>
    </rPh>
    <rPh sb="2" eb="4">
      <t>ガメン</t>
    </rPh>
    <rPh sb="5" eb="6">
      <t>ヒダリ</t>
    </rPh>
    <rPh sb="6" eb="8">
      <t>ハンブン</t>
    </rPh>
    <rPh sb="9" eb="11">
      <t>ニュウリョク</t>
    </rPh>
    <rPh sb="11" eb="13">
      <t>ガメン</t>
    </rPh>
    <rPh sb="14" eb="17">
      <t>ミギハンブン</t>
    </rPh>
    <rPh sb="18" eb="19">
      <t>カク</t>
    </rPh>
    <rPh sb="22" eb="24">
      <t>ガメン</t>
    </rPh>
    <rPh sb="27" eb="29">
      <t>ヨウイ</t>
    </rPh>
    <rPh sb="31" eb="33">
      <t>ジョウブ</t>
    </rPh>
    <rPh sb="42" eb="43">
      <t>キ</t>
    </rPh>
    <rPh sb="44" eb="45">
      <t>カ</t>
    </rPh>
    <rPh sb="46" eb="47">
      <t>デ</t>
    </rPh>
    <rPh sb="49" eb="50">
      <t>ノゾ</t>
    </rPh>
    <phoneticPr fontId="2"/>
  </si>
  <si>
    <t>■別表：フェア選択</t>
    <rPh sb="1" eb="3">
      <t>ベッピョウ</t>
    </rPh>
    <rPh sb="7" eb="9">
      <t>センタク</t>
    </rPh>
    <phoneticPr fontId="2"/>
  </si>
  <si>
    <t>総合</t>
    <rPh sb="0" eb="2">
      <t>ソウゴウ</t>
    </rPh>
    <phoneticPr fontId="2"/>
  </si>
  <si>
    <t>みんなの</t>
    <phoneticPr fontId="2"/>
  </si>
  <si>
    <t>パーク</t>
    <phoneticPr fontId="2"/>
  </si>
  <si>
    <t>楽天</t>
    <rPh sb="0" eb="2">
      <t>ラクテン</t>
    </rPh>
    <phoneticPr fontId="2"/>
  </si>
  <si>
    <t>すぐ婚</t>
    <rPh sb="2" eb="3">
      <t>コン</t>
    </rPh>
    <phoneticPr fontId="2"/>
  </si>
  <si>
    <t>マイナビ</t>
    <phoneticPr fontId="2"/>
  </si>
  <si>
    <t>ぐるナビ</t>
    <phoneticPr fontId="2"/>
  </si>
  <si>
    <t>■入力画面イメージ</t>
    <rPh sb="1" eb="3">
      <t>ニュウリョク</t>
    </rPh>
    <rPh sb="3" eb="5">
      <t>ガメン</t>
    </rPh>
    <phoneticPr fontId="2"/>
  </si>
  <si>
    <t>↑フラグチェックしたタブが表示される</t>
    <rPh sb="13" eb="15">
      <t>ヒョウジ</t>
    </rPh>
    <phoneticPr fontId="2"/>
  </si>
  <si>
    <t>①『総合』ページで選択チェックボックスにフラグ</t>
    <rPh sb="2" eb="4">
      <t>ソウゴウ</t>
    </rPh>
    <rPh sb="9" eb="11">
      <t>センタク</t>
    </rPh>
    <phoneticPr fontId="2"/>
  </si>
  <si>
    <t>⇒フラグチェックしたもの以外のタブがグレーアウト</t>
    <rPh sb="12" eb="14">
      <t>イガイ</t>
    </rPh>
    <phoneticPr fontId="2"/>
  </si>
  <si>
    <t>②『総合』ページで入力</t>
    <rPh sb="2" eb="4">
      <t>ソウゴウ</t>
    </rPh>
    <rPh sb="9" eb="11">
      <t>ニュウリョク</t>
    </rPh>
    <phoneticPr fontId="2"/>
  </si>
  <si>
    <t>使用サイト選択</t>
    <rPh sb="0" eb="2">
      <t>シヨウ</t>
    </rPh>
    <rPh sb="5" eb="7">
      <t>センタク</t>
    </rPh>
    <phoneticPr fontId="2"/>
  </si>
  <si>
    <t>その他（BGMなど）</t>
    <phoneticPr fontId="2"/>
  </si>
  <si>
    <t>コンテンツの分類が各サイトごとにことなる
特に楽天、すぐ婚、ぐるナビはその他項目がないので、独自のプランが組めない。</t>
    <rPh sb="6" eb="8">
      <t>ブンルイ</t>
    </rPh>
    <rPh sb="9" eb="10">
      <t>カク</t>
    </rPh>
    <rPh sb="21" eb="22">
      <t>トク</t>
    </rPh>
    <rPh sb="23" eb="25">
      <t>ラクテン</t>
    </rPh>
    <rPh sb="28" eb="29">
      <t>コン</t>
    </rPh>
    <rPh sb="37" eb="38">
      <t>タ</t>
    </rPh>
    <rPh sb="38" eb="40">
      <t>コウモク</t>
    </rPh>
    <rPh sb="46" eb="48">
      <t>ドクジ</t>
    </rPh>
    <rPh sb="53" eb="54">
      <t>ク</t>
    </rPh>
    <phoneticPr fontId="2"/>
  </si>
  <si>
    <t>婚礼アイテム展示</t>
  </si>
  <si>
    <t>試着会</t>
  </si>
  <si>
    <t>会場コーディネート展示</t>
  </si>
  <si>
    <t>料理・デザートが試食できるフェア</t>
  </si>
  <si>
    <t>衣装が試着できるフェア</t>
  </si>
  <si>
    <t>模擬挙式があるフェア</t>
  </si>
  <si>
    <t>模擬披露宴があるフェア</t>
  </si>
  <si>
    <t>マタニティ婚の相談ができるフェア</t>
  </si>
  <si>
    <t>和婚体験ができるフェア</t>
  </si>
  <si>
    <t>コーディネート見学</t>
  </si>
  <si>
    <t>料理・婚礼アイテムなどの展示</t>
  </si>
  <si>
    <t>マタニティ・お急ぎ婚向け相談</t>
  </si>
  <si>
    <t>会場見学</t>
  </si>
  <si>
    <t>ヘアメイク体験</t>
  </si>
  <si>
    <t>特典あり</t>
  </si>
  <si>
    <t>ぐるなび限定</t>
  </si>
  <si>
    <t>おひとり様参加OK</t>
  </si>
  <si>
    <t>見積書のご案内</t>
  </si>
  <si>
    <t>《選択項目》
会場見学
模擬挙式
模擬披露宴
ドレスショー見学
衣装試着
ヘアメイク体験
料理やケーキの展示
試食会
アイテム展示
相談会</t>
    <rPh sb="1" eb="3">
      <t>センタク</t>
    </rPh>
    <rPh sb="3" eb="5">
      <t>コウモク</t>
    </rPh>
    <phoneticPr fontId="2"/>
  </si>
  <si>
    <t>見積書のご案内</t>
    <phoneticPr fontId="2"/>
  </si>
  <si>
    <t>おひとり様参加OK</t>
    <phoneticPr fontId="2"/>
  </si>
  <si>
    <t>ぐるなび限定</t>
    <phoneticPr fontId="2"/>
  </si>
  <si>
    <t>特典あり</t>
    <phoneticPr fontId="2"/>
  </si>
  <si>
    <t>G35※試食のみ設定可</t>
    <rPh sb="4" eb="6">
      <t>シショク</t>
    </rPh>
    <rPh sb="8" eb="10">
      <t>セッテイ</t>
    </rPh>
    <rPh sb="10" eb="11">
      <t>カ</t>
    </rPh>
    <phoneticPr fontId="2"/>
  </si>
  <si>
    <t>G40※全体のみ設定可</t>
    <rPh sb="4" eb="6">
      <t>ゼンタイ</t>
    </rPh>
    <rPh sb="8" eb="10">
      <t>セッテイ</t>
    </rPh>
    <rPh sb="10" eb="11">
      <t>カ</t>
    </rPh>
    <phoneticPr fontId="2"/>
  </si>
  <si>
    <t>G36※試食のみ設定可</t>
    <phoneticPr fontId="2"/>
  </si>
  <si>
    <t>G37</t>
    <phoneticPr fontId="2"/>
  </si>
  <si>
    <t>G38</t>
    <phoneticPr fontId="2"/>
  </si>
  <si>
    <t>G41</t>
    <phoneticPr fontId="2"/>
  </si>
  <si>
    <t>G39</t>
    <phoneticPr fontId="2"/>
  </si>
  <si>
    <t>G35で『有料』を選択した場合必須</t>
    <rPh sb="5" eb="7">
      <t>ユウリョウ</t>
    </rPh>
    <rPh sb="9" eb="11">
      <t>センタク</t>
    </rPh>
    <rPh sb="13" eb="15">
      <t>バアイ</t>
    </rPh>
    <rPh sb="15" eb="17">
      <t>ヒッス</t>
    </rPh>
    <phoneticPr fontId="2"/>
  </si>
  <si>
    <t>G31</t>
  </si>
  <si>
    <t>G32</t>
  </si>
  <si>
    <t>G33</t>
  </si>
  <si>
    <t>G34</t>
  </si>
  <si>
    <t>G39</t>
    <phoneticPr fontId="2"/>
  </si>
  <si>
    <t>G31</t>
    <phoneticPr fontId="2"/>
  </si>
  <si>
    <t>その他1・その他2</t>
    <rPh sb="2" eb="3">
      <t>タ</t>
    </rPh>
    <rPh sb="7" eb="8">
      <t>タ</t>
    </rPh>
    <phoneticPr fontId="2"/>
  </si>
  <si>
    <t>その他1・その他2・その他3</t>
    <rPh sb="2" eb="3">
      <t>タ</t>
    </rPh>
    <rPh sb="7" eb="8">
      <t>タ</t>
    </rPh>
    <rPh sb="12" eb="13">
      <t>タ</t>
    </rPh>
    <phoneticPr fontId="2"/>
  </si>
  <si>
    <t>有料試食会</t>
    <phoneticPr fontId="2"/>
  </si>
  <si>
    <t>無料試食会</t>
    <phoneticPr fontId="2"/>
  </si>
  <si>
    <t>料理やケーキの展示</t>
    <phoneticPr fontId="2"/>
  </si>
  <si>
    <t>ゼクシィ</t>
    <phoneticPr fontId="2"/>
  </si>
  <si>
    <t>みんなの</t>
    <phoneticPr fontId="2"/>
  </si>
  <si>
    <t>パーク</t>
    <phoneticPr fontId="2"/>
  </si>
  <si>
    <t>マイナビ</t>
    <phoneticPr fontId="2"/>
  </si>
  <si>
    <t>ぐるナビ</t>
    <phoneticPr fontId="2"/>
  </si>
  <si>
    <t>項目-2（複数選択可）</t>
    <phoneticPr fontId="2"/>
  </si>
  <si>
    <t>項目-3（複数選択可）</t>
    <phoneticPr fontId="2"/>
  </si>
  <si>
    <t>※赤セルは楽天ウェディングをベースで選択してもらった際に対応できない項目。</t>
    <rPh sb="1" eb="2">
      <t>アカ</t>
    </rPh>
    <rPh sb="5" eb="7">
      <t>ラクテン</t>
    </rPh>
    <rPh sb="18" eb="20">
      <t>センタク</t>
    </rPh>
    <rPh sb="26" eb="27">
      <t>サイ</t>
    </rPh>
    <rPh sb="28" eb="30">
      <t>タイオウ</t>
    </rPh>
    <rPh sb="34" eb="36">
      <t>コウモク</t>
    </rPh>
    <phoneticPr fontId="2"/>
  </si>
  <si>
    <t>※ぐるなびは対応不可項目をフリー検索ワードに埋め込む。</t>
    <rPh sb="6" eb="8">
      <t>タイオウ</t>
    </rPh>
    <rPh sb="8" eb="10">
      <t>フカ</t>
    </rPh>
    <rPh sb="10" eb="12">
      <t>コウモク</t>
    </rPh>
    <rPh sb="16" eb="18">
      <t>ケンサク</t>
    </rPh>
    <rPh sb="22" eb="23">
      <t>ウ</t>
    </rPh>
    <rPh sb="24" eb="25">
      <t>コ</t>
    </rPh>
    <phoneticPr fontId="2"/>
  </si>
  <si>
    <t>※すぐ婚、ぐるナビはそもそもフェア内容を個別に記載できないので、概要やスケジュールを連結して説明文にほり込む。（150文字分を想定）</t>
    <rPh sb="3" eb="4">
      <t>コン</t>
    </rPh>
    <rPh sb="17" eb="19">
      <t>ナイヨウ</t>
    </rPh>
    <rPh sb="20" eb="22">
      <t>コベツ</t>
    </rPh>
    <rPh sb="23" eb="25">
      <t>キサイ</t>
    </rPh>
    <rPh sb="32" eb="34">
      <t>ガイヨウ</t>
    </rPh>
    <rPh sb="42" eb="44">
      <t>レンケツ</t>
    </rPh>
    <rPh sb="46" eb="49">
      <t>セツメイブン</t>
    </rPh>
    <rPh sb="52" eb="53">
      <t>コ</t>
    </rPh>
    <rPh sb="59" eb="61">
      <t>モジ</t>
    </rPh>
    <rPh sb="61" eb="62">
      <t>ブン</t>
    </rPh>
    <rPh sb="63" eb="65">
      <t>ソウテイ</t>
    </rPh>
    <phoneticPr fontId="2"/>
  </si>
  <si>
    <t>1部制</t>
    <rPh sb="1" eb="2">
      <t>ブ</t>
    </rPh>
    <rPh sb="2" eb="3">
      <t>セイ</t>
    </rPh>
    <phoneticPr fontId="2"/>
  </si>
  <si>
    <t>複数部制</t>
    <rPh sb="0" eb="2">
      <t>フクスウ</t>
    </rPh>
    <rPh sb="2" eb="3">
      <t>ブ</t>
    </rPh>
    <rPh sb="3" eb="4">
      <t>セイ</t>
    </rPh>
    <phoneticPr fontId="2"/>
  </si>
  <si>
    <t>一括予約</t>
    <rPh sb="0" eb="2">
      <t>イッカツ</t>
    </rPh>
    <rPh sb="2" eb="4">
      <t>ヨヤク</t>
    </rPh>
    <phoneticPr fontId="2"/>
  </si>
  <si>
    <t>個別予約</t>
    <rPh sb="0" eb="2">
      <t>コベツ</t>
    </rPh>
    <rPh sb="2" eb="4">
      <t>ヨヤク</t>
    </rPh>
    <phoneticPr fontId="2"/>
  </si>
  <si>
    <t>無</t>
    <rPh sb="0" eb="1">
      <t>ナシ</t>
    </rPh>
    <phoneticPr fontId="2"/>
  </si>
  <si>
    <t>プルダウン</t>
    <phoneticPr fontId="2"/>
  </si>
  <si>
    <t>Z8</t>
    <phoneticPr fontId="2"/>
  </si>
  <si>
    <t>Z9</t>
  </si>
  <si>
    <t>※どのサイトのカレンダー構造を採用するかは要検討</t>
    <rPh sb="12" eb="14">
      <t>コウゾウ</t>
    </rPh>
    <rPh sb="15" eb="17">
      <t>サイヨウ</t>
    </rPh>
    <rPh sb="21" eb="22">
      <t>ヨウ</t>
    </rPh>
    <rPh sb="22" eb="24">
      <t>ケントウ</t>
    </rPh>
    <phoneticPr fontId="2"/>
  </si>
  <si>
    <t>チェックボックス</t>
    <phoneticPr fontId="2"/>
  </si>
  <si>
    <t>アイテム展示</t>
    <rPh sb="4" eb="6">
      <t>テンジ</t>
    </rPh>
    <phoneticPr fontId="2"/>
  </si>
  <si>
    <t>レギュラー項目</t>
    <rPh sb="5" eb="7">
      <t>コウモク</t>
    </rPh>
    <phoneticPr fontId="2"/>
  </si>
  <si>
    <t>イレギュラー項目
2個まで選択可</t>
    <rPh sb="6" eb="8">
      <t>コウモク</t>
    </rPh>
    <rPh sb="10" eb="11">
      <t>コ</t>
    </rPh>
    <rPh sb="13" eb="15">
      <t>センタク</t>
    </rPh>
    <rPh sb="15" eb="16">
      <t>カ</t>
    </rPh>
    <phoneticPr fontId="2"/>
  </si>
  <si>
    <t>■有料/無料設定</t>
    <rPh sb="1" eb="3">
      <t>ユウリョウ</t>
    </rPh>
    <rPh sb="4" eb="6">
      <t>ムリョウ</t>
    </rPh>
    <rPh sb="6" eb="8">
      <t>セッテイ</t>
    </rPh>
    <phoneticPr fontId="2"/>
  </si>
  <si>
    <t>個別設定</t>
    <rPh sb="0" eb="2">
      <t>コベツ</t>
    </rPh>
    <rPh sb="2" eb="4">
      <t>セッテイ</t>
    </rPh>
    <phoneticPr fontId="2"/>
  </si>
  <si>
    <t>何人でいくら方式</t>
    <rPh sb="0" eb="2">
      <t>ナンニン</t>
    </rPh>
    <rPh sb="6" eb="8">
      <t>ホウシキ</t>
    </rPh>
    <phoneticPr fontId="2"/>
  </si>
  <si>
    <t>人数</t>
    <rPh sb="0" eb="2">
      <t>ニンズウ</t>
    </rPh>
    <phoneticPr fontId="2"/>
  </si>
  <si>
    <t>金額</t>
    <rPh sb="0" eb="2">
      <t>キンガク</t>
    </rPh>
    <phoneticPr fontId="2"/>
  </si>
  <si>
    <t>何人でいくらの何人</t>
    <rPh sb="0" eb="2">
      <t>ナンニン</t>
    </rPh>
    <rPh sb="7" eb="9">
      <t>ナンニン</t>
    </rPh>
    <phoneticPr fontId="2"/>
  </si>
  <si>
    <t>何人でいくらのいくら</t>
    <rPh sb="0" eb="2">
      <t>ナンニン</t>
    </rPh>
    <phoneticPr fontId="2"/>
  </si>
  <si>
    <t>料金欄が全角27文字のフリー記入</t>
    <rPh sb="0" eb="2">
      <t>リョウキン</t>
    </rPh>
    <rPh sb="2" eb="3">
      <t>ラン</t>
    </rPh>
    <rPh sb="14" eb="16">
      <t>キニュウ</t>
    </rPh>
    <phoneticPr fontId="2"/>
  </si>
  <si>
    <t>試食のみ可。一人いくら方式。備考欄なし。</t>
    <rPh sb="0" eb="2">
      <t>シショク</t>
    </rPh>
    <rPh sb="4" eb="5">
      <t>カ</t>
    </rPh>
    <rPh sb="6" eb="8">
      <t>ヒトリ</t>
    </rPh>
    <rPh sb="11" eb="13">
      <t>ホウシキ</t>
    </rPh>
    <rPh sb="14" eb="16">
      <t>ビコウ</t>
    </rPh>
    <rPh sb="16" eb="17">
      <t>ラン</t>
    </rPh>
    <phoneticPr fontId="2"/>
  </si>
  <si>
    <t>一人いくら方式、補足欄あり（500文字）</t>
    <rPh sb="0" eb="2">
      <t>ヒトリ</t>
    </rPh>
    <rPh sb="5" eb="7">
      <t>ホウシキ</t>
    </rPh>
    <rPh sb="8" eb="10">
      <t>ホソク</t>
    </rPh>
    <rPh sb="10" eb="11">
      <t>ラン</t>
    </rPh>
    <rPh sb="17" eb="19">
      <t>モジ</t>
    </rPh>
    <phoneticPr fontId="2"/>
  </si>
  <si>
    <t>・『税込』が前提、一人いくら方式</t>
    <rPh sb="2" eb="4">
      <t>ゼイコミ</t>
    </rPh>
    <rPh sb="6" eb="8">
      <t>ゼンテイ</t>
    </rPh>
    <phoneticPr fontId="2"/>
  </si>
  <si>
    <t>フェア内容フェア選択</t>
    <rPh sb="3" eb="5">
      <t>ナイヨウ</t>
    </rPh>
    <rPh sb="8" eb="10">
      <t>センタク</t>
    </rPh>
    <phoneticPr fontId="2"/>
  </si>
  <si>
    <t>フェア内容入力</t>
    <rPh sb="3" eb="5">
      <t>ナイヨウ</t>
    </rPh>
    <rPh sb="5" eb="7">
      <t>ニュウリョク</t>
    </rPh>
    <phoneticPr fontId="2"/>
  </si>
  <si>
    <t>2ページ</t>
    <phoneticPr fontId="2"/>
  </si>
  <si>
    <t>個別フェア時間割</t>
    <rPh sb="0" eb="2">
      <t>コベツ</t>
    </rPh>
    <rPh sb="5" eb="7">
      <t>ジカン</t>
    </rPh>
    <rPh sb="7" eb="8">
      <t>ワリ</t>
    </rPh>
    <phoneticPr fontId="2"/>
  </si>
  <si>
    <t>個別フェア在庫数</t>
    <rPh sb="0" eb="2">
      <t>コベツ</t>
    </rPh>
    <rPh sb="5" eb="8">
      <t>ザイコスウ</t>
    </rPh>
    <phoneticPr fontId="2"/>
  </si>
  <si>
    <t>画像選択</t>
    <rPh sb="0" eb="2">
      <t>ガゾウ</t>
    </rPh>
    <rPh sb="2" eb="4">
      <t>センタク</t>
    </rPh>
    <phoneticPr fontId="2"/>
  </si>
  <si>
    <t>相関</t>
    <rPh sb="0" eb="2">
      <t>ソウカン</t>
    </rPh>
    <phoneticPr fontId="2"/>
  </si>
  <si>
    <t>相関補足</t>
    <rPh sb="0" eb="2">
      <t>ソウカン</t>
    </rPh>
    <rPh sb="2" eb="4">
      <t>ホソク</t>
    </rPh>
    <phoneticPr fontId="2"/>
  </si>
  <si>
    <t>≪選択肢≫
ゼクシィ
みんなの
パーク
楽天
すぐ婚
マイナビ
ぐるナビ</t>
    <rPh sb="1" eb="4">
      <t>センタクシ</t>
    </rPh>
    <phoneticPr fontId="2"/>
  </si>
  <si>
    <t>※シークレットフェア設定可</t>
    <rPh sb="10" eb="12">
      <t>セッテイ</t>
    </rPh>
    <rPh sb="12" eb="13">
      <t>カ</t>
    </rPh>
    <phoneticPr fontId="2"/>
  </si>
  <si>
    <t>フェアの分類設定</t>
    <rPh sb="4" eb="6">
      <t>ブンルイ</t>
    </rPh>
    <phoneticPr fontId="2"/>
  </si>
  <si>
    <t>項目選択</t>
    <rPh sb="0" eb="2">
      <t>コウモク</t>
    </rPh>
    <rPh sb="2" eb="4">
      <t>センタク</t>
    </rPh>
    <phoneticPr fontId="2"/>
  </si>
  <si>
    <t>≪選択肢≫
通常フェア
シークレットフェア</t>
    <rPh sb="1" eb="4">
      <t>センタクシ</t>
    </rPh>
    <rPh sb="6" eb="8">
      <t>ツウジョウ</t>
    </rPh>
    <phoneticPr fontId="2"/>
  </si>
  <si>
    <t>全角512文字以内
①フェアコンテンツ選択でぐるナビにないものが選択された場合にその値を自動入力
②個別修正で追記可能</t>
    <rPh sb="50" eb="52">
      <t>コベツ</t>
    </rPh>
    <rPh sb="52" eb="54">
      <t>シュウセイ</t>
    </rPh>
    <rPh sb="55" eb="57">
      <t>ツイキ</t>
    </rPh>
    <rPh sb="57" eb="59">
      <t>カノウ</t>
    </rPh>
    <phoneticPr fontId="2"/>
  </si>
  <si>
    <t>全角100文字以内</t>
    <rPh sb="0" eb="1">
      <t>ゼン</t>
    </rPh>
    <rPh sb="1" eb="2">
      <t>カク</t>
    </rPh>
    <rPh sb="5" eb="7">
      <t>モジ</t>
    </rPh>
    <rPh sb="7" eb="9">
      <t>イナイ</t>
    </rPh>
    <phoneticPr fontId="2"/>
  </si>
  <si>
    <t>全角50文字以内</t>
    <rPh sb="0" eb="1">
      <t>ゼン</t>
    </rPh>
    <rPh sb="1" eb="2">
      <t>カク</t>
    </rPh>
    <rPh sb="4" eb="6">
      <t>モジ</t>
    </rPh>
    <rPh sb="6" eb="8">
      <t>イナイ</t>
    </rPh>
    <phoneticPr fontId="2"/>
  </si>
  <si>
    <t>ゼクシィ：5回
みんなの：制約はないが1日のコンテンツ数最大16個
パーク：3回
楽天：上限なし
すぐ婚：5回
マイナビ：5回
ぐるナビ：5回</t>
    <rPh sb="6" eb="7">
      <t>カイ</t>
    </rPh>
    <rPh sb="13" eb="15">
      <t>セイヤク</t>
    </rPh>
    <rPh sb="20" eb="21">
      <t>ニチ</t>
    </rPh>
    <rPh sb="27" eb="28">
      <t>スウ</t>
    </rPh>
    <rPh sb="28" eb="30">
      <t>サイダイ</t>
    </rPh>
    <rPh sb="32" eb="33">
      <t>コ</t>
    </rPh>
    <rPh sb="39" eb="40">
      <t>カイ</t>
    </rPh>
    <rPh sb="41" eb="43">
      <t>ラクテン</t>
    </rPh>
    <rPh sb="44" eb="46">
      <t>ジョウゲン</t>
    </rPh>
    <rPh sb="51" eb="52">
      <t>コン</t>
    </rPh>
    <rPh sb="54" eb="55">
      <t>カイ</t>
    </rPh>
    <rPh sb="62" eb="63">
      <t>カイ</t>
    </rPh>
    <rPh sb="70" eb="71">
      <t>カイ</t>
    </rPh>
    <phoneticPr fontId="2"/>
  </si>
  <si>
    <t>部制選択</t>
    <rPh sb="0" eb="1">
      <t>ブ</t>
    </rPh>
    <rPh sb="1" eb="2">
      <t>セイ</t>
    </rPh>
    <rPh sb="2" eb="4">
      <t>センタク</t>
    </rPh>
    <phoneticPr fontId="2"/>
  </si>
  <si>
    <t>フェアを同日で複数回設定する
≪選択肢≫
1～5</t>
    <rPh sb="4" eb="6">
      <t>ドウジツ</t>
    </rPh>
    <rPh sb="7" eb="10">
      <t>フクスウカイ</t>
    </rPh>
    <rPh sb="10" eb="12">
      <t>セッテイ</t>
    </rPh>
    <rPh sb="16" eb="19">
      <t>センタクシ</t>
    </rPh>
    <phoneticPr fontId="2"/>
  </si>
  <si>
    <t>≪選択肢≫
※別表参照
楽天方式、別画面ＰＯＰして選択。選択した項目分の入力欄が下記表示</t>
    <rPh sb="1" eb="4">
      <t>センタクシ</t>
    </rPh>
    <rPh sb="7" eb="9">
      <t>ベッピョウ</t>
    </rPh>
    <rPh sb="9" eb="11">
      <t>サンショウ</t>
    </rPh>
    <rPh sb="12" eb="14">
      <t>ラクテン</t>
    </rPh>
    <rPh sb="14" eb="16">
      <t>ホウシキ</t>
    </rPh>
    <rPh sb="17" eb="18">
      <t>ベツ</t>
    </rPh>
    <rPh sb="18" eb="20">
      <t>ガメン</t>
    </rPh>
    <rPh sb="25" eb="27">
      <t>センタク</t>
    </rPh>
    <rPh sb="28" eb="30">
      <t>センタク</t>
    </rPh>
    <rPh sb="32" eb="34">
      <t>コウモク</t>
    </rPh>
    <rPh sb="34" eb="35">
      <t>ブン</t>
    </rPh>
    <rPh sb="36" eb="38">
      <t>ニュウリョク</t>
    </rPh>
    <rPh sb="38" eb="39">
      <t>ラン</t>
    </rPh>
    <rPh sb="40" eb="42">
      <t>カキ</t>
    </rPh>
    <rPh sb="42" eb="44">
      <t>ヒョウジ</t>
    </rPh>
    <phoneticPr fontId="2"/>
  </si>
  <si>
    <t>全角15文字以内</t>
    <rPh sb="0" eb="1">
      <t>ゼン</t>
    </rPh>
    <rPh sb="1" eb="2">
      <t>カク</t>
    </rPh>
    <rPh sb="4" eb="6">
      <t>モジ</t>
    </rPh>
    <rPh sb="6" eb="8">
      <t>イナイ</t>
    </rPh>
    <phoneticPr fontId="2"/>
  </si>
  <si>
    <t>①ここにチェックを入れると個別のフェアコンテンツを分けて予約できなくなる
②</t>
    <rPh sb="9" eb="10">
      <t>イ</t>
    </rPh>
    <rPh sb="13" eb="15">
      <t>コベツ</t>
    </rPh>
    <rPh sb="25" eb="26">
      <t>ワ</t>
    </rPh>
    <rPh sb="28" eb="30">
      <t>ヨヤク</t>
    </rPh>
    <phoneticPr fontId="2"/>
  </si>
  <si>
    <t>有料、無料、一部有料。備考欄に何が有料でいくらするのかを記載することができる。（20文字）</t>
    <rPh sb="0" eb="2">
      <t>ユウリョウ</t>
    </rPh>
    <rPh sb="3" eb="5">
      <t>ムリョウ</t>
    </rPh>
    <rPh sb="6" eb="8">
      <t>イチブ</t>
    </rPh>
    <rPh sb="8" eb="10">
      <t>ユウリョウ</t>
    </rPh>
    <rPh sb="11" eb="13">
      <t>ビコウ</t>
    </rPh>
    <rPh sb="13" eb="14">
      <t>ラン</t>
    </rPh>
    <rPh sb="15" eb="16">
      <t>ナニ</t>
    </rPh>
    <rPh sb="17" eb="19">
      <t>ユウリョウ</t>
    </rPh>
    <rPh sb="28" eb="30">
      <t>キサイ</t>
    </rPh>
    <rPh sb="42" eb="44">
      <t>モジ</t>
    </rPh>
    <phoneticPr fontId="2"/>
  </si>
  <si>
    <t>一人いくら方式</t>
    <rPh sb="0" eb="2">
      <t>ヒトリ</t>
    </rPh>
    <rPh sb="5" eb="7">
      <t>ホウシキ</t>
    </rPh>
    <phoneticPr fontId="2"/>
  </si>
  <si>
    <t>≪選択肢≫
有料
無料
※みんなの：全て有料の場合は有料、一つでも有料があれば一部有料
※すぐ婚は有料の『（コンテンツ名）：（金額）円/人』というデータとつくり放り込む
※試食会以外に有料が設定された場合、ぐるナビではフェア内容詳細に放り込む</t>
    <rPh sb="86" eb="88">
      <t>シショク</t>
    </rPh>
    <rPh sb="88" eb="89">
      <t>カイ</t>
    </rPh>
    <rPh sb="89" eb="91">
      <t>イガイ</t>
    </rPh>
    <rPh sb="92" eb="94">
      <t>ユウリョウ</t>
    </rPh>
    <rPh sb="95" eb="97">
      <t>セッテイ</t>
    </rPh>
    <rPh sb="100" eb="102">
      <t>バアイ</t>
    </rPh>
    <rPh sb="117" eb="118">
      <t>ホウ</t>
    </rPh>
    <rPh sb="119" eb="120">
      <t>コ</t>
    </rPh>
    <phoneticPr fontId="2"/>
  </si>
  <si>
    <t>≪選択肢≫
予約不要
予約優先
要予約
※</t>
    <rPh sb="1" eb="4">
      <t>センタクシ</t>
    </rPh>
    <rPh sb="6" eb="8">
      <t>ヨヤク</t>
    </rPh>
    <rPh sb="8" eb="10">
      <t>フヨウ</t>
    </rPh>
    <rPh sb="11" eb="13">
      <t>ヨヤク</t>
    </rPh>
    <rPh sb="13" eb="15">
      <t>ユウセン</t>
    </rPh>
    <rPh sb="16" eb="17">
      <t>ヨウ</t>
    </rPh>
    <rPh sb="17" eb="19">
      <t>ヨヤク</t>
    </rPh>
    <phoneticPr fontId="2"/>
  </si>
  <si>
    <t>個別時間設定有</t>
    <rPh sb="0" eb="2">
      <t>コベツ</t>
    </rPh>
    <rPh sb="2" eb="4">
      <t>ジカン</t>
    </rPh>
    <rPh sb="4" eb="6">
      <t>セッテイ</t>
    </rPh>
    <rPh sb="6" eb="7">
      <t>アリ</t>
    </rPh>
    <phoneticPr fontId="2"/>
  </si>
  <si>
    <t>全体所要時間</t>
    <rPh sb="0" eb="2">
      <t>ゼンタイ</t>
    </rPh>
    <rPh sb="2" eb="4">
      <t>ショヨウ</t>
    </rPh>
    <rPh sb="4" eb="6">
      <t>ジカン</t>
    </rPh>
    <phoneticPr fontId="2"/>
  </si>
  <si>
    <t>ラジオボタン</t>
    <phoneticPr fontId="2"/>
  </si>
  <si>
    <t>≪選択肢≫
有
無
・みんなの：“有”の数×部数が16を超えるとエラー</t>
    <rPh sb="1" eb="4">
      <t>センタクシ</t>
    </rPh>
    <rPh sb="6" eb="7">
      <t>ア</t>
    </rPh>
    <rPh sb="8" eb="9">
      <t>ナシ</t>
    </rPh>
    <rPh sb="17" eb="18">
      <t>ア</t>
    </rPh>
    <rPh sb="20" eb="21">
      <t>カズ</t>
    </rPh>
    <rPh sb="22" eb="24">
      <t>ブスウ</t>
    </rPh>
    <rPh sb="28" eb="29">
      <t>コ</t>
    </rPh>
    <phoneticPr fontId="2"/>
  </si>
  <si>
    <t>■画像登録</t>
    <rPh sb="1" eb="3">
      <t>ガゾウ</t>
    </rPh>
    <rPh sb="3" eb="5">
      <t>トウロク</t>
    </rPh>
    <phoneticPr fontId="2"/>
  </si>
  <si>
    <t>登録方法</t>
    <rPh sb="0" eb="2">
      <t>トウロク</t>
    </rPh>
    <rPh sb="2" eb="4">
      <t>ホウホウ</t>
    </rPh>
    <phoneticPr fontId="2"/>
  </si>
  <si>
    <t>両方可</t>
    <rPh sb="0" eb="2">
      <t>リョウホウ</t>
    </rPh>
    <rPh sb="2" eb="3">
      <t>カ</t>
    </rPh>
    <phoneticPr fontId="2"/>
  </si>
  <si>
    <t>画像コメント</t>
    <rPh sb="0" eb="2">
      <t>ガゾウ</t>
    </rPh>
    <phoneticPr fontId="2"/>
  </si>
  <si>
    <t>事前登録時に登録</t>
    <rPh sb="0" eb="2">
      <t>ジゼン</t>
    </rPh>
    <rPh sb="2" eb="4">
      <t>トウロク</t>
    </rPh>
    <rPh sb="4" eb="5">
      <t>ジ</t>
    </rPh>
    <rPh sb="6" eb="8">
      <t>トウロク</t>
    </rPh>
    <phoneticPr fontId="2"/>
  </si>
  <si>
    <t>なし</t>
    <phoneticPr fontId="2"/>
  </si>
  <si>
    <t>登録時にコメント記入（14文字）</t>
    <rPh sb="0" eb="2">
      <t>トウロク</t>
    </rPh>
    <rPh sb="2" eb="3">
      <t>ジ</t>
    </rPh>
    <rPh sb="8" eb="10">
      <t>キニュウ</t>
    </rPh>
    <rPh sb="13" eb="15">
      <t>モジ</t>
    </rPh>
    <phoneticPr fontId="2"/>
  </si>
  <si>
    <t>登録時にコメント記入（30文字）</t>
    <rPh sb="0" eb="2">
      <t>トウロク</t>
    </rPh>
    <rPh sb="2" eb="3">
      <t>ジ</t>
    </rPh>
    <rPh sb="8" eb="10">
      <t>キニュウ</t>
    </rPh>
    <rPh sb="13" eb="15">
      <t>モジ</t>
    </rPh>
    <phoneticPr fontId="2"/>
  </si>
  <si>
    <t>全角30文字</t>
    <rPh sb="0" eb="2">
      <t>ゼンカク</t>
    </rPh>
    <rPh sb="4" eb="6">
      <t>モジ</t>
    </rPh>
    <phoneticPr fontId="2"/>
  </si>
  <si>
    <t>全角14文字</t>
    <rPh sb="0" eb="2">
      <t>ゼンカク</t>
    </rPh>
    <rPh sb="4" eb="6">
      <t>モジ</t>
    </rPh>
    <phoneticPr fontId="2"/>
  </si>
  <si>
    <t>ポップアップ選択</t>
    <rPh sb="6" eb="8">
      <t>センタク</t>
    </rPh>
    <phoneticPr fontId="2"/>
  </si>
  <si>
    <t>画像は事前に各サイトで登録</t>
    <rPh sb="0" eb="2">
      <t>ガゾウ</t>
    </rPh>
    <rPh sb="3" eb="5">
      <t>ジゼン</t>
    </rPh>
    <rPh sb="6" eb="7">
      <t>カク</t>
    </rPh>
    <rPh sb="11" eb="13">
      <t>トウロク</t>
    </rPh>
    <phoneticPr fontId="2"/>
  </si>
  <si>
    <t>画像は事前にＳＣに登録</t>
    <rPh sb="0" eb="2">
      <t>ガゾウ</t>
    </rPh>
    <rPh sb="3" eb="5">
      <t>ジゼン</t>
    </rPh>
    <rPh sb="9" eb="11">
      <t>トウロク</t>
    </rPh>
    <phoneticPr fontId="2"/>
  </si>
  <si>
    <t>特典名称</t>
    <rPh sb="0" eb="2">
      <t>トクテン</t>
    </rPh>
    <rPh sb="2" eb="4">
      <t>メイショウ</t>
    </rPh>
    <phoneticPr fontId="2"/>
  </si>
  <si>
    <t>■特典</t>
    <rPh sb="1" eb="3">
      <t>トクテン</t>
    </rPh>
    <phoneticPr fontId="2"/>
  </si>
  <si>
    <t>別登録※フェアとの紐づけなし</t>
    <rPh sb="0" eb="1">
      <t>ベツ</t>
    </rPh>
    <rPh sb="1" eb="3">
      <t>トウロク</t>
    </rPh>
    <rPh sb="9" eb="10">
      <t>ヒモ</t>
    </rPh>
    <phoneticPr fontId="2"/>
  </si>
  <si>
    <t>名称</t>
    <rPh sb="0" eb="2">
      <t>メイショウ</t>
    </rPh>
    <phoneticPr fontId="2"/>
  </si>
  <si>
    <t>内容</t>
    <rPh sb="0" eb="2">
      <t>ナイヨウ</t>
    </rPh>
    <phoneticPr fontId="2"/>
  </si>
  <si>
    <t>全角200字以内</t>
    <phoneticPr fontId="2"/>
  </si>
  <si>
    <t>全角100字以内</t>
    <phoneticPr fontId="2"/>
  </si>
  <si>
    <t>期間入力</t>
    <rPh sb="0" eb="2">
      <t>キカン</t>
    </rPh>
    <rPh sb="2" eb="4">
      <t>ニュウリョク</t>
    </rPh>
    <phoneticPr fontId="2"/>
  </si>
  <si>
    <t>全角500字以内</t>
    <phoneticPr fontId="2"/>
  </si>
  <si>
    <t>特典有/無</t>
    <rPh sb="2" eb="3">
      <t>ア</t>
    </rPh>
    <rPh sb="4" eb="5">
      <t>ナシ</t>
    </rPh>
    <phoneticPr fontId="2"/>
  </si>
  <si>
    <t>≪選択肢≫
ゼクシィ
みんなの
パーク
楽天
マイナビ</t>
    <rPh sb="1" eb="4">
      <t>センタクシ</t>
    </rPh>
    <phoneticPr fontId="2"/>
  </si>
  <si>
    <t>■掲載期間</t>
    <rPh sb="1" eb="3">
      <t>ケイサイ</t>
    </rPh>
    <rPh sb="3" eb="5">
      <t>キカン</t>
    </rPh>
    <phoneticPr fontId="2"/>
  </si>
  <si>
    <t>指定方法</t>
    <rPh sb="0" eb="2">
      <t>シテイ</t>
    </rPh>
    <rPh sb="2" eb="4">
      <t>ホウホウ</t>
    </rPh>
    <phoneticPr fontId="2"/>
  </si>
  <si>
    <t>■所要時間</t>
    <rPh sb="1" eb="3">
      <t>ショヨウ</t>
    </rPh>
    <rPh sb="3" eb="5">
      <t>ジカン</t>
    </rPh>
    <phoneticPr fontId="2"/>
  </si>
  <si>
    <t>分で指定</t>
    <rPh sb="0" eb="1">
      <t>フン</t>
    </rPh>
    <rPh sb="2" eb="4">
      <t>シテイ</t>
    </rPh>
    <phoneticPr fontId="2"/>
  </si>
  <si>
    <t>時間・分で指定</t>
    <rPh sb="0" eb="2">
      <t>ジカン</t>
    </rPh>
    <rPh sb="3" eb="4">
      <t>フン</t>
    </rPh>
    <rPh sb="5" eb="7">
      <t>シテイ</t>
    </rPh>
    <phoneticPr fontId="2"/>
  </si>
  <si>
    <t>00～23</t>
    <phoneticPr fontId="2"/>
  </si>
  <si>
    <t>合計を分計算に換算</t>
    <rPh sb="0" eb="2">
      <t>ゴウケイ</t>
    </rPh>
    <rPh sb="3" eb="4">
      <t>フン</t>
    </rPh>
    <rPh sb="4" eb="6">
      <t>ケイサン</t>
    </rPh>
    <rPh sb="7" eb="9">
      <t>カンサン</t>
    </rPh>
    <phoneticPr fontId="2"/>
  </si>
  <si>
    <t>-</t>
    <phoneticPr fontId="2"/>
  </si>
  <si>
    <t>S31</t>
  </si>
  <si>
    <t>S32</t>
  </si>
  <si>
    <t>MY21</t>
    <phoneticPr fontId="2"/>
  </si>
  <si>
    <t>MY22</t>
    <phoneticPr fontId="2"/>
  </si>
  <si>
    <t>・フェアの期間を単一日程で指定した場合
⇒設定可（デフォは登録日～フェア日）
・フェアの期間を複数日程で指定した場合
⇒登録日～フェア日（変更不可、後で個別変更は可）</t>
    <rPh sb="8" eb="10">
      <t>タンイツ</t>
    </rPh>
    <rPh sb="21" eb="23">
      <t>セッテイ</t>
    </rPh>
    <rPh sb="23" eb="24">
      <t>カ</t>
    </rPh>
    <rPh sb="29" eb="32">
      <t>トウロクビ</t>
    </rPh>
    <rPh sb="36" eb="37">
      <t>ヒ</t>
    </rPh>
    <rPh sb="44" eb="46">
      <t>キカン</t>
    </rPh>
    <rPh sb="47" eb="49">
      <t>フクスウ</t>
    </rPh>
    <rPh sb="49" eb="51">
      <t>ニッテイ</t>
    </rPh>
    <rPh sb="52" eb="54">
      <t>シテイ</t>
    </rPh>
    <rPh sb="56" eb="58">
      <t>バアイ</t>
    </rPh>
    <rPh sb="60" eb="63">
      <t>トウロクビ</t>
    </rPh>
    <rPh sb="67" eb="68">
      <t>ヒ</t>
    </rPh>
    <rPh sb="69" eb="71">
      <t>ヘンコウ</t>
    </rPh>
    <rPh sb="71" eb="73">
      <t>フカ</t>
    </rPh>
    <rPh sb="74" eb="75">
      <t>アト</t>
    </rPh>
    <rPh sb="76" eb="78">
      <t>コベツ</t>
    </rPh>
    <rPh sb="78" eb="80">
      <t>ヘンコウ</t>
    </rPh>
    <rPh sb="81" eb="82">
      <t>カ</t>
    </rPh>
    <phoneticPr fontId="2"/>
  </si>
  <si>
    <t>開始日は設定可能。クローズはフェア日</t>
    <rPh sb="0" eb="3">
      <t>カイシビ</t>
    </rPh>
    <rPh sb="4" eb="6">
      <t>セッテイ</t>
    </rPh>
    <rPh sb="6" eb="8">
      <t>カノウ</t>
    </rPh>
    <rPh sb="17" eb="18">
      <t>ビ</t>
    </rPh>
    <phoneticPr fontId="2"/>
  </si>
  <si>
    <t>YMD</t>
    <phoneticPr fontId="2"/>
  </si>
  <si>
    <t>設定不可（登録日～フェア日）</t>
    <rPh sb="0" eb="2">
      <t>セッテイ</t>
    </rPh>
    <rPh sb="2" eb="4">
      <t>フカ</t>
    </rPh>
    <rPh sb="5" eb="8">
      <t>トウロクビ</t>
    </rPh>
    <rPh sb="12" eb="13">
      <t>ビ</t>
    </rPh>
    <phoneticPr fontId="2"/>
  </si>
  <si>
    <t>開始日は設定不可。クローズはフェア日当日～9日までを選択。</t>
    <rPh sb="0" eb="3">
      <t>カイシビ</t>
    </rPh>
    <rPh sb="4" eb="6">
      <t>セッテイ</t>
    </rPh>
    <rPh sb="6" eb="8">
      <t>フカ</t>
    </rPh>
    <rPh sb="17" eb="18">
      <t>ビ</t>
    </rPh>
    <rPh sb="18" eb="20">
      <t>トウジツ</t>
    </rPh>
    <rPh sb="22" eb="23">
      <t>ニチ</t>
    </rPh>
    <rPh sb="26" eb="28">
      <t>センタク</t>
    </rPh>
    <phoneticPr fontId="2"/>
  </si>
  <si>
    <t>■受付方法と期間</t>
    <rPh sb="1" eb="3">
      <t>ウケツケ</t>
    </rPh>
    <rPh sb="3" eb="5">
      <t>ホウホウ</t>
    </rPh>
    <rPh sb="6" eb="8">
      <t>キカン</t>
    </rPh>
    <phoneticPr fontId="2"/>
  </si>
  <si>
    <t>選択肢</t>
    <rPh sb="0" eb="3">
      <t>センタクシ</t>
    </rPh>
    <phoneticPr fontId="2"/>
  </si>
  <si>
    <t>受付期間：ネット</t>
    <rPh sb="0" eb="2">
      <t>ウケツケ</t>
    </rPh>
    <rPh sb="2" eb="4">
      <t>キカン</t>
    </rPh>
    <phoneticPr fontId="2"/>
  </si>
  <si>
    <t>入力形式</t>
    <rPh sb="0" eb="2">
      <t>ニュウリョク</t>
    </rPh>
    <rPh sb="2" eb="4">
      <t>ケイシキ</t>
    </rPh>
    <phoneticPr fontId="2"/>
  </si>
  <si>
    <t>受付期間：電話</t>
    <rPh sb="0" eb="2">
      <t>ウケツケ</t>
    </rPh>
    <rPh sb="2" eb="4">
      <t>キカン</t>
    </rPh>
    <rPh sb="5" eb="7">
      <t>デンワ</t>
    </rPh>
    <phoneticPr fontId="2"/>
  </si>
  <si>
    <t>“ネットと電話”　“電話”の2種類　だが受付期間を0日まえまで対応にすると表示されなくなる</t>
    <rPh sb="5" eb="7">
      <t>デンワ</t>
    </rPh>
    <rPh sb="10" eb="12">
      <t>デンワ</t>
    </rPh>
    <rPh sb="15" eb="17">
      <t>シュルイ</t>
    </rPh>
    <rPh sb="20" eb="22">
      <t>ウケツケ</t>
    </rPh>
    <rPh sb="22" eb="24">
      <t>キカン</t>
    </rPh>
    <rPh sb="26" eb="27">
      <t>ニチ</t>
    </rPh>
    <rPh sb="31" eb="33">
      <t>タイオウ</t>
    </rPh>
    <rPh sb="37" eb="39">
      <t>ヒョウジ</t>
    </rPh>
    <phoneticPr fontId="2"/>
  </si>
  <si>
    <t>日付は自由（上限なし）</t>
    <rPh sb="0" eb="2">
      <t>ヒヅケ</t>
    </rPh>
    <rPh sb="3" eb="5">
      <t>ジユウ</t>
    </rPh>
    <rPh sb="6" eb="8">
      <t>ジョウゲン</t>
    </rPh>
    <phoneticPr fontId="2"/>
  </si>
  <si>
    <t>何日前の何時設定</t>
    <rPh sb="0" eb="2">
      <t>ナンニチ</t>
    </rPh>
    <rPh sb="2" eb="3">
      <t>マエ</t>
    </rPh>
    <rPh sb="4" eb="6">
      <t>ナンジ</t>
    </rPh>
    <rPh sb="6" eb="8">
      <t>セッテイ</t>
    </rPh>
    <phoneticPr fontId="2"/>
  </si>
  <si>
    <t>何日前設定</t>
    <rPh sb="0" eb="3">
      <t>ナンニチマエ</t>
    </rPh>
    <rPh sb="3" eb="5">
      <t>セッテイ</t>
    </rPh>
    <phoneticPr fontId="2"/>
  </si>
  <si>
    <t>プルダウン：当日～5日前</t>
    <phoneticPr fontId="2"/>
  </si>
  <si>
    <t>日付は自由（上限なし）時間プルダウン10:00～23:00　2時間おき</t>
    <rPh sb="0" eb="2">
      <t>ヒヅケ</t>
    </rPh>
    <rPh sb="3" eb="5">
      <t>ジユウ</t>
    </rPh>
    <rPh sb="6" eb="8">
      <t>ジョウゲン</t>
    </rPh>
    <rPh sb="11" eb="13">
      <t>ジカン</t>
    </rPh>
    <phoneticPr fontId="2"/>
  </si>
  <si>
    <t>設定不可（当日まで）</t>
    <rPh sb="0" eb="2">
      <t>セッテイ</t>
    </rPh>
    <rPh sb="2" eb="4">
      <t>フカ</t>
    </rPh>
    <rPh sb="5" eb="7">
      <t>トウジツ</t>
    </rPh>
    <phoneticPr fontId="2"/>
  </si>
  <si>
    <t>外部リンクに飛ぶため対象外</t>
    <rPh sb="0" eb="2">
      <t>ガイブ</t>
    </rPh>
    <rPh sb="6" eb="7">
      <t>ト</t>
    </rPh>
    <rPh sb="10" eb="13">
      <t>タイショウガイ</t>
    </rPh>
    <phoneticPr fontId="2"/>
  </si>
  <si>
    <t>プルダウン：前日～5日前</t>
    <rPh sb="6" eb="8">
      <t>ゼンジツ</t>
    </rPh>
    <phoneticPr fontId="2"/>
  </si>
  <si>
    <t>ネットのみ：止められる</t>
    <rPh sb="6" eb="7">
      <t>ト</t>
    </rPh>
    <phoneticPr fontId="2"/>
  </si>
  <si>
    <t>フェア登録</t>
    <rPh sb="3" eb="5">
      <t>トウロク</t>
    </rPh>
    <phoneticPr fontId="2"/>
  </si>
  <si>
    <t>フェア変更</t>
    <rPh sb="3" eb="5">
      <t>ヘンコウ</t>
    </rPh>
    <phoneticPr fontId="2"/>
  </si>
  <si>
    <t>画像管理</t>
    <rPh sb="0" eb="2">
      <t>ガゾウ</t>
    </rPh>
    <rPh sb="2" eb="4">
      <t>カンリ</t>
    </rPh>
    <phoneticPr fontId="2"/>
  </si>
  <si>
    <t>特典管理</t>
    <rPh sb="0" eb="2">
      <t>トクテン</t>
    </rPh>
    <rPh sb="2" eb="4">
      <t>カンリ</t>
    </rPh>
    <phoneticPr fontId="2"/>
  </si>
  <si>
    <t>■フェア登録の概念理解</t>
    <rPh sb="4" eb="6">
      <t>トウロク</t>
    </rPh>
    <rPh sb="7" eb="9">
      <t>ガイネン</t>
    </rPh>
    <rPh sb="9" eb="11">
      <t>リカイ</t>
    </rPh>
    <phoneticPr fontId="2"/>
  </si>
  <si>
    <t>≪フェアの構成≫</t>
    <rPh sb="5" eb="7">
      <t>コウセイ</t>
    </rPh>
    <phoneticPr fontId="2"/>
  </si>
  <si>
    <t>・同じ内容のフェアであっても、実施される日が異なると別フェアとして登録される。</t>
    <rPh sb="1" eb="2">
      <t>オナ</t>
    </rPh>
    <rPh sb="3" eb="5">
      <t>ナイヨウ</t>
    </rPh>
    <rPh sb="15" eb="17">
      <t>ジッシ</t>
    </rPh>
    <rPh sb="20" eb="21">
      <t>ヒ</t>
    </rPh>
    <rPh sb="22" eb="23">
      <t>コト</t>
    </rPh>
    <rPh sb="26" eb="27">
      <t>ベツ</t>
    </rPh>
    <rPh sb="33" eb="35">
      <t>トウロク</t>
    </rPh>
    <phoneticPr fontId="2"/>
  </si>
  <si>
    <t>要するにフェアは日付1日あたりに紐づいて登録されることになる。</t>
    <rPh sb="0" eb="1">
      <t>ヨウ</t>
    </rPh>
    <rPh sb="8" eb="10">
      <t>ヒヅケ</t>
    </rPh>
    <rPh sb="11" eb="12">
      <t>ニチ</t>
    </rPh>
    <rPh sb="16" eb="17">
      <t>ヒモ</t>
    </rPh>
    <rPh sb="20" eb="22">
      <t>トウロク</t>
    </rPh>
    <phoneticPr fontId="2"/>
  </si>
  <si>
    <t>例：1月1日から1月30日までAというフェアが登録された場合</t>
    <rPh sb="0" eb="1">
      <t>レイ</t>
    </rPh>
    <rPh sb="3" eb="4">
      <t>ガツ</t>
    </rPh>
    <rPh sb="5" eb="6">
      <t>ニチ</t>
    </rPh>
    <rPh sb="9" eb="10">
      <t>ガツ</t>
    </rPh>
    <rPh sb="12" eb="13">
      <t>ニチ</t>
    </rPh>
    <rPh sb="23" eb="25">
      <t>トウロク</t>
    </rPh>
    <rPh sb="28" eb="30">
      <t>バアイ</t>
    </rPh>
    <phoneticPr fontId="2"/>
  </si>
  <si>
    <t>登録する際には実施日を：1月1日から1月30日で一括で登録できるが、登録後サイトを確認するとAというフェアが1月1日Aフェア</t>
    <rPh sb="0" eb="2">
      <t>トウロク</t>
    </rPh>
    <rPh sb="4" eb="5">
      <t>サイ</t>
    </rPh>
    <rPh sb="7" eb="9">
      <t>ジッシ</t>
    </rPh>
    <rPh sb="9" eb="10">
      <t>ヒ</t>
    </rPh>
    <rPh sb="24" eb="26">
      <t>イッカツ</t>
    </rPh>
    <rPh sb="27" eb="29">
      <t>トウロク</t>
    </rPh>
    <rPh sb="34" eb="36">
      <t>トウロク</t>
    </rPh>
    <rPh sb="36" eb="37">
      <t>ゴ</t>
    </rPh>
    <rPh sb="41" eb="43">
      <t>カクニン</t>
    </rPh>
    <rPh sb="55" eb="56">
      <t>ガツ</t>
    </rPh>
    <rPh sb="57" eb="58">
      <t>ニチ</t>
    </rPh>
    <phoneticPr fontId="2"/>
  </si>
  <si>
    <t>1月2日Aフェアという風に30個登録されている。</t>
    <rPh sb="1" eb="2">
      <t>ガツ</t>
    </rPh>
    <rPh sb="3" eb="4">
      <t>ニチ</t>
    </rPh>
    <rPh sb="11" eb="12">
      <t>フウ</t>
    </rPh>
    <rPh sb="15" eb="16">
      <t>コ</t>
    </rPh>
    <rPh sb="16" eb="18">
      <t>トウロク</t>
    </rPh>
    <phoneticPr fontId="2"/>
  </si>
  <si>
    <t>・特典は大きく分ける来館特典と成約特典の2つに分かれる。</t>
    <rPh sb="1" eb="3">
      <t>トクテン</t>
    </rPh>
    <rPh sb="4" eb="5">
      <t>オオ</t>
    </rPh>
    <rPh sb="7" eb="8">
      <t>ワ</t>
    </rPh>
    <rPh sb="10" eb="12">
      <t>ライカン</t>
    </rPh>
    <rPh sb="12" eb="14">
      <t>トクテン</t>
    </rPh>
    <rPh sb="15" eb="17">
      <t>セイヤク</t>
    </rPh>
    <rPh sb="17" eb="19">
      <t>トクテン</t>
    </rPh>
    <rPh sb="23" eb="24">
      <t>ワ</t>
    </rPh>
    <phoneticPr fontId="2"/>
  </si>
  <si>
    <t>・来館特典は来たら貰える特典。</t>
    <rPh sb="1" eb="3">
      <t>ライカン</t>
    </rPh>
    <rPh sb="3" eb="5">
      <t>トクテン</t>
    </rPh>
    <rPh sb="6" eb="7">
      <t>キ</t>
    </rPh>
    <rPh sb="9" eb="10">
      <t>モラ</t>
    </rPh>
    <rPh sb="12" eb="14">
      <t>トクテン</t>
    </rPh>
    <phoneticPr fontId="2"/>
  </si>
  <si>
    <t>・成約特典は実際にそこで式をあげる契約をしたら貰える。</t>
    <rPh sb="1" eb="3">
      <t>セイヤク</t>
    </rPh>
    <rPh sb="3" eb="5">
      <t>トクテン</t>
    </rPh>
    <rPh sb="6" eb="8">
      <t>ジッサイ</t>
    </rPh>
    <rPh sb="12" eb="13">
      <t>シキ</t>
    </rPh>
    <rPh sb="17" eb="19">
      <t>ケイヤク</t>
    </rPh>
    <rPh sb="23" eb="24">
      <t>モラ</t>
    </rPh>
    <phoneticPr fontId="2"/>
  </si>
  <si>
    <t>・上記２特典はもらえるタイミングを規定した特典の分け方だが、それ以外に会員にしか適用されないシークレット特典やプレミアム</t>
    <rPh sb="1" eb="3">
      <t>ジョウキ</t>
    </rPh>
    <rPh sb="4" eb="6">
      <t>トクテン</t>
    </rPh>
    <rPh sb="17" eb="19">
      <t>キテイ</t>
    </rPh>
    <rPh sb="21" eb="23">
      <t>トクテン</t>
    </rPh>
    <rPh sb="24" eb="25">
      <t>ワ</t>
    </rPh>
    <rPh sb="26" eb="27">
      <t>カタ</t>
    </rPh>
    <rPh sb="32" eb="34">
      <t>イガイ</t>
    </rPh>
    <rPh sb="35" eb="37">
      <t>カイイン</t>
    </rPh>
    <rPh sb="40" eb="42">
      <t>テキヨウ</t>
    </rPh>
    <rPh sb="52" eb="54">
      <t>トクテン</t>
    </rPh>
    <phoneticPr fontId="2"/>
  </si>
  <si>
    <t>なんてものを用意しているサイトもある。</t>
    <rPh sb="6" eb="8">
      <t>ヨウイ</t>
    </rPh>
    <phoneticPr fontId="2"/>
  </si>
  <si>
    <t>・フェア登録に使われる画像は１枚だけ。</t>
    <rPh sb="4" eb="6">
      <t>トウロク</t>
    </rPh>
    <rPh sb="7" eb="8">
      <t>ツカ</t>
    </rPh>
    <rPh sb="11" eb="13">
      <t>ガゾウ</t>
    </rPh>
    <rPh sb="15" eb="16">
      <t>マイ</t>
    </rPh>
    <phoneticPr fontId="2"/>
  </si>
  <si>
    <t>・事前登録が必須のサイトの場合はフォト管理画面からローカルから画像をアップロードしておく必要ある。</t>
    <rPh sb="1" eb="3">
      <t>ジゼン</t>
    </rPh>
    <rPh sb="3" eb="5">
      <t>トウロク</t>
    </rPh>
    <rPh sb="6" eb="8">
      <t>ヒッス</t>
    </rPh>
    <rPh sb="13" eb="15">
      <t>バアイ</t>
    </rPh>
    <rPh sb="19" eb="21">
      <t>カンリ</t>
    </rPh>
    <rPh sb="21" eb="23">
      <t>ガメン</t>
    </rPh>
    <rPh sb="31" eb="33">
      <t>ガゾウ</t>
    </rPh>
    <rPh sb="44" eb="46">
      <t>ヒツヨウ</t>
    </rPh>
    <phoneticPr fontId="2"/>
  </si>
  <si>
    <t>その場合、フェア登録では登録されている画像を選択するだけでいい。</t>
    <rPh sb="2" eb="4">
      <t>バアイ</t>
    </rPh>
    <rPh sb="8" eb="10">
      <t>トウロク</t>
    </rPh>
    <rPh sb="12" eb="14">
      <t>トウロク</t>
    </rPh>
    <rPh sb="19" eb="21">
      <t>ガゾウ</t>
    </rPh>
    <rPh sb="22" eb="24">
      <t>センタク</t>
    </rPh>
    <phoneticPr fontId="2"/>
  </si>
  <si>
    <t>・随時登録タイプのサイトではフェアを登録する際にローカルからアップロードする。</t>
    <rPh sb="1" eb="3">
      <t>ズイジ</t>
    </rPh>
    <rPh sb="3" eb="5">
      <t>トウロク</t>
    </rPh>
    <rPh sb="18" eb="20">
      <t>トウロク</t>
    </rPh>
    <rPh sb="22" eb="23">
      <t>サイ</t>
    </rPh>
    <phoneticPr fontId="2"/>
  </si>
  <si>
    <t>・フェアは下記から構成される。</t>
    <rPh sb="5" eb="7">
      <t>カキ</t>
    </rPh>
    <rPh sb="9" eb="11">
      <t>コウセイ</t>
    </rPh>
    <phoneticPr fontId="2"/>
  </si>
  <si>
    <t>フェアコンテンツ</t>
    <phoneticPr fontId="2"/>
  </si>
  <si>
    <t>実施日</t>
    <rPh sb="0" eb="3">
      <t>ジッシビ</t>
    </rPh>
    <phoneticPr fontId="2"/>
  </si>
  <si>
    <t>予約方法とその受付期間</t>
    <rPh sb="0" eb="2">
      <t>ヨヤク</t>
    </rPh>
    <rPh sb="2" eb="4">
      <t>ホウホウ</t>
    </rPh>
    <rPh sb="7" eb="9">
      <t>ウケツケ</t>
    </rPh>
    <rPh sb="9" eb="11">
      <t>キカン</t>
    </rPh>
    <phoneticPr fontId="2"/>
  </si>
  <si>
    <t>フェア広告掲載期間</t>
    <rPh sb="3" eb="5">
      <t>コウコク</t>
    </rPh>
    <rPh sb="5" eb="7">
      <t>ケイサイ</t>
    </rPh>
    <rPh sb="7" eb="9">
      <t>キカン</t>
    </rPh>
    <phoneticPr fontId="2"/>
  </si>
  <si>
    <t>・各社のサービスの違いによりフェアの中に『特典』、『画像』が含まれず、別登録したデータとフェアデータを紐づけするタイプもある。</t>
    <rPh sb="1" eb="3">
      <t>カクシャ</t>
    </rPh>
    <rPh sb="9" eb="10">
      <t>チガ</t>
    </rPh>
    <rPh sb="18" eb="19">
      <t>ナカ</t>
    </rPh>
    <rPh sb="30" eb="31">
      <t>フク</t>
    </rPh>
    <rPh sb="35" eb="36">
      <t>ベツ</t>
    </rPh>
    <rPh sb="36" eb="38">
      <t>トウロク</t>
    </rPh>
    <rPh sb="51" eb="52">
      <t>ヒモ</t>
    </rPh>
    <phoneticPr fontId="2"/>
  </si>
  <si>
    <t>≪実施日≫</t>
    <rPh sb="1" eb="4">
      <t>ジッシビ</t>
    </rPh>
    <phoneticPr fontId="2"/>
  </si>
  <si>
    <t>・フェアが実施される日。</t>
    <rPh sb="5" eb="7">
      <t>ジッシ</t>
    </rPh>
    <rPh sb="10" eb="11">
      <t>ヒ</t>
    </rPh>
    <phoneticPr fontId="2"/>
  </si>
  <si>
    <t>≪基本情報≫</t>
    <rPh sb="1" eb="3">
      <t>キホン</t>
    </rPh>
    <rPh sb="3" eb="5">
      <t>ジョウホウ</t>
    </rPh>
    <phoneticPr fontId="2"/>
  </si>
  <si>
    <t>・フェア名称やフェア内容詳細などフェアを説明する内容</t>
    <rPh sb="4" eb="6">
      <t>メイショウ</t>
    </rPh>
    <rPh sb="10" eb="12">
      <t>ナイヨウ</t>
    </rPh>
    <rPh sb="12" eb="14">
      <t>ショウサイ</t>
    </rPh>
    <rPh sb="20" eb="22">
      <t>セツメイ</t>
    </rPh>
    <rPh sb="24" eb="26">
      <t>ナイヨウ</t>
    </rPh>
    <phoneticPr fontId="2"/>
  </si>
  <si>
    <t>≪フェアコンテンツ≫</t>
    <phoneticPr fontId="2"/>
  </si>
  <si>
    <t>・模擬挙式や相談会などそのフェアを構成する内容。</t>
    <rPh sb="1" eb="3">
      <t>モギ</t>
    </rPh>
    <rPh sb="3" eb="5">
      <t>キョシキ</t>
    </rPh>
    <rPh sb="6" eb="9">
      <t>ソウダンカイ</t>
    </rPh>
    <rPh sb="17" eb="19">
      <t>コウセイ</t>
    </rPh>
    <rPh sb="21" eb="23">
      <t>ナイヨウ</t>
    </rPh>
    <phoneticPr fontId="2"/>
  </si>
  <si>
    <t>・各社が用意しているコンテンツの種類はある程度統一感はあるが、厳密には各社によって異なる</t>
    <rPh sb="1" eb="3">
      <t>カクシャ</t>
    </rPh>
    <rPh sb="4" eb="6">
      <t>ヨウイ</t>
    </rPh>
    <rPh sb="16" eb="18">
      <t>シュルイ</t>
    </rPh>
    <phoneticPr fontId="2"/>
  </si>
  <si>
    <t>・SCにおける一番の問題点は、共通のコンテンツだけに絞るとフェアがかなり限定的なフェアしか組めなくなる点。</t>
    <rPh sb="7" eb="9">
      <t>イチバン</t>
    </rPh>
    <rPh sb="10" eb="13">
      <t>モンダイテン</t>
    </rPh>
    <rPh sb="15" eb="17">
      <t>キョウツウ</t>
    </rPh>
    <rPh sb="26" eb="27">
      <t>シボ</t>
    </rPh>
    <rPh sb="36" eb="39">
      <t>ゲンテイテキ</t>
    </rPh>
    <rPh sb="45" eb="46">
      <t>ク</t>
    </rPh>
    <rPh sb="51" eb="52">
      <t>テン</t>
    </rPh>
    <phoneticPr fontId="2"/>
  </si>
  <si>
    <t>・フェアコンテンツシートを参照</t>
    <rPh sb="13" eb="15">
      <t>サンショウ</t>
    </rPh>
    <phoneticPr fontId="2"/>
  </si>
  <si>
    <t>≪特典≫</t>
    <rPh sb="1" eb="3">
      <t>トクテン</t>
    </rPh>
    <phoneticPr fontId="2"/>
  </si>
  <si>
    <t>≪画像≫</t>
    <rPh sb="1" eb="3">
      <t>ガゾウ</t>
    </rPh>
    <phoneticPr fontId="2"/>
  </si>
  <si>
    <t>≪予約方法とその受付期間≫</t>
    <rPh sb="1" eb="3">
      <t>ヨヤク</t>
    </rPh>
    <rPh sb="3" eb="5">
      <t>ホウホウ</t>
    </rPh>
    <rPh sb="8" eb="10">
      <t>ウケツケ</t>
    </rPh>
    <rPh sb="10" eb="12">
      <t>キカン</t>
    </rPh>
    <phoneticPr fontId="2"/>
  </si>
  <si>
    <t>・基本的な予約方法はネットと電話の2種類。両方用意している会社もあるが、ネットしか用意していない会社もある。</t>
    <rPh sb="1" eb="4">
      <t>キホンテキ</t>
    </rPh>
    <rPh sb="5" eb="7">
      <t>ヨヤク</t>
    </rPh>
    <rPh sb="7" eb="9">
      <t>ホウホウ</t>
    </rPh>
    <rPh sb="14" eb="16">
      <t>デンワ</t>
    </rPh>
    <rPh sb="18" eb="20">
      <t>シュルイ</t>
    </rPh>
    <rPh sb="21" eb="23">
      <t>リョウホウ</t>
    </rPh>
    <rPh sb="23" eb="25">
      <t>ヨウイ</t>
    </rPh>
    <rPh sb="29" eb="31">
      <t>カイシャ</t>
    </rPh>
    <rPh sb="41" eb="43">
      <t>ヨウイ</t>
    </rPh>
    <rPh sb="48" eb="50">
      <t>カイシャ</t>
    </rPh>
    <phoneticPr fontId="2"/>
  </si>
  <si>
    <t>・殆どの会社はどちらも、ネットだけ、電話だけ、という風に選択できる。</t>
    <rPh sb="1" eb="2">
      <t>ホトン</t>
    </rPh>
    <rPh sb="4" eb="6">
      <t>カイシャ</t>
    </rPh>
    <rPh sb="18" eb="20">
      <t>デンワ</t>
    </rPh>
    <rPh sb="26" eb="27">
      <t>フウ</t>
    </rPh>
    <rPh sb="28" eb="30">
      <t>センタク</t>
    </rPh>
    <phoneticPr fontId="2"/>
  </si>
  <si>
    <t>・受付期間はその掲載しているフェアがいつまで予約受付できるかというものを選べる仕組み。</t>
    <rPh sb="1" eb="3">
      <t>ウケツケ</t>
    </rPh>
    <rPh sb="3" eb="5">
      <t>キカン</t>
    </rPh>
    <rPh sb="8" eb="10">
      <t>ケイサイ</t>
    </rPh>
    <rPh sb="22" eb="24">
      <t>ヨヤク</t>
    </rPh>
    <rPh sb="24" eb="26">
      <t>ウケツケ</t>
    </rPh>
    <rPh sb="36" eb="37">
      <t>エラ</t>
    </rPh>
    <rPh sb="39" eb="41">
      <t>シク</t>
    </rPh>
    <phoneticPr fontId="2"/>
  </si>
  <si>
    <t>・会社によっては電話は直前までかけられるという前提で受付期間を選べない会社もある。</t>
    <rPh sb="1" eb="3">
      <t>カイシャ</t>
    </rPh>
    <rPh sb="8" eb="10">
      <t>デンワ</t>
    </rPh>
    <rPh sb="11" eb="13">
      <t>チョクゼン</t>
    </rPh>
    <rPh sb="23" eb="25">
      <t>ゼンテイ</t>
    </rPh>
    <rPh sb="26" eb="28">
      <t>ウケツケ</t>
    </rPh>
    <rPh sb="28" eb="30">
      <t>キカン</t>
    </rPh>
    <rPh sb="31" eb="32">
      <t>エラ</t>
    </rPh>
    <rPh sb="35" eb="37">
      <t>カイシャ</t>
    </rPh>
    <phoneticPr fontId="2"/>
  </si>
  <si>
    <t>≪フェア広告掲載期間≫</t>
    <rPh sb="4" eb="6">
      <t>コウコク</t>
    </rPh>
    <rPh sb="6" eb="8">
      <t>ケイサイ</t>
    </rPh>
    <rPh sb="8" eb="10">
      <t>キカン</t>
    </rPh>
    <phoneticPr fontId="2"/>
  </si>
  <si>
    <t>・フェア広告の掲載期間</t>
    <rPh sb="4" eb="6">
      <t>コウコク</t>
    </rPh>
    <rPh sb="7" eb="9">
      <t>ケイサイ</t>
    </rPh>
    <rPh sb="9" eb="11">
      <t>キカン</t>
    </rPh>
    <phoneticPr fontId="2"/>
  </si>
  <si>
    <t>・一般的にはデータを登録した日が掲載開始日、フェアの実施日が掲載終了日。</t>
    <rPh sb="1" eb="4">
      <t>イッパンテキ</t>
    </rPh>
    <rPh sb="10" eb="12">
      <t>トウロク</t>
    </rPh>
    <rPh sb="14" eb="15">
      <t>ヒ</t>
    </rPh>
    <rPh sb="16" eb="18">
      <t>ケイサイ</t>
    </rPh>
    <rPh sb="18" eb="21">
      <t>カイシビ</t>
    </rPh>
    <rPh sb="26" eb="28">
      <t>ジッシ</t>
    </rPh>
    <rPh sb="28" eb="29">
      <t>ビ</t>
    </rPh>
    <rPh sb="30" eb="32">
      <t>ケイサイ</t>
    </rPh>
    <rPh sb="32" eb="34">
      <t>シュウリョウ</t>
    </rPh>
    <rPh sb="34" eb="35">
      <t>ビ</t>
    </rPh>
    <phoneticPr fontId="2"/>
  </si>
  <si>
    <t>・掲載期間は選べる会社と選べない会社がある。</t>
    <rPh sb="1" eb="3">
      <t>ケイサイ</t>
    </rPh>
    <rPh sb="3" eb="5">
      <t>キカン</t>
    </rPh>
    <rPh sb="6" eb="7">
      <t>エラ</t>
    </rPh>
    <rPh sb="9" eb="11">
      <t>カイシャ</t>
    </rPh>
    <rPh sb="12" eb="13">
      <t>エラ</t>
    </rPh>
    <rPh sb="16" eb="18">
      <t>カイシャ</t>
    </rPh>
    <phoneticPr fontId="2"/>
  </si>
  <si>
    <t>≪その他情報≫</t>
    <rPh sb="3" eb="4">
      <t>タ</t>
    </rPh>
    <rPh sb="4" eb="6">
      <t>ジョウホウ</t>
    </rPh>
    <phoneticPr fontId="2"/>
  </si>
  <si>
    <t>・雑多な情報ふくめてその他</t>
    <rPh sb="1" eb="3">
      <t>ザッタ</t>
    </rPh>
    <rPh sb="4" eb="6">
      <t>ジョウホウ</t>
    </rPh>
    <rPh sb="12" eb="13">
      <t>タ</t>
    </rPh>
    <phoneticPr fontId="2"/>
  </si>
  <si>
    <t>■SCに必要な機能</t>
    <rPh sb="4" eb="6">
      <t>ヒツヨウ</t>
    </rPh>
    <rPh sb="7" eb="9">
      <t>キノウ</t>
    </rPh>
    <phoneticPr fontId="2"/>
  </si>
  <si>
    <t>【説明】</t>
    <rPh sb="1" eb="3">
      <t>セツメイ</t>
    </rPh>
    <phoneticPr fontId="2"/>
  </si>
  <si>
    <t>【サービスの流れ】</t>
    <rPh sb="6" eb="7">
      <t>ナガ</t>
    </rPh>
    <phoneticPr fontId="2"/>
  </si>
  <si>
    <t>①フェアを登録する</t>
    <rPh sb="5" eb="7">
      <t>トウロク</t>
    </rPh>
    <phoneticPr fontId="2"/>
  </si>
  <si>
    <t>②客がフェア広告を見て予約申し込みをする</t>
    <rPh sb="1" eb="2">
      <t>キャク</t>
    </rPh>
    <rPh sb="6" eb="8">
      <t>コウコク</t>
    </rPh>
    <rPh sb="9" eb="10">
      <t>ミ</t>
    </rPh>
    <rPh sb="11" eb="13">
      <t>ヨヤク</t>
    </rPh>
    <rPh sb="13" eb="14">
      <t>モウ</t>
    </rPh>
    <rPh sb="15" eb="16">
      <t>コ</t>
    </rPh>
    <phoneticPr fontId="2"/>
  </si>
  <si>
    <t>③管理画面に申し込まれたというデータが入る</t>
    <rPh sb="1" eb="3">
      <t>カンリ</t>
    </rPh>
    <rPh sb="3" eb="5">
      <t>ガメン</t>
    </rPh>
    <rPh sb="6" eb="7">
      <t>モウ</t>
    </rPh>
    <rPh sb="8" eb="9">
      <t>コ</t>
    </rPh>
    <rPh sb="19" eb="20">
      <t>ハイ</t>
    </rPh>
    <phoneticPr fontId="2"/>
  </si>
  <si>
    <t>④御礼＆予約完了の返信をする</t>
    <rPh sb="1" eb="3">
      <t>オレイ</t>
    </rPh>
    <rPh sb="4" eb="6">
      <t>ヨヤク</t>
    </rPh>
    <rPh sb="6" eb="8">
      <t>カンリョウ</t>
    </rPh>
    <rPh sb="9" eb="11">
      <t>ヘンシン</t>
    </rPh>
    <phoneticPr fontId="2"/>
  </si>
  <si>
    <t>フェア原稿一括アップロード</t>
    <rPh sb="3" eb="5">
      <t>ゲンコウ</t>
    </rPh>
    <rPh sb="5" eb="7">
      <t>イッカツ</t>
    </rPh>
    <phoneticPr fontId="2"/>
  </si>
  <si>
    <t>フェア原稿管理（作成中、完成）</t>
    <rPh sb="3" eb="5">
      <t>ゲンコウ</t>
    </rPh>
    <rPh sb="5" eb="7">
      <t>カンリ</t>
    </rPh>
    <rPh sb="8" eb="11">
      <t>サクセイチュウ</t>
    </rPh>
    <rPh sb="12" eb="14">
      <t>カンセイ</t>
    </rPh>
    <phoneticPr fontId="2"/>
  </si>
  <si>
    <t>ステータス変更</t>
    <rPh sb="5" eb="7">
      <t>ヘンコウ</t>
    </rPh>
    <phoneticPr fontId="2"/>
  </si>
  <si>
    <t>フェア削除</t>
    <rPh sb="3" eb="5">
      <t>サクジョ</t>
    </rPh>
    <phoneticPr fontId="2"/>
  </si>
  <si>
    <t>掲載内容変更</t>
    <rPh sb="0" eb="2">
      <t>ケイサイ</t>
    </rPh>
    <rPh sb="2" eb="4">
      <t>ナイヨウ</t>
    </rPh>
    <rPh sb="4" eb="6">
      <t>ヘンコウ</t>
    </rPh>
    <phoneticPr fontId="2"/>
  </si>
  <si>
    <t>フェアの掲載状態（有効/無効）変更</t>
    <rPh sb="4" eb="6">
      <t>ケイサイ</t>
    </rPh>
    <rPh sb="6" eb="8">
      <t>ジョウタイ</t>
    </rPh>
    <rPh sb="9" eb="11">
      <t>ユウコウ</t>
    </rPh>
    <rPh sb="12" eb="14">
      <t>ムコウ</t>
    </rPh>
    <rPh sb="15" eb="17">
      <t>ヘンコウ</t>
    </rPh>
    <phoneticPr fontId="2"/>
  </si>
  <si>
    <t>フェア情報削除</t>
    <rPh sb="3" eb="5">
      <t>ジョウホウ</t>
    </rPh>
    <rPh sb="5" eb="7">
      <t>サクジョ</t>
    </rPh>
    <phoneticPr fontId="2"/>
  </si>
  <si>
    <t>楽天の特典情報取得</t>
    <rPh sb="0" eb="2">
      <t>ラクテン</t>
    </rPh>
    <rPh sb="3" eb="5">
      <t>トクテン</t>
    </rPh>
    <rPh sb="5" eb="7">
      <t>ジョウホウ</t>
    </rPh>
    <rPh sb="7" eb="9">
      <t>シュトク</t>
    </rPh>
    <phoneticPr fontId="2"/>
  </si>
  <si>
    <t>楽天の特典情報更新</t>
    <rPh sb="0" eb="2">
      <t>ラクテン</t>
    </rPh>
    <rPh sb="3" eb="5">
      <t>トクテン</t>
    </rPh>
    <rPh sb="5" eb="7">
      <t>ジョウホウ</t>
    </rPh>
    <rPh sb="7" eb="9">
      <t>コウシン</t>
    </rPh>
    <phoneticPr fontId="2"/>
  </si>
  <si>
    <t>随時登録用画像をSCに画像登録</t>
    <rPh sb="0" eb="2">
      <t>ズイジ</t>
    </rPh>
    <rPh sb="2" eb="5">
      <t>トウロクヨウ</t>
    </rPh>
    <rPh sb="5" eb="7">
      <t>ガゾウ</t>
    </rPh>
    <rPh sb="11" eb="13">
      <t>ガゾウ</t>
    </rPh>
    <rPh sb="13" eb="15">
      <t>トウロク</t>
    </rPh>
    <phoneticPr fontId="2"/>
  </si>
  <si>
    <t>ゼクシィ、楽天、マイナビの画像取得＆SC保存</t>
    <rPh sb="5" eb="7">
      <t>ラクテン</t>
    </rPh>
    <rPh sb="13" eb="15">
      <t>ガゾウ</t>
    </rPh>
    <rPh sb="15" eb="17">
      <t>シュトク</t>
    </rPh>
    <rPh sb="20" eb="22">
      <t>ホゾン</t>
    </rPh>
    <phoneticPr fontId="2"/>
  </si>
  <si>
    <t>申込み・問い合わせ管理</t>
    <rPh sb="0" eb="2">
      <t>モウシコ</t>
    </rPh>
    <rPh sb="4" eb="5">
      <t>ト</t>
    </rPh>
    <rPh sb="6" eb="7">
      <t>ア</t>
    </rPh>
    <rPh sb="9" eb="11">
      <t>カンリ</t>
    </rPh>
    <phoneticPr fontId="2"/>
  </si>
  <si>
    <t>■申し込みの受け付け方法</t>
    <rPh sb="1" eb="2">
      <t>モウ</t>
    </rPh>
    <rPh sb="3" eb="4">
      <t>コ</t>
    </rPh>
    <rPh sb="6" eb="7">
      <t>ウ</t>
    </rPh>
    <rPh sb="8" eb="9">
      <t>ツ</t>
    </rPh>
    <rPh sb="10" eb="12">
      <t>ホウホウ</t>
    </rPh>
    <phoneticPr fontId="2"/>
  </si>
  <si>
    <t>方法</t>
    <rPh sb="0" eb="2">
      <t>ホウホウ</t>
    </rPh>
    <phoneticPr fontId="2"/>
  </si>
  <si>
    <t>自社管理</t>
    <rPh sb="0" eb="2">
      <t>ジシャ</t>
    </rPh>
    <rPh sb="2" eb="4">
      <t>カンリ</t>
    </rPh>
    <phoneticPr fontId="2"/>
  </si>
  <si>
    <t>連絡手段</t>
    <rPh sb="0" eb="2">
      <t>レンラク</t>
    </rPh>
    <rPh sb="2" eb="4">
      <t>シュダン</t>
    </rPh>
    <phoneticPr fontId="2"/>
  </si>
  <si>
    <t>サイト内フォルダ</t>
    <rPh sb="3" eb="4">
      <t>ナイ</t>
    </rPh>
    <phoneticPr fontId="2"/>
  </si>
  <si>
    <t>サイト内メール</t>
    <rPh sb="3" eb="4">
      <t>ナイ</t>
    </rPh>
    <phoneticPr fontId="2"/>
  </si>
  <si>
    <t>プルダウン：当日～7日前</t>
    <phoneticPr fontId="2"/>
  </si>
  <si>
    <t>メール・電話両方あり（設定不可）※電話はフリーダイヤルを用意</t>
    <rPh sb="4" eb="6">
      <t>デンワ</t>
    </rPh>
    <rPh sb="6" eb="8">
      <t>リョウホウ</t>
    </rPh>
    <rPh sb="11" eb="13">
      <t>セッテイ</t>
    </rPh>
    <rPh sb="13" eb="15">
      <t>フカ</t>
    </rPh>
    <rPh sb="17" eb="19">
      <t>デンワ</t>
    </rPh>
    <rPh sb="28" eb="30">
      <t>ヨウイ</t>
    </rPh>
    <phoneticPr fontId="2"/>
  </si>
  <si>
    <t>“オンライン”“電話”をチェックボックス選択
※電話予約をすると楽天ポイントつかない</t>
    <rPh sb="20" eb="22">
      <t>センタク</t>
    </rPh>
    <rPh sb="24" eb="26">
      <t>デンワ</t>
    </rPh>
    <rPh sb="26" eb="28">
      <t>ヨヤク</t>
    </rPh>
    <rPh sb="32" eb="34">
      <t>ラクテン</t>
    </rPh>
    <phoneticPr fontId="2"/>
  </si>
  <si>
    <t>フェアカレンダー</t>
    <phoneticPr fontId="2"/>
  </si>
  <si>
    <t>各社の申し込み情報を取得して一覧化</t>
    <rPh sb="0" eb="2">
      <t>カクシャ</t>
    </rPh>
    <rPh sb="3" eb="4">
      <t>モウ</t>
    </rPh>
    <rPh sb="5" eb="6">
      <t>コ</t>
    </rPh>
    <rPh sb="7" eb="9">
      <t>ジョウホウ</t>
    </rPh>
    <rPh sb="10" eb="12">
      <t>シュトク</t>
    </rPh>
    <rPh sb="14" eb="17">
      <t>イチランカ</t>
    </rPh>
    <phoneticPr fontId="2"/>
  </si>
  <si>
    <t>フェア原稿作成※SC内の独自フェアID付与</t>
    <rPh sb="3" eb="5">
      <t>ゲンコウ</t>
    </rPh>
    <rPh sb="5" eb="7">
      <t>サクセイ</t>
    </rPh>
    <rPh sb="10" eb="11">
      <t>ナイ</t>
    </rPh>
    <rPh sb="12" eb="14">
      <t>ドクジ</t>
    </rPh>
    <rPh sb="19" eb="21">
      <t>フヨ</t>
    </rPh>
    <phoneticPr fontId="2"/>
  </si>
  <si>
    <t>①カレンダーに稼動中のフェアが表示される</t>
    <rPh sb="7" eb="10">
      <t>カドウチュウ</t>
    </rPh>
    <rPh sb="15" eb="17">
      <t>ヒョウジ</t>
    </rPh>
    <phoneticPr fontId="2"/>
  </si>
  <si>
    <t>②カレンダーのフェアを選択するとフェア詳細を表示</t>
    <rPh sb="11" eb="13">
      <t>センタク</t>
    </rPh>
    <rPh sb="19" eb="21">
      <t>ショウサイ</t>
    </rPh>
    <rPh sb="22" eb="24">
      <t>ヒョウジ</t>
    </rPh>
    <phoneticPr fontId="2"/>
  </si>
  <si>
    <t>③フェア詳細の画面のどこかに申込み者一覧表示ボタン設置</t>
    <rPh sb="4" eb="6">
      <t>ショウサイ</t>
    </rPh>
    <rPh sb="7" eb="9">
      <t>ガメン</t>
    </rPh>
    <rPh sb="14" eb="16">
      <t>モウシコ</t>
    </rPh>
    <rPh sb="17" eb="18">
      <t>シャ</t>
    </rPh>
    <rPh sb="18" eb="20">
      <t>イチラン</t>
    </rPh>
    <rPh sb="20" eb="22">
      <t>ヒョウジ</t>
    </rPh>
    <rPh sb="25" eb="27">
      <t>セッチ</t>
    </rPh>
    <phoneticPr fontId="2"/>
  </si>
  <si>
    <t>アップ後各サイトから本日登録分のフェア情報を取得し、各社で振られたフェアIDとSC内フェアIDを紐づけ管理する</t>
    <rPh sb="3" eb="4">
      <t>ゴ</t>
    </rPh>
    <rPh sb="4" eb="5">
      <t>カク</t>
    </rPh>
    <rPh sb="10" eb="12">
      <t>ホンジツ</t>
    </rPh>
    <rPh sb="12" eb="14">
      <t>トウロク</t>
    </rPh>
    <rPh sb="14" eb="15">
      <t>ブン</t>
    </rPh>
    <rPh sb="19" eb="21">
      <t>ジョウホウ</t>
    </rPh>
    <rPh sb="22" eb="24">
      <t>シュトク</t>
    </rPh>
    <rPh sb="26" eb="28">
      <t>カクシャ</t>
    </rPh>
    <rPh sb="29" eb="30">
      <t>フ</t>
    </rPh>
    <rPh sb="41" eb="42">
      <t>ナイ</t>
    </rPh>
    <rPh sb="48" eb="49">
      <t>ヒモ</t>
    </rPh>
    <rPh sb="51" eb="53">
      <t>カンリ</t>
    </rPh>
    <phoneticPr fontId="2"/>
  </si>
  <si>
    <t>分析機能</t>
    <rPh sb="0" eb="2">
      <t>ブンセキ</t>
    </rPh>
    <rPh sb="2" eb="4">
      <t>キノウ</t>
    </rPh>
    <phoneticPr fontId="2"/>
  </si>
  <si>
    <t>MUST</t>
    <phoneticPr fontId="2"/>
  </si>
  <si>
    <t>WANT</t>
    <phoneticPr fontId="2"/>
  </si>
  <si>
    <t>ネット・電話両方で受付
ネットのみ受付
電話のみ受付</t>
    <phoneticPr fontId="2"/>
  </si>
  <si>
    <t>日付当日～10日前時間プルダウン0:00～23:00　1時間おき</t>
    <rPh sb="0" eb="2">
      <t>ヒヅケ</t>
    </rPh>
    <rPh sb="9" eb="11">
      <t>ジカン</t>
    </rPh>
    <phoneticPr fontId="2"/>
  </si>
  <si>
    <t>ネットか電話かどちらかを選択</t>
    <rPh sb="4" eb="6">
      <t>デンワ</t>
    </rPh>
    <rPh sb="12" eb="14">
      <t>センタク</t>
    </rPh>
    <phoneticPr fontId="2"/>
  </si>
  <si>
    <t>デフォルト：登録年（変更不可、個別ページで変更可）</t>
    <rPh sb="6" eb="8">
      <t>トウロク</t>
    </rPh>
    <rPh sb="8" eb="9">
      <t>ネン</t>
    </rPh>
    <rPh sb="10" eb="12">
      <t>ヘンコウ</t>
    </rPh>
    <rPh sb="12" eb="14">
      <t>フカ</t>
    </rPh>
    <rPh sb="15" eb="17">
      <t>コベツ</t>
    </rPh>
    <rPh sb="21" eb="23">
      <t>ヘンコウ</t>
    </rPh>
    <rPh sb="23" eb="24">
      <t>カ</t>
    </rPh>
    <phoneticPr fontId="2"/>
  </si>
  <si>
    <t>デフォルト：登録月（変更不可、個別ページで変更可）</t>
    <rPh sb="6" eb="8">
      <t>トウロク</t>
    </rPh>
    <rPh sb="8" eb="9">
      <t>ツキ</t>
    </rPh>
    <phoneticPr fontId="2"/>
  </si>
  <si>
    <t>デフォルト：登録日（変更不可、個別ページで変更可）</t>
    <rPh sb="6" eb="8">
      <t>トウロク</t>
    </rPh>
    <rPh sb="8" eb="9">
      <t>ヒ</t>
    </rPh>
    <phoneticPr fontId="2"/>
  </si>
  <si>
    <t>デフォルト：フェア年（変更不可、個別ページで変更可）</t>
    <rPh sb="9" eb="10">
      <t>ネン</t>
    </rPh>
    <rPh sb="11" eb="13">
      <t>ヘンコウ</t>
    </rPh>
    <rPh sb="13" eb="15">
      <t>フカ</t>
    </rPh>
    <rPh sb="16" eb="18">
      <t>コベツ</t>
    </rPh>
    <rPh sb="22" eb="24">
      <t>ヘンコウ</t>
    </rPh>
    <rPh sb="24" eb="25">
      <t>カ</t>
    </rPh>
    <phoneticPr fontId="2"/>
  </si>
  <si>
    <t>デフォルト：フェア月（変更不可、個別ページで変更可）</t>
    <rPh sb="9" eb="10">
      <t>ツキ</t>
    </rPh>
    <phoneticPr fontId="2"/>
  </si>
  <si>
    <t>デフォルト：フェア日（変更不可、個別ページで変更可）</t>
    <rPh sb="9" eb="10">
      <t>ビ</t>
    </rPh>
    <phoneticPr fontId="2"/>
  </si>
  <si>
    <t>ゼクシィにのみ有効、ネット申し込みがデフォになる。</t>
    <rPh sb="7" eb="9">
      <t>ユウコウ</t>
    </rPh>
    <rPh sb="13" eb="14">
      <t>モウ</t>
    </rPh>
    <rPh sb="15" eb="16">
      <t>コ</t>
    </rPh>
    <phoneticPr fontId="2"/>
  </si>
  <si>
    <t>在庫管理</t>
    <rPh sb="0" eb="2">
      <t>ザイコ</t>
    </rPh>
    <rPh sb="2" eb="4">
      <t>カンリ</t>
    </rPh>
    <phoneticPr fontId="2"/>
  </si>
  <si>
    <t>申込み管理で集めた申込み数を集計し、フェアに設定されている在庫数を書き換える</t>
    <rPh sb="0" eb="2">
      <t>モウシコ</t>
    </rPh>
    <rPh sb="3" eb="5">
      <t>カンリ</t>
    </rPh>
    <rPh sb="6" eb="7">
      <t>アツ</t>
    </rPh>
    <rPh sb="9" eb="11">
      <t>モウシコ</t>
    </rPh>
    <rPh sb="12" eb="13">
      <t>スウ</t>
    </rPh>
    <rPh sb="14" eb="16">
      <t>シュウケイ</t>
    </rPh>
    <rPh sb="22" eb="24">
      <t>セッテイ</t>
    </rPh>
    <rPh sb="29" eb="32">
      <t>ザイコスウ</t>
    </rPh>
    <rPh sb="33" eb="34">
      <t>カ</t>
    </rPh>
    <rPh sb="35" eb="36">
      <t>カ</t>
    </rPh>
    <phoneticPr fontId="2"/>
  </si>
  <si>
    <t>■各サイトの入力項目</t>
    <rPh sb="1" eb="2">
      <t>カク</t>
    </rPh>
    <rPh sb="6" eb="8">
      <t>ニュウリョク</t>
    </rPh>
    <rPh sb="8" eb="10">
      <t>コウモク</t>
    </rPh>
    <phoneticPr fontId="2"/>
  </si>
  <si>
    <t>ゼクシィ</t>
  </si>
  <si>
    <t>みんなの
ウェディング</t>
  </si>
  <si>
    <t>ウェディング
パーク</t>
  </si>
  <si>
    <t>マイナビ
ウェディング</t>
  </si>
  <si>
    <t>ぐるナビ
ウェディング</t>
  </si>
  <si>
    <t>■各サイトフェアコンテンツ一覧</t>
    <rPh sb="1" eb="2">
      <t>カク</t>
    </rPh>
    <rPh sb="13" eb="15">
      <t>イチラン</t>
    </rPh>
    <phoneticPr fontId="2"/>
  </si>
  <si>
    <t>リンク</t>
    <phoneticPr fontId="2"/>
  </si>
  <si>
    <t>レギュラー/
非レギュラー</t>
    <rPh sb="7" eb="8">
      <t>ヒ</t>
    </rPh>
    <phoneticPr fontId="2"/>
  </si>
  <si>
    <t>各サイトの入力項目を洗い出したもの</t>
    <rPh sb="0" eb="1">
      <t>カク</t>
    </rPh>
    <rPh sb="5" eb="7">
      <t>ニュウリョク</t>
    </rPh>
    <rPh sb="7" eb="9">
      <t>コウモク</t>
    </rPh>
    <rPh sb="10" eb="11">
      <t>アラ</t>
    </rPh>
    <rPh sb="12" eb="13">
      <t>ダ</t>
    </rPh>
    <phoneticPr fontId="2"/>
  </si>
  <si>
    <t>各サイトのフェアコンテンツを洗い出したもの</t>
    <rPh sb="0" eb="1">
      <t>カク</t>
    </rPh>
    <rPh sb="14" eb="15">
      <t>アラ</t>
    </rPh>
    <rPh sb="16" eb="17">
      <t>ダ</t>
    </rPh>
    <phoneticPr fontId="2"/>
  </si>
  <si>
    <t>■各サイトの入力項目まとめ</t>
    <rPh sb="1" eb="2">
      <t>カク</t>
    </rPh>
    <rPh sb="6" eb="8">
      <t>ニュウリョク</t>
    </rPh>
    <rPh sb="8" eb="10">
      <t>コウモク</t>
    </rPh>
    <phoneticPr fontId="2"/>
  </si>
  <si>
    <t>単純まとめ</t>
    <rPh sb="0" eb="2">
      <t>タンジュン</t>
    </rPh>
    <phoneticPr fontId="2"/>
  </si>
  <si>
    <t>⇒各サイトの項目を全て一覧化し、どのサイトの何がどれに相当しているかを記載している表</t>
    <rPh sb="1" eb="2">
      <t>カク</t>
    </rPh>
    <rPh sb="6" eb="8">
      <t>コウモク</t>
    </rPh>
    <rPh sb="9" eb="10">
      <t>スベ</t>
    </rPh>
    <rPh sb="11" eb="13">
      <t>イチラン</t>
    </rPh>
    <rPh sb="13" eb="14">
      <t>カ</t>
    </rPh>
    <rPh sb="22" eb="23">
      <t>ナニ</t>
    </rPh>
    <rPh sb="27" eb="29">
      <t>ソウトウ</t>
    </rPh>
    <rPh sb="35" eb="37">
      <t>キサイ</t>
    </rPh>
    <rPh sb="41" eb="42">
      <t>ヒョウ</t>
    </rPh>
    <phoneticPr fontId="2"/>
  </si>
  <si>
    <t>⇒7サイト分を一元で管理する上で各サイトの重要項目のルール違いをまとめている</t>
    <rPh sb="5" eb="6">
      <t>ブン</t>
    </rPh>
    <rPh sb="7" eb="9">
      <t>イチゲン</t>
    </rPh>
    <rPh sb="10" eb="12">
      <t>カンリ</t>
    </rPh>
    <rPh sb="14" eb="15">
      <t>ウエ</t>
    </rPh>
    <rPh sb="16" eb="17">
      <t>カク</t>
    </rPh>
    <rPh sb="21" eb="23">
      <t>ジュウヨウ</t>
    </rPh>
    <rPh sb="23" eb="25">
      <t>コウモク</t>
    </rPh>
    <rPh sb="29" eb="30">
      <t>チガ</t>
    </rPh>
    <rPh sb="30" eb="31">
      <t>イレチガ</t>
    </rPh>
    <phoneticPr fontId="2"/>
  </si>
  <si>
    <t>（作成中）入力ルール</t>
    <rPh sb="5" eb="7">
      <t>ニュウリョク</t>
    </rPh>
    <phoneticPr fontId="2"/>
  </si>
  <si>
    <t>イメージとしては７サイトの全ての項目を全て並べ、同じ項目をグループ化した感じ</t>
    <rPh sb="13" eb="14">
      <t>スベ</t>
    </rPh>
    <rPh sb="16" eb="18">
      <t>コウモク</t>
    </rPh>
    <rPh sb="19" eb="20">
      <t>スベ</t>
    </rPh>
    <rPh sb="21" eb="22">
      <t>ナラ</t>
    </rPh>
    <rPh sb="24" eb="25">
      <t>オナ</t>
    </rPh>
    <rPh sb="26" eb="28">
      <t>コウモク</t>
    </rPh>
    <rPh sb="33" eb="34">
      <t>カ</t>
    </rPh>
    <rPh sb="36" eb="37">
      <t>カン</t>
    </rPh>
    <phoneticPr fontId="2"/>
  </si>
  <si>
    <t>⇒サイトコントローラーで実際に使用する項目を作成。その項目が7サイトのどの項目にリンクするかがを纏めたもの</t>
    <rPh sb="12" eb="14">
      <t>ジッサイ</t>
    </rPh>
    <rPh sb="15" eb="17">
      <t>シヨウ</t>
    </rPh>
    <rPh sb="19" eb="21">
      <t>コウモク</t>
    </rPh>
    <rPh sb="22" eb="24">
      <t>サクセイ</t>
    </rPh>
    <rPh sb="27" eb="29">
      <t>コウモク</t>
    </rPh>
    <rPh sb="37" eb="39">
      <t>コウモク</t>
    </rPh>
    <rPh sb="48" eb="49">
      <t>マト</t>
    </rPh>
    <phoneticPr fontId="2"/>
  </si>
  <si>
    <t>（作成中）最終まとめ</t>
    <rPh sb="1" eb="4">
      <t>サクセイチュウ</t>
    </rPh>
    <rPh sb="5" eb="7">
      <t>サイシュウ</t>
    </rPh>
    <phoneticPr fontId="2"/>
  </si>
  <si>
    <t>■はじめに</t>
    <phoneticPr fontId="2"/>
  </si>
  <si>
    <t>概念理解</t>
    <rPh sb="0" eb="2">
      <t>ガイネン</t>
    </rPh>
    <rPh sb="2" eb="4">
      <t>リカイ</t>
    </rPh>
    <phoneticPr fontId="2"/>
  </si>
  <si>
    <t>⇒フェアを中心としたウェディングサイトの理解</t>
    <rPh sb="5" eb="7">
      <t>チュウシン</t>
    </rPh>
    <rPh sb="20" eb="22">
      <t>リカイ</t>
    </rPh>
    <phoneticPr fontId="2"/>
  </si>
  <si>
    <t>サイトコントローラーに求める機能</t>
    <rPh sb="11" eb="12">
      <t>モト</t>
    </rPh>
    <rPh sb="14" eb="16">
      <t>キノウ</t>
    </rPh>
    <phoneticPr fontId="2"/>
  </si>
  <si>
    <t>■疑問・課題</t>
    <rPh sb="1" eb="3">
      <t>ギモン</t>
    </rPh>
    <rPh sb="4" eb="6">
      <t>カダイ</t>
    </rPh>
    <phoneticPr fontId="2"/>
  </si>
  <si>
    <t>リンク</t>
    <phoneticPr fontId="2"/>
  </si>
  <si>
    <t>■サイトイメージ</t>
    <phoneticPr fontId="2"/>
  </si>
  <si>
    <r>
      <rPr>
        <b/>
        <u/>
        <sz val="11"/>
        <color theme="1"/>
        <rFont val="ＭＳ Ｐゴシック"/>
        <family val="3"/>
        <charset val="128"/>
        <scheme val="minor"/>
      </rPr>
      <t>“Ctrl+Q”</t>
    </r>
    <r>
      <rPr>
        <sz val="11"/>
        <color theme="1"/>
        <rFont val="ＭＳ Ｐゴシック"/>
        <family val="2"/>
        <charset val="128"/>
        <scheme val="minor"/>
      </rPr>
      <t>でここに戻れるマクロが入っています。</t>
    </r>
    <rPh sb="12" eb="13">
      <t>モド</t>
    </rPh>
    <rPh sb="19" eb="20">
      <t>ハイ</t>
    </rPh>
    <phoneticPr fontId="2"/>
  </si>
  <si>
    <t>■フェア管理</t>
    <rPh sb="4" eb="6">
      <t>カンリ</t>
    </rPh>
    <phoneticPr fontId="2"/>
  </si>
  <si>
    <t>■特典管理</t>
    <rPh sb="1" eb="3">
      <t>トクテン</t>
    </rPh>
    <rPh sb="3" eb="5">
      <t>カンリ</t>
    </rPh>
    <phoneticPr fontId="2"/>
  </si>
  <si>
    <t>■画像管理</t>
    <rPh sb="1" eb="3">
      <t>ガゾウ</t>
    </rPh>
    <rPh sb="3" eb="5">
      <t>カンリ</t>
    </rPh>
    <phoneticPr fontId="2"/>
  </si>
  <si>
    <t>（未作成）</t>
    <rPh sb="1" eb="4">
      <t>ミサクセイ</t>
    </rPh>
    <phoneticPr fontId="2"/>
  </si>
  <si>
    <t>フェア管理</t>
    <rPh sb="3" eb="5">
      <t>カンリ</t>
    </rPh>
    <phoneticPr fontId="2"/>
  </si>
  <si>
    <t>特典情報取得</t>
    <rPh sb="0" eb="2">
      <t>トクテン</t>
    </rPh>
    <rPh sb="2" eb="4">
      <t>ジョウホウ</t>
    </rPh>
    <rPh sb="4" eb="6">
      <t>シュトク</t>
    </rPh>
    <phoneticPr fontId="2"/>
  </si>
  <si>
    <t>特典情報更新</t>
    <rPh sb="0" eb="2">
      <t>トクテン</t>
    </rPh>
    <rPh sb="2" eb="4">
      <t>ジョウホウ</t>
    </rPh>
    <rPh sb="4" eb="6">
      <t>コウシン</t>
    </rPh>
    <phoneticPr fontId="2"/>
  </si>
  <si>
    <t>SCにアップロード</t>
    <phoneticPr fontId="2"/>
  </si>
  <si>
    <t>各サイトからSC情報取得</t>
    <rPh sb="0" eb="1">
      <t>カク</t>
    </rPh>
    <rPh sb="8" eb="10">
      <t>ジョウホウ</t>
    </rPh>
    <rPh sb="10" eb="12">
      <t>シュトク</t>
    </rPh>
    <phoneticPr fontId="2"/>
  </si>
  <si>
    <t>同一画像の一限SC管理</t>
    <rPh sb="0" eb="2">
      <t>ドウイツ</t>
    </rPh>
    <rPh sb="2" eb="4">
      <t>ガゾウ</t>
    </rPh>
    <rPh sb="5" eb="7">
      <t>イチゲン</t>
    </rPh>
    <rPh sb="9" eb="11">
      <t>カンリ</t>
    </rPh>
    <phoneticPr fontId="2"/>
  </si>
  <si>
    <t>情報取得</t>
    <rPh sb="0" eb="2">
      <t>ジョウホウ</t>
    </rPh>
    <rPh sb="2" eb="4">
      <t>シュトク</t>
    </rPh>
    <phoneticPr fontId="2"/>
  </si>
  <si>
    <t>その際にフェアIDと紐づけされる(在庫管理に必要)</t>
    <rPh sb="2" eb="3">
      <t>サイ</t>
    </rPh>
    <rPh sb="10" eb="11">
      <t>ヒモ</t>
    </rPh>
    <rPh sb="17" eb="19">
      <t>ザイコ</t>
    </rPh>
    <rPh sb="19" eb="21">
      <t>カンリ</t>
    </rPh>
    <rPh sb="22" eb="24">
      <t>ヒツヨウ</t>
    </rPh>
    <phoneticPr fontId="2"/>
  </si>
  <si>
    <t>情報紐づけ</t>
    <rPh sb="0" eb="2">
      <t>ジョウホウ</t>
    </rPh>
    <rPh sb="2" eb="3">
      <t>ヒモ</t>
    </rPh>
    <phoneticPr fontId="2"/>
  </si>
  <si>
    <t>情報取得＆集計</t>
    <rPh sb="0" eb="2">
      <t>ジョウホウ</t>
    </rPh>
    <rPh sb="2" eb="4">
      <t>シュトク</t>
    </rPh>
    <rPh sb="5" eb="7">
      <t>シュウケイ</t>
    </rPh>
    <phoneticPr fontId="2"/>
  </si>
  <si>
    <t>カレンダー表示</t>
    <rPh sb="5" eb="7">
      <t>ヒョウジ</t>
    </rPh>
    <phoneticPr fontId="2"/>
  </si>
  <si>
    <t>申込者確認</t>
    <rPh sb="0" eb="2">
      <t>モウシコミ</t>
    </rPh>
    <rPh sb="2" eb="3">
      <t>シャ</t>
    </rPh>
    <rPh sb="3" eb="5">
      <t>カクニン</t>
    </rPh>
    <phoneticPr fontId="2"/>
  </si>
  <si>
    <t>申込者手動更新</t>
    <rPh sb="0" eb="2">
      <t>モウシコミ</t>
    </rPh>
    <rPh sb="2" eb="3">
      <t>シャ</t>
    </rPh>
    <rPh sb="3" eb="5">
      <t>シュドウ</t>
    </rPh>
    <rPh sb="5" eb="7">
      <t>コウシン</t>
    </rPh>
    <phoneticPr fontId="2"/>
  </si>
  <si>
    <t>④ボタン押すと一覧表示&amp;手動で変更・追加が行える（TEL申込みがあった場合に対応）</t>
    <rPh sb="4" eb="5">
      <t>オ</t>
    </rPh>
    <rPh sb="7" eb="9">
      <t>イチラン</t>
    </rPh>
    <rPh sb="9" eb="11">
      <t>ヒョウジ</t>
    </rPh>
    <rPh sb="12" eb="14">
      <t>シュドウ</t>
    </rPh>
    <rPh sb="15" eb="17">
      <t>ヘンコウ</t>
    </rPh>
    <rPh sb="18" eb="20">
      <t>ツイカ</t>
    </rPh>
    <rPh sb="21" eb="22">
      <t>オコナ</t>
    </rPh>
    <rPh sb="28" eb="30">
      <t>モウシコ</t>
    </rPh>
    <rPh sb="35" eb="37">
      <t>バアイ</t>
    </rPh>
    <rPh sb="38" eb="40">
      <t>タイオウ</t>
    </rPh>
    <phoneticPr fontId="2"/>
  </si>
  <si>
    <t>各種分析</t>
    <rPh sb="0" eb="2">
      <t>カクシュ</t>
    </rPh>
    <rPh sb="2" eb="4">
      <t>ブンセキ</t>
    </rPh>
    <phoneticPr fontId="2"/>
  </si>
  <si>
    <t>理想はゼクシィ楽天マイナビ内のIDを取得して紐づけし、同一画像は一画像として管理したい。これができると画像登録の際に各サイトごとに画像を選ばなくてすむ</t>
    <rPh sb="0" eb="2">
      <t>リソウ</t>
    </rPh>
    <rPh sb="7" eb="9">
      <t>ラクテン</t>
    </rPh>
    <rPh sb="13" eb="14">
      <t>ナイ</t>
    </rPh>
    <rPh sb="18" eb="20">
      <t>シュトク</t>
    </rPh>
    <rPh sb="22" eb="23">
      <t>ヒモ</t>
    </rPh>
    <rPh sb="27" eb="29">
      <t>ドウイツ</t>
    </rPh>
    <rPh sb="29" eb="31">
      <t>ガゾウ</t>
    </rPh>
    <rPh sb="32" eb="33">
      <t>イチ</t>
    </rPh>
    <rPh sb="33" eb="35">
      <t>ガゾウ</t>
    </rPh>
    <rPh sb="38" eb="40">
      <t>カンリ</t>
    </rPh>
    <phoneticPr fontId="2"/>
  </si>
  <si>
    <t>各社からの申し込み数を性別、年齢などのステータス別で分析する※切り口や見せ方は要検討</t>
    <rPh sb="0" eb="2">
      <t>カクシャ</t>
    </rPh>
    <rPh sb="5" eb="6">
      <t>モウ</t>
    </rPh>
    <rPh sb="7" eb="8">
      <t>コ</t>
    </rPh>
    <rPh sb="9" eb="10">
      <t>スウ</t>
    </rPh>
    <rPh sb="11" eb="13">
      <t>セイベツ</t>
    </rPh>
    <rPh sb="14" eb="16">
      <t>ネンレイ</t>
    </rPh>
    <rPh sb="24" eb="25">
      <t>ベツ</t>
    </rPh>
    <rPh sb="26" eb="28">
      <t>ブンセキ</t>
    </rPh>
    <phoneticPr fontId="2"/>
  </si>
  <si>
    <t>■申込み・問い合わせ管理</t>
    <phoneticPr fontId="2"/>
  </si>
  <si>
    <t>■在庫管理</t>
    <phoneticPr fontId="2"/>
  </si>
  <si>
    <t>■フェアカレンダー</t>
    <phoneticPr fontId="2"/>
  </si>
  <si>
    <t>■分析機能</t>
    <phoneticPr fontId="2"/>
  </si>
  <si>
    <t>■ウェディングサイトの仕組み</t>
    <rPh sb="11" eb="13">
      <t>シク</t>
    </rPh>
    <phoneticPr fontId="2"/>
  </si>
  <si>
    <t>※見ればすぐに理解してもらえるので割愛。実際の7サイトを見て下さい。（管理画面ではなく実サイトを見て下さい）</t>
    <rPh sb="1" eb="2">
      <t>ミ</t>
    </rPh>
    <rPh sb="7" eb="9">
      <t>リカイ</t>
    </rPh>
    <rPh sb="17" eb="19">
      <t>カツアイ</t>
    </rPh>
    <rPh sb="20" eb="22">
      <t>ジッサイ</t>
    </rPh>
    <rPh sb="28" eb="29">
      <t>ミ</t>
    </rPh>
    <rPh sb="30" eb="31">
      <t>クダ</t>
    </rPh>
    <rPh sb="35" eb="37">
      <t>カンリ</t>
    </rPh>
    <rPh sb="37" eb="39">
      <t>ガメン</t>
    </rPh>
    <rPh sb="43" eb="44">
      <t>ジツ</t>
    </rPh>
    <rPh sb="48" eb="49">
      <t>ミ</t>
    </rPh>
    <rPh sb="50" eb="51">
      <t>クダ</t>
    </rPh>
    <phoneticPr fontId="2"/>
  </si>
  <si>
    <t>■ID&amp;PASS</t>
    <phoneticPr fontId="2"/>
  </si>
  <si>
    <t>リンク</t>
    <phoneticPr fontId="2"/>
  </si>
  <si>
    <t>※みんなのはフェア選択の項目と時間割が一致しない。要はフェア選択で5項目選択しても、時間割は3項目（時間設定を必要とするものだけ）に設定することが可能。</t>
    <rPh sb="9" eb="11">
      <t>センタク</t>
    </rPh>
    <rPh sb="12" eb="14">
      <t>コウモク</t>
    </rPh>
    <rPh sb="15" eb="18">
      <t>ジカンワリ</t>
    </rPh>
    <rPh sb="19" eb="21">
      <t>イッチ</t>
    </rPh>
    <rPh sb="25" eb="26">
      <t>ヨウ</t>
    </rPh>
    <rPh sb="30" eb="32">
      <t>センタク</t>
    </rPh>
    <rPh sb="34" eb="36">
      <t>コウモク</t>
    </rPh>
    <rPh sb="36" eb="38">
      <t>センタク</t>
    </rPh>
    <rPh sb="42" eb="45">
      <t>ジカンワリ</t>
    </rPh>
    <rPh sb="47" eb="49">
      <t>コウモク</t>
    </rPh>
    <rPh sb="50" eb="52">
      <t>ジカン</t>
    </rPh>
    <rPh sb="52" eb="54">
      <t>セッテイ</t>
    </rPh>
    <rPh sb="55" eb="57">
      <t>ヒツヨウ</t>
    </rPh>
    <rPh sb="66" eb="68">
      <t>セッテイ</t>
    </rPh>
    <rPh sb="73" eb="75">
      <t>カノウ</t>
    </rPh>
    <phoneticPr fontId="2"/>
  </si>
  <si>
    <t>■複数部制</t>
    <rPh sb="1" eb="3">
      <t>フクスウ</t>
    </rPh>
    <rPh sb="3" eb="4">
      <t>ブ</t>
    </rPh>
    <rPh sb="4" eb="5">
      <t>セイ</t>
    </rPh>
    <phoneticPr fontId="2"/>
  </si>
  <si>
    <t>可否</t>
    <rPh sb="0" eb="2">
      <t>カヒ</t>
    </rPh>
    <phoneticPr fontId="2"/>
  </si>
  <si>
    <t>条件</t>
    <rPh sb="0" eb="2">
      <t>ジョウケン</t>
    </rPh>
    <phoneticPr fontId="2"/>
  </si>
  <si>
    <t>最大5回</t>
    <rPh sb="0" eb="2">
      <t>サイダイ</t>
    </rPh>
    <rPh sb="3" eb="4">
      <t>カイ</t>
    </rPh>
    <phoneticPr fontId="2"/>
  </si>
  <si>
    <t>最大5回、但し部制とは別に時間割を各項目に複数設定できる実施上限なし</t>
    <rPh sb="0" eb="2">
      <t>サイダイ</t>
    </rPh>
    <rPh sb="3" eb="4">
      <t>カイ</t>
    </rPh>
    <rPh sb="5" eb="6">
      <t>タダ</t>
    </rPh>
    <rPh sb="7" eb="8">
      <t>ブ</t>
    </rPh>
    <rPh sb="8" eb="9">
      <t>セイ</t>
    </rPh>
    <rPh sb="11" eb="12">
      <t>ベツ</t>
    </rPh>
    <rPh sb="13" eb="16">
      <t>ジカンワリ</t>
    </rPh>
    <rPh sb="17" eb="20">
      <t>カクコウモク</t>
    </rPh>
    <rPh sb="21" eb="23">
      <t>フクスウ</t>
    </rPh>
    <rPh sb="23" eb="25">
      <t>セッテイ</t>
    </rPh>
    <rPh sb="28" eb="30">
      <t>ジッシ</t>
    </rPh>
    <rPh sb="30" eb="32">
      <t>ジョウゲン</t>
    </rPh>
    <phoneticPr fontId="2"/>
  </si>
  <si>
    <t>1日に個別時間を設定できるコンテンツ数最大16個
※4コンテンツに個別時間を設定すると4部が最大</t>
    <rPh sb="3" eb="5">
      <t>コベツ</t>
    </rPh>
    <rPh sb="5" eb="7">
      <t>ジカン</t>
    </rPh>
    <rPh sb="8" eb="10">
      <t>セッテイ</t>
    </rPh>
    <rPh sb="33" eb="35">
      <t>コベツ</t>
    </rPh>
    <rPh sb="35" eb="37">
      <t>ジカン</t>
    </rPh>
    <rPh sb="38" eb="40">
      <t>セッテイ</t>
    </rPh>
    <rPh sb="44" eb="45">
      <t>ブ</t>
    </rPh>
    <rPh sb="46" eb="48">
      <t>サイダイ</t>
    </rPh>
    <phoneticPr fontId="2"/>
  </si>
  <si>
    <t>最大3回</t>
    <rPh sb="0" eb="2">
      <t>サイダイ</t>
    </rPh>
    <rPh sb="3" eb="4">
      <t>カイ</t>
    </rPh>
    <phoneticPr fontId="2"/>
  </si>
  <si>
    <t>上限なし</t>
    <rPh sb="0" eb="2">
      <t>ジョウゲン</t>
    </rPh>
    <phoneticPr fontId="2"/>
  </si>
  <si>
    <t>個別時間割設定不可</t>
    <rPh sb="0" eb="2">
      <t>コベツ</t>
    </rPh>
    <rPh sb="2" eb="5">
      <t>ジカンワリ</t>
    </rPh>
    <rPh sb="5" eb="7">
      <t>セッテイ</t>
    </rPh>
    <rPh sb="7" eb="9">
      <t>フカ</t>
    </rPh>
    <phoneticPr fontId="2"/>
  </si>
  <si>
    <t>個別時間割可</t>
    <rPh sb="0" eb="2">
      <t>コベツ</t>
    </rPh>
    <rPh sb="2" eb="5">
      <t>ジカンワリ</t>
    </rPh>
    <rPh sb="5" eb="6">
      <t>カ</t>
    </rPh>
    <phoneticPr fontId="2"/>
  </si>
  <si>
    <t>■特典の種類</t>
    <rPh sb="1" eb="3">
      <t>トクテン</t>
    </rPh>
    <rPh sb="4" eb="6">
      <t>シュルイ</t>
    </rPh>
    <phoneticPr fontId="2"/>
  </si>
  <si>
    <t>■基本構成</t>
    <rPh sb="1" eb="3">
      <t>キホン</t>
    </rPh>
    <rPh sb="3" eb="5">
      <t>コウセイ</t>
    </rPh>
    <phoneticPr fontId="2"/>
  </si>
  <si>
    <t>種類</t>
    <rPh sb="0" eb="2">
      <t>シュルイ</t>
    </rPh>
    <phoneticPr fontId="2"/>
  </si>
  <si>
    <t>来館特典</t>
    <rPh sb="0" eb="2">
      <t>ライカン</t>
    </rPh>
    <rPh sb="2" eb="4">
      <t>トクテン</t>
    </rPh>
    <phoneticPr fontId="2"/>
  </si>
  <si>
    <t>１つ選択 - 「いずれかの特典をお選びください。」
複数選択可 - 「適用可能な特典を組み合わせてお選びいただけます。」
利用方法応相談 - 「特典の利用方法につきましてはご相談ください。」</t>
    <phoneticPr fontId="2"/>
  </si>
  <si>
    <t>登録可能数：1個
利用条件選択：ラジオボタン3択
特典内容基準：自由</t>
    <rPh sb="0" eb="2">
      <t>トウロク</t>
    </rPh>
    <rPh sb="2" eb="4">
      <t>カノウ</t>
    </rPh>
    <rPh sb="4" eb="5">
      <t>スウ</t>
    </rPh>
    <rPh sb="7" eb="8">
      <t>コ</t>
    </rPh>
    <rPh sb="9" eb="11">
      <t>リヨウ</t>
    </rPh>
    <rPh sb="11" eb="13">
      <t>ジョウケン</t>
    </rPh>
    <rPh sb="13" eb="15">
      <t>センタク</t>
    </rPh>
    <rPh sb="23" eb="24">
      <t>タク</t>
    </rPh>
    <rPh sb="25" eb="27">
      <t>トクテン</t>
    </rPh>
    <rPh sb="27" eb="29">
      <t>ナイヨウ</t>
    </rPh>
    <rPh sb="29" eb="31">
      <t>キジュン</t>
    </rPh>
    <rPh sb="32" eb="34">
      <t>ジユウ</t>
    </rPh>
    <phoneticPr fontId="2"/>
  </si>
  <si>
    <t>独自特典</t>
    <rPh sb="0" eb="2">
      <t>ドクジ</t>
    </rPh>
    <rPh sb="2" eb="4">
      <t>トクテン</t>
    </rPh>
    <phoneticPr fontId="2"/>
  </si>
  <si>
    <t>別途登録</t>
    <phoneticPr fontId="2"/>
  </si>
  <si>
    <t>フェア登録時</t>
    <phoneticPr fontId="2"/>
  </si>
  <si>
    <t>有</t>
    <rPh sb="0" eb="1">
      <t>ア</t>
    </rPh>
    <phoneticPr fontId="2"/>
  </si>
  <si>
    <t>フェアと
の関連</t>
    <rPh sb="6" eb="8">
      <t>カンレン</t>
    </rPh>
    <phoneticPr fontId="2"/>
  </si>
  <si>
    <t>シークレット特典</t>
    <phoneticPr fontId="2"/>
  </si>
  <si>
    <t>特典</t>
    <phoneticPr fontId="2"/>
  </si>
  <si>
    <t>プラン特典</t>
    <phoneticPr fontId="2"/>
  </si>
  <si>
    <t>（作成中）リンク</t>
    <rPh sb="1" eb="4">
      <t>サクセイチュウ</t>
    </rPh>
    <phoneticPr fontId="2"/>
  </si>
  <si>
    <t>フェア基本構成</t>
    <rPh sb="3" eb="5">
      <t>キホン</t>
    </rPh>
    <rPh sb="5" eb="7">
      <t>コウセイ</t>
    </rPh>
    <phoneticPr fontId="2"/>
  </si>
  <si>
    <t>コンテンツの個別時間割＆在庫数設定</t>
    <rPh sb="6" eb="8">
      <t>コベツ</t>
    </rPh>
    <rPh sb="8" eb="11">
      <t>ジカンワリ</t>
    </rPh>
    <rPh sb="12" eb="14">
      <t>ザイコ</t>
    </rPh>
    <rPh sb="14" eb="15">
      <t>スウ</t>
    </rPh>
    <rPh sb="15" eb="17">
      <t>セッテイ</t>
    </rPh>
    <phoneticPr fontId="2"/>
  </si>
  <si>
    <t>画像設定</t>
    <rPh sb="0" eb="2">
      <t>ガゾウ</t>
    </rPh>
    <rPh sb="2" eb="4">
      <t>セッテイ</t>
    </rPh>
    <phoneticPr fontId="2"/>
  </si>
  <si>
    <t>特典設定</t>
    <rPh sb="0" eb="2">
      <t>トクテン</t>
    </rPh>
    <rPh sb="2" eb="4">
      <t>セッテイ</t>
    </rPh>
    <phoneticPr fontId="2"/>
  </si>
  <si>
    <t>その他設定</t>
    <rPh sb="2" eb="3">
      <t>タ</t>
    </rPh>
    <rPh sb="3" eb="5">
      <t>セッテイ</t>
    </rPh>
    <phoneticPr fontId="2"/>
  </si>
  <si>
    <t>↓ゼクシィの形式で表示されている.個別修正可能.</t>
    <rPh sb="6" eb="8">
      <t>ケイシキ</t>
    </rPh>
    <rPh sb="9" eb="11">
      <t>ヒョウジ</t>
    </rPh>
    <rPh sb="17" eb="19">
      <t>コベツ</t>
    </rPh>
    <rPh sb="19" eb="21">
      <t>シュウセイ</t>
    </rPh>
    <rPh sb="21" eb="23">
      <t>カノウ</t>
    </rPh>
    <phoneticPr fontId="2"/>
  </si>
  <si>
    <t>ゼクシィ独自項目</t>
    <rPh sb="4" eb="6">
      <t>ドクジ</t>
    </rPh>
    <rPh sb="6" eb="8">
      <t>コウモク</t>
    </rPh>
    <phoneticPr fontId="2"/>
  </si>
  <si>
    <t>総合情報から更新</t>
    <rPh sb="0" eb="2">
      <t>ソウゴウ</t>
    </rPh>
    <rPh sb="2" eb="4">
      <t>ジョウホウ</t>
    </rPh>
    <rPh sb="6" eb="8">
      <t>コウシン</t>
    </rPh>
    <phoneticPr fontId="2"/>
  </si>
  <si>
    <t>一時保存</t>
    <rPh sb="0" eb="2">
      <t>イチジ</t>
    </rPh>
    <rPh sb="2" eb="4">
      <t>ホゾン</t>
    </rPh>
    <phoneticPr fontId="2"/>
  </si>
  <si>
    <t>③総合ページが完了したら、個別ページに切り替えて、更新を押す⇒総合からデータ取ってくる</t>
    <rPh sb="1" eb="3">
      <t>ソウゴウ</t>
    </rPh>
    <rPh sb="7" eb="9">
      <t>カンリョウ</t>
    </rPh>
    <rPh sb="13" eb="15">
      <t>コベツ</t>
    </rPh>
    <rPh sb="19" eb="20">
      <t>キ</t>
    </rPh>
    <rPh sb="21" eb="22">
      <t>カ</t>
    </rPh>
    <rPh sb="25" eb="27">
      <t>コウシン</t>
    </rPh>
    <rPh sb="28" eb="29">
      <t>オ</t>
    </rPh>
    <rPh sb="31" eb="33">
      <t>ソウゴウ</t>
    </rPh>
    <rPh sb="38" eb="39">
      <t>ト</t>
    </rPh>
    <phoneticPr fontId="2"/>
  </si>
  <si>
    <t>完成保存</t>
    <rPh sb="0" eb="2">
      <t>カンセイ</t>
    </rPh>
    <rPh sb="2" eb="4">
      <t>ホゾン</t>
    </rPh>
    <phoneticPr fontId="2"/>
  </si>
  <si>
    <t>④微調整して、独自項目入力して完成保存この段階ではサイトアップされない）</t>
    <rPh sb="1" eb="4">
      <t>ビチョウセイ</t>
    </rPh>
    <rPh sb="7" eb="9">
      <t>ドクジ</t>
    </rPh>
    <rPh sb="9" eb="11">
      <t>コウモク</t>
    </rPh>
    <rPh sb="11" eb="13">
      <t>ニュウリョク</t>
    </rPh>
    <rPh sb="15" eb="17">
      <t>カンセイ</t>
    </rPh>
    <rPh sb="17" eb="19">
      <t>ホゾン</t>
    </rPh>
    <rPh sb="21" eb="23">
      <t>ダンカイ</t>
    </rPh>
    <phoneticPr fontId="2"/>
  </si>
  <si>
    <t>⑤全てのサイト分が完了したら完成保存押して閉じる.</t>
    <rPh sb="1" eb="2">
      <t>スベ</t>
    </rPh>
    <rPh sb="7" eb="8">
      <t>ブン</t>
    </rPh>
    <rPh sb="9" eb="11">
      <t>カンリョウ</t>
    </rPh>
    <rPh sb="14" eb="16">
      <t>カンセイ</t>
    </rPh>
    <rPh sb="16" eb="18">
      <t>ホゾン</t>
    </rPh>
    <rPh sb="18" eb="19">
      <t>オ</t>
    </rPh>
    <rPh sb="21" eb="22">
      <t>ト</t>
    </rPh>
    <phoneticPr fontId="2"/>
  </si>
  <si>
    <t>⑥原稿管理ページにいって、未登録でソートして、アップしたいデータにフラグチェック、アップボタンでアップロード.</t>
    <rPh sb="1" eb="3">
      <t>ゲンコウ</t>
    </rPh>
    <rPh sb="3" eb="5">
      <t>カンリ</t>
    </rPh>
    <rPh sb="13" eb="16">
      <t>ミトウロク</t>
    </rPh>
    <phoneticPr fontId="2"/>
  </si>
  <si>
    <t>個別コンテンツ時間割および在庫数設定</t>
    <rPh sb="0" eb="2">
      <t>コベツ</t>
    </rPh>
    <rPh sb="7" eb="10">
      <t>ジカンワリ</t>
    </rPh>
    <rPh sb="13" eb="16">
      <t>ザイコスウ</t>
    </rPh>
    <rPh sb="16" eb="18">
      <t>セッテイ</t>
    </rPh>
    <phoneticPr fontId="2"/>
  </si>
  <si>
    <t>★</t>
    <phoneticPr fontId="2"/>
  </si>
  <si>
    <t>≪選択肢≫
ネット
電話</t>
    <rPh sb="1" eb="4">
      <t>センタクシ</t>
    </rPh>
    <rPh sb="10" eb="12">
      <t>デンワ</t>
    </rPh>
    <phoneticPr fontId="2"/>
  </si>
  <si>
    <t>優先度</t>
    <rPh sb="0" eb="3">
      <t>ユウセンド</t>
    </rPh>
    <phoneticPr fontId="2"/>
  </si>
  <si>
    <t>≪選択肢≫
ネット
電話
両方</t>
    <rPh sb="1" eb="4">
      <t>センタクシ</t>
    </rPh>
    <rPh sb="10" eb="12">
      <t>デンワ</t>
    </rPh>
    <rPh sb="13" eb="15">
      <t>リョウホウ</t>
    </rPh>
    <phoneticPr fontId="2"/>
  </si>
  <si>
    <t>ラジオボタン</t>
    <phoneticPr fontId="2"/>
  </si>
  <si>
    <t>両方を選んだ場合に必須</t>
    <rPh sb="0" eb="2">
      <t>リョウホウ</t>
    </rPh>
    <rPh sb="3" eb="4">
      <t>エラ</t>
    </rPh>
    <rPh sb="6" eb="8">
      <t>バアイ</t>
    </rPh>
    <rPh sb="9" eb="11">
      <t>ヒッス</t>
    </rPh>
    <phoneticPr fontId="2"/>
  </si>
  <si>
    <t>どちらかしか使えないサイトでは優先度高い方を採用</t>
    <rPh sb="6" eb="7">
      <t>ツカ</t>
    </rPh>
    <rPh sb="15" eb="18">
      <t>ユウセンド</t>
    </rPh>
    <rPh sb="18" eb="19">
      <t>タカ</t>
    </rPh>
    <rPh sb="20" eb="21">
      <t>ホウ</t>
    </rPh>
    <rPh sb="22" eb="24">
      <t>サイヨウ</t>
    </rPh>
    <phoneticPr fontId="2"/>
  </si>
  <si>
    <t>プルダウン</t>
    <phoneticPr fontId="2"/>
  </si>
  <si>
    <t>当日～10日</t>
    <phoneticPr fontId="2"/>
  </si>
  <si>
    <t>10:00～23:00　2時間おき</t>
    <phoneticPr fontId="2"/>
  </si>
  <si>
    <t>5日が最大のサイトの場合は10日を選択しても5日になる</t>
    <rPh sb="1" eb="2">
      <t>ニチ</t>
    </rPh>
    <rPh sb="3" eb="5">
      <t>サイダイ</t>
    </rPh>
    <rPh sb="10" eb="12">
      <t>バアイ</t>
    </rPh>
    <rPh sb="15" eb="16">
      <t>ニチ</t>
    </rPh>
    <rPh sb="17" eb="19">
      <t>センタク</t>
    </rPh>
    <rPh sb="23" eb="24">
      <t>ニチ</t>
    </rPh>
    <phoneticPr fontId="2"/>
  </si>
  <si>
    <t>≪選択肢≫
リクエスト切り替えをする
リクエスト切り替えをしない</t>
    <rPh sb="1" eb="4">
      <t>センタクシ</t>
    </rPh>
    <rPh sb="24" eb="25">
      <t>キ</t>
    </rPh>
    <rPh sb="26" eb="27">
      <t>カ</t>
    </rPh>
    <phoneticPr fontId="2"/>
  </si>
  <si>
    <t>チェック入れていたら選択可</t>
    <rPh sb="4" eb="5">
      <t>イ</t>
    </rPh>
    <rPh sb="10" eb="12">
      <t>センタク</t>
    </rPh>
    <rPh sb="12" eb="13">
      <t>カ</t>
    </rPh>
    <phoneticPr fontId="2"/>
  </si>
  <si>
    <t>≪選択肢≫
会場
その他</t>
    <rPh sb="1" eb="4">
      <t>センタクシ</t>
    </rPh>
    <rPh sb="6" eb="8">
      <t>カイジョウ</t>
    </rPh>
    <rPh sb="11" eb="12">
      <t>タ</t>
    </rPh>
    <phoneticPr fontId="2"/>
  </si>
  <si>
    <t>“会場”が選ばれた場合、基本情報から自動引き当て</t>
    <rPh sb="1" eb="3">
      <t>カイジョウ</t>
    </rPh>
    <rPh sb="5" eb="6">
      <t>エラ</t>
    </rPh>
    <rPh sb="9" eb="11">
      <t>バアイ</t>
    </rPh>
    <rPh sb="12" eb="14">
      <t>キホン</t>
    </rPh>
    <rPh sb="14" eb="16">
      <t>ジョウホウ</t>
    </rPh>
    <rPh sb="18" eb="20">
      <t>ジドウ</t>
    </rPh>
    <rPh sb="20" eb="21">
      <t>ヒ</t>
    </rPh>
    <rPh sb="22" eb="23">
      <t>ア</t>
    </rPh>
    <phoneticPr fontId="2"/>
  </si>
  <si>
    <t>⇒項目完成してるが、7サイトとの当て込みまだ</t>
    <rPh sb="1" eb="3">
      <t>コウモク</t>
    </rPh>
    <rPh sb="3" eb="5">
      <t>カンセイ</t>
    </rPh>
    <rPh sb="16" eb="17">
      <t>ア</t>
    </rPh>
    <rPh sb="18" eb="19">
      <t>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</si>
</sst>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u/>
      <sz val="11"/>
      <color theme="10"/>
      <name val="ＭＳ Ｐゴシック"/>
      <family val="3"/>
      <charset val="128"/>
    </font>
    <font>
      <sz val="11"/>
      <name val="ＭＳ Ｐゴシック"/>
      <family val="2"/>
      <charset val="128"/>
      <scheme val="minor"/>
    </font>
    <font>
      <sz val="11"/>
      <color theme="0"/>
      <name val="ＭＳ Ｐゴシック"/>
      <family val="3"/>
      <charset val="128"/>
      <scheme val="minor"/>
    </font>
    <font>
      <b/>
      <sz val="11"/>
      <color theme="1"/>
      <name val="ＭＳ Ｐゴシック"/>
      <family val="3"/>
      <charset val="128"/>
      <scheme val="minor"/>
    </font>
    <font>
      <b/>
      <sz val="11"/>
      <color indexed="8"/>
      <name val="ＭＳ Ｐゴシック"/>
      <family val="3"/>
      <charset val="128"/>
      <scheme val="minor"/>
    </font>
    <font>
      <sz val="9"/>
      <color theme="0"/>
      <name val="ＭＳ Ｐゴシック"/>
      <family val="2"/>
      <charset val="128"/>
      <scheme val="minor"/>
    </font>
    <font>
      <sz val="9"/>
      <color theme="0"/>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10">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98">
    <xf numFmtId="0" fontId="0" fillId="0" borderId="0" xfId="0">
      <alignment vertical="center"/>
    </xf>
    <xf numFmtId="0" fontId="3" fillId="0" borderId="0" xfId="1" applyAlignment="1" applyProtection="1">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 fillId="2" borderId="1" xfId="0" applyFont="1" applyFill="1" applyBorder="1">
      <alignment vertical="center"/>
    </xf>
    <xf numFmtId="0" fontId="4" fillId="0" borderId="1" xfId="0" applyFont="1" applyFill="1" applyBorder="1">
      <alignment vertical="center"/>
    </xf>
    <xf numFmtId="0" fontId="4" fillId="0" borderId="0" xfId="0" applyFont="1" applyFill="1">
      <alignment vertical="center"/>
    </xf>
    <xf numFmtId="0" fontId="4" fillId="3" borderId="1" xfId="0" applyFont="1" applyFill="1" applyBorder="1">
      <alignment vertical="center"/>
    </xf>
    <xf numFmtId="0" fontId="0" fillId="4" borderId="1" xfId="0" applyFill="1" applyBorder="1">
      <alignment vertical="center"/>
    </xf>
    <xf numFmtId="0" fontId="5"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0" xfId="0">
      <alignment vertical="center"/>
    </xf>
    <xf numFmtId="0" fontId="3" fillId="0" borderId="0" xfId="1" applyAlignment="1" applyProtection="1">
      <alignment vertical="center"/>
    </xf>
    <xf numFmtId="0" fontId="0" fillId="0" borderId="1" xfId="0" applyBorder="1">
      <alignment vertical="center"/>
    </xf>
    <xf numFmtId="0" fontId="1" fillId="2" borderId="1" xfId="0" applyFont="1" applyFill="1" applyBorder="1">
      <alignment vertical="center"/>
    </xf>
    <xf numFmtId="0" fontId="0" fillId="0" borderId="0" xfId="0">
      <alignment vertical="center"/>
    </xf>
    <xf numFmtId="0" fontId="3" fillId="0" borderId="0" xfId="1" applyAlignment="1" applyProtection="1">
      <alignment vertical="center"/>
    </xf>
    <xf numFmtId="0" fontId="0" fillId="0" borderId="1" xfId="0" applyBorder="1">
      <alignment vertical="center"/>
    </xf>
    <xf numFmtId="0" fontId="0" fillId="0" borderId="1" xfId="0" applyBorder="1" applyAlignment="1">
      <alignment vertical="center" wrapText="1"/>
    </xf>
    <xf numFmtId="0" fontId="1" fillId="2" borderId="1" xfId="0" applyFont="1" applyFill="1" applyBorder="1">
      <alignment vertical="center"/>
    </xf>
    <xf numFmtId="0" fontId="5" fillId="2" borderId="1" xfId="0" applyFont="1" applyFill="1" applyBorder="1">
      <alignment vertical="center"/>
    </xf>
    <xf numFmtId="0" fontId="0" fillId="0" borderId="1" xfId="0" applyNumberFormat="1" applyBorder="1" applyAlignment="1">
      <alignment vertical="center" wrapText="1"/>
    </xf>
    <xf numFmtId="0" fontId="4" fillId="5" borderId="1" xfId="0" applyFont="1" applyFill="1" applyBorder="1">
      <alignment vertical="center"/>
    </xf>
    <xf numFmtId="0" fontId="3" fillId="0" borderId="0" xfId="1" applyAlignment="1" applyProtection="1">
      <alignment vertical="center" wrapText="1"/>
    </xf>
    <xf numFmtId="0" fontId="4" fillId="0" borderId="1" xfId="0" applyFont="1" applyFill="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Border="1" applyAlignment="1">
      <alignment vertical="center"/>
    </xf>
    <xf numFmtId="0" fontId="6" fillId="0" borderId="0" xfId="0" applyFont="1">
      <alignment vertical="center"/>
    </xf>
    <xf numFmtId="0" fontId="7" fillId="0" borderId="0" xfId="0" applyFont="1">
      <alignment vertical="center"/>
    </xf>
    <xf numFmtId="0" fontId="0" fillId="0" borderId="1" xfId="0"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2"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6" borderId="1" xfId="0" applyFill="1" applyBorder="1">
      <alignment vertical="center"/>
    </xf>
    <xf numFmtId="0" fontId="0" fillId="0" borderId="1" xfId="0" applyFill="1" applyBorder="1">
      <alignment vertical="center"/>
    </xf>
    <xf numFmtId="0" fontId="0" fillId="0" borderId="0" xfId="0" applyBorder="1" applyAlignment="1">
      <alignment horizontal="center" vertical="center"/>
    </xf>
    <xf numFmtId="0" fontId="5" fillId="7" borderId="1" xfId="0" applyFont="1" applyFill="1" applyBorder="1">
      <alignment vertical="center"/>
    </xf>
    <xf numFmtId="0" fontId="0" fillId="6" borderId="1" xfId="0" applyFill="1" applyBorder="1" applyAlignment="1">
      <alignment vertical="center"/>
    </xf>
    <xf numFmtId="0" fontId="0" fillId="0" borderId="0" xfId="0" applyFill="1" applyBorder="1">
      <alignment vertical="center"/>
    </xf>
    <xf numFmtId="0" fontId="0" fillId="0" borderId="0" xfId="0" applyFill="1">
      <alignment vertical="center"/>
    </xf>
    <xf numFmtId="0" fontId="0" fillId="0" borderId="1" xfId="0" applyBorder="1" applyAlignment="1">
      <alignment horizontal="center" vertical="center"/>
    </xf>
    <xf numFmtId="0" fontId="11" fillId="0" borderId="0" xfId="0" applyFont="1">
      <alignment vertical="center"/>
    </xf>
    <xf numFmtId="0" fontId="0" fillId="0" borderId="0" xfId="0" applyFont="1">
      <alignment vertical="center"/>
    </xf>
    <xf numFmtId="0" fontId="0" fillId="9" borderId="1" xfId="0" applyFill="1" applyBorder="1">
      <alignment vertical="center"/>
    </xf>
    <xf numFmtId="0" fontId="0" fillId="0" borderId="12" xfId="0" applyBorder="1">
      <alignment vertical="center"/>
    </xf>
    <xf numFmtId="0" fontId="0" fillId="9" borderId="14" xfId="0" applyFill="1" applyBorder="1">
      <alignment vertical="center"/>
    </xf>
    <xf numFmtId="0" fontId="0" fillId="0" borderId="15" xfId="0" applyBorder="1">
      <alignment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1" xfId="0" applyFont="1" applyBorder="1" applyAlignment="1">
      <alignment horizontal="center" vertical="center"/>
    </xf>
    <xf numFmtId="0" fontId="11" fillId="0" borderId="1" xfId="0" applyFont="1" applyBorder="1" applyAlignment="1">
      <alignment horizontal="center" vertical="center"/>
    </xf>
    <xf numFmtId="0" fontId="8" fillId="7"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15"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xf>
    <xf numFmtId="0" fontId="5"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4" fillId="0" borderId="15"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edding.mynavi.jp/client/customer/document/8390"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edding.gnavi.co.jp/shopadmi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www.mwed.jp/" TargetMode="External"/><Relationship Id="rId7" Type="http://schemas.openxmlformats.org/officeDocument/2006/relationships/hyperlink" Target="http://wedding.gnavi.co.jp/?gclid=wed1_brand_gnavi_ad&amp;adkey=1&amp;gclid=CObgq9O6qcACFVUAvAodKIoAog&amp;wapr=53f89291" TargetMode="External"/><Relationship Id="rId2" Type="http://schemas.openxmlformats.org/officeDocument/2006/relationships/hyperlink" Target="http://www.mwed.jp/" TargetMode="External"/><Relationship Id="rId1" Type="http://schemas.openxmlformats.org/officeDocument/2006/relationships/hyperlink" Target="http://zexy.net/?vos=evpazex0011x0000306" TargetMode="External"/><Relationship Id="rId6" Type="http://schemas.openxmlformats.org/officeDocument/2006/relationships/hyperlink" Target="http://wedding.mynavi.jp/?utm_source=google&amp;utm_medium=cpc&amp;utm_campaign=PC_Lis_0001%E3%80%90%E6%8C%87%E5%90%8D%E3%80%91%E3%83%9E%E3%82%A4%E3%83%8A%E3%83%93%E3%82%A6%E3%82%A8%E3%83%87%E3%82%A3%E3%83%B3%E3%82%B0_%E5%AE%8C&amp;re_adpcnt=7we_1C9Q&amp;gclid=CIbn6My6qc" TargetMode="External"/><Relationship Id="rId5" Type="http://schemas.openxmlformats.org/officeDocument/2006/relationships/hyperlink" Target="http://sugukon.com/osaka/?gclid=CO-Qmsa6qcACFYxvvAod6CcAWA" TargetMode="External"/><Relationship Id="rId4" Type="http://schemas.openxmlformats.org/officeDocument/2006/relationships/hyperlink" Target="http://wedding.rakuten.co.jp/?sclid=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szebra.zexy.net/nyuko/hallFairRegist/doInput?nyukoModeKbn=01"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mwed.jp/_fair_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earl.weddingpark.ne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edding.rakuten.co.jp/admin/admin.ph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ugukon.com/admin/fair/input?sa=qasg9i941pgvqekptf7ql5i1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52"/>
  <sheetViews>
    <sheetView topLeftCell="A5" workbookViewId="0">
      <selection activeCell="D32" sqref="D32"/>
    </sheetView>
  </sheetViews>
  <sheetFormatPr defaultColWidth="8.875" defaultRowHeight="13.5"/>
  <cols>
    <col min="1" max="1" width="3.875" style="16" customWidth="1"/>
    <col min="2" max="3" width="2.625" customWidth="1"/>
  </cols>
  <sheetData>
    <row r="1" spans="1:4" s="16" customFormat="1">
      <c r="B1" s="49" t="s">
        <v>1078</v>
      </c>
    </row>
    <row r="2" spans="1:4" s="16" customFormat="1">
      <c r="B2" s="49"/>
    </row>
    <row r="3" spans="1:4" s="16" customFormat="1">
      <c r="B3" s="49" t="s">
        <v>1106</v>
      </c>
    </row>
    <row r="4" spans="1:4" s="16" customFormat="1">
      <c r="B4" s="49"/>
      <c r="C4" s="17" t="s">
        <v>1107</v>
      </c>
    </row>
    <row r="5" spans="1:4" s="16" customFormat="1"/>
    <row r="6" spans="1:4" s="16" customFormat="1">
      <c r="A6" s="16" t="s">
        <v>1149</v>
      </c>
      <c r="B6" s="16" t="s">
        <v>1071</v>
      </c>
    </row>
    <row r="7" spans="1:4" s="16" customFormat="1">
      <c r="A7" s="16" t="s">
        <v>1149</v>
      </c>
      <c r="C7" s="17" t="s">
        <v>1072</v>
      </c>
    </row>
    <row r="8" spans="1:4" s="16" customFormat="1">
      <c r="A8" s="16" t="s">
        <v>1149</v>
      </c>
      <c r="C8" s="16" t="s">
        <v>1073</v>
      </c>
    </row>
    <row r="9" spans="1:4">
      <c r="A9" s="16" t="s">
        <v>1149</v>
      </c>
      <c r="C9" s="17" t="s">
        <v>1074</v>
      </c>
    </row>
    <row r="10" spans="1:4" s="16" customFormat="1">
      <c r="C10" s="17"/>
    </row>
    <row r="11" spans="1:4">
      <c r="A11" s="16" t="s">
        <v>1149</v>
      </c>
      <c r="B11" s="16" t="s">
        <v>1079</v>
      </c>
    </row>
    <row r="12" spans="1:4">
      <c r="A12" s="16" t="s">
        <v>1149</v>
      </c>
      <c r="C12" s="16" t="s">
        <v>1052</v>
      </c>
    </row>
    <row r="13" spans="1:4" s="16" customFormat="1">
      <c r="A13" s="16" t="s">
        <v>1149</v>
      </c>
      <c r="D13" s="16" t="s">
        <v>1061</v>
      </c>
    </row>
    <row r="14" spans="1:4">
      <c r="A14" s="16" t="s">
        <v>1149</v>
      </c>
      <c r="D14" s="17" t="s">
        <v>1053</v>
      </c>
    </row>
    <row r="15" spans="1:4">
      <c r="A15" s="16" t="s">
        <v>1149</v>
      </c>
      <c r="D15" s="17" t="s">
        <v>1054</v>
      </c>
    </row>
    <row r="16" spans="1:4">
      <c r="A16" s="16" t="s">
        <v>1149</v>
      </c>
      <c r="D16" s="17" t="s">
        <v>1055</v>
      </c>
    </row>
    <row r="17" spans="1:6">
      <c r="A17" s="16" t="s">
        <v>1149</v>
      </c>
      <c r="D17" s="17" t="s">
        <v>281</v>
      </c>
    </row>
    <row r="18" spans="1:6">
      <c r="A18" s="16" t="s">
        <v>1149</v>
      </c>
      <c r="D18" s="17" t="s">
        <v>230</v>
      </c>
    </row>
    <row r="19" spans="1:6">
      <c r="A19" s="16" t="s">
        <v>1149</v>
      </c>
      <c r="D19" s="17" t="s">
        <v>1056</v>
      </c>
    </row>
    <row r="20" spans="1:6">
      <c r="A20" s="16" t="s">
        <v>1149</v>
      </c>
      <c r="D20" s="17" t="s">
        <v>1057</v>
      </c>
    </row>
    <row r="22" spans="1:6">
      <c r="C22" s="16" t="s">
        <v>1063</v>
      </c>
    </row>
    <row r="23" spans="1:6">
      <c r="D23" s="17" t="s">
        <v>1064</v>
      </c>
    </row>
    <row r="24" spans="1:6">
      <c r="D24" s="16" t="s">
        <v>1065</v>
      </c>
    </row>
    <row r="25" spans="1:6" s="16" customFormat="1">
      <c r="D25" s="16" t="s">
        <v>1068</v>
      </c>
    </row>
    <row r="26" spans="1:6" s="16" customFormat="1">
      <c r="D26" s="17" t="s">
        <v>1070</v>
      </c>
      <c r="F26" s="16" t="s">
        <v>1164</v>
      </c>
    </row>
    <row r="27" spans="1:6" s="16" customFormat="1">
      <c r="D27" s="16" t="s">
        <v>1069</v>
      </c>
    </row>
    <row r="28" spans="1:6">
      <c r="D28" s="17" t="s">
        <v>1067</v>
      </c>
    </row>
    <row r="29" spans="1:6">
      <c r="D29" s="16" t="s">
        <v>1066</v>
      </c>
    </row>
    <row r="31" spans="1:6">
      <c r="C31" s="16" t="s">
        <v>1058</v>
      </c>
    </row>
    <row r="32" spans="1:6" s="16" customFormat="1">
      <c r="D32" s="16" t="s">
        <v>1062</v>
      </c>
    </row>
    <row r="33" spans="2:4">
      <c r="D33" s="17" t="s">
        <v>1059</v>
      </c>
    </row>
    <row r="35" spans="2:4" s="16" customFormat="1">
      <c r="C35" s="16" t="s">
        <v>1077</v>
      </c>
    </row>
    <row r="36" spans="2:4" s="16" customFormat="1">
      <c r="D36" s="17" t="s">
        <v>1133</v>
      </c>
    </row>
    <row r="37" spans="2:4" s="16" customFormat="1"/>
    <row r="38" spans="2:4">
      <c r="B38" s="16" t="s">
        <v>1081</v>
      </c>
    </row>
    <row r="39" spans="2:4">
      <c r="C39" s="16" t="s">
        <v>1082</v>
      </c>
    </row>
    <row r="40" spans="2:4">
      <c r="B40" s="16" t="s">
        <v>1080</v>
      </c>
    </row>
    <row r="41" spans="2:4" s="16" customFormat="1">
      <c r="C41" s="16" t="s">
        <v>1120</v>
      </c>
    </row>
    <row r="42" spans="2:4" s="16" customFormat="1">
      <c r="D42" s="17" t="s">
        <v>1133</v>
      </c>
    </row>
    <row r="43" spans="2:4">
      <c r="B43" s="16" t="s">
        <v>1100</v>
      </c>
    </row>
    <row r="44" spans="2:4">
      <c r="C44" s="16" t="s">
        <v>1082</v>
      </c>
    </row>
    <row r="45" spans="2:4">
      <c r="B45" s="16" t="s">
        <v>1101</v>
      </c>
    </row>
    <row r="46" spans="2:4">
      <c r="C46" s="16" t="s">
        <v>1082</v>
      </c>
    </row>
    <row r="47" spans="2:4">
      <c r="B47" s="16" t="s">
        <v>1102</v>
      </c>
    </row>
    <row r="48" spans="2:4">
      <c r="C48" s="16" t="s">
        <v>1082</v>
      </c>
    </row>
    <row r="49" spans="2:3">
      <c r="B49" s="16" t="s">
        <v>1103</v>
      </c>
    </row>
    <row r="50" spans="2:3">
      <c r="C50" s="16" t="s">
        <v>1082</v>
      </c>
    </row>
    <row r="51" spans="2:3">
      <c r="B51" s="16" t="s">
        <v>1075</v>
      </c>
    </row>
    <row r="52" spans="2:3">
      <c r="C52" s="17" t="s">
        <v>1076</v>
      </c>
    </row>
  </sheetData>
  <phoneticPr fontId="2"/>
  <hyperlinks>
    <hyperlink ref="D14" location="ゼクシィ!A1" display="ゼクシィ"/>
    <hyperlink ref="D15" location="みんなのウェディング!A1" display="みんなのウェディング!A1"/>
    <hyperlink ref="D16" location="ウェディングパーク!A1" display="ウェディングパーク!A1"/>
    <hyperlink ref="D17" location="楽天ウェディング!A1" display="楽天ウェディング!A1"/>
    <hyperlink ref="D18" location="すぐ婚ナビ!A1" display="すぐ婚ナビ"/>
    <hyperlink ref="D19" location="マイナビウェディング!A1" display="マイナビウェディング!A1"/>
    <hyperlink ref="D20" location="ぐるナビウェディング!A1" display="ぐるナビウェディング!A1"/>
    <hyperlink ref="D33" location="フェアコンテンツ!A1" display="リンク"/>
    <hyperlink ref="D23" location="項目表1!A1" display="単純まとめ"/>
    <hyperlink ref="D28" location="ルール!A1" display="（作成中）入力ルール"/>
    <hyperlink ref="D26" location="項目表2!A1" display="（作成中）最終まとめ"/>
    <hyperlink ref="C7" location="概念!A1" display="リンク"/>
    <hyperlink ref="C9" location="必要機能!A1" display="サイトコントローラーに求める機能"/>
    <hyperlink ref="C52" location="要検討!A1" display="リンク"/>
    <hyperlink ref="D36" location="イメージ!A1" display="リンク"/>
    <hyperlink ref="C4" location="IDPASS!A1" display="リンク"/>
    <hyperlink ref="D42" location="概念2!A1" display="リンク"/>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J120"/>
  <sheetViews>
    <sheetView view="pageBreakPreview" zoomScaleSheetLayoutView="100" workbookViewId="0">
      <selection activeCell="D2" sqref="D2"/>
    </sheetView>
  </sheetViews>
  <sheetFormatPr defaultColWidth="8.875" defaultRowHeight="13.5"/>
  <cols>
    <col min="1" max="1" width="5.125" style="16" customWidth="1"/>
    <col min="2" max="2" width="6.125" style="16"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s="12" t="s">
        <v>3</v>
      </c>
      <c r="D1" s="12" t="s">
        <v>310</v>
      </c>
    </row>
    <row r="2" spans="1:10">
      <c r="C2" s="12" t="s">
        <v>0</v>
      </c>
      <c r="D2" s="13" t="s">
        <v>311</v>
      </c>
      <c r="E2" s="17"/>
      <c r="F2" s="24"/>
    </row>
    <row r="3" spans="1:10" s="16" customFormat="1">
      <c r="C3" s="16" t="s">
        <v>412</v>
      </c>
      <c r="D3" s="16" t="s">
        <v>417</v>
      </c>
      <c r="E3" s="17"/>
      <c r="F3" s="24"/>
      <c r="G3" s="2"/>
      <c r="H3" s="2"/>
      <c r="I3" s="2"/>
      <c r="J3" s="2"/>
    </row>
    <row r="4" spans="1:10" s="16" customFormat="1">
      <c r="C4" s="16" t="s">
        <v>413</v>
      </c>
      <c r="D4" s="16" t="s">
        <v>418</v>
      </c>
      <c r="E4" s="17"/>
      <c r="F4" s="24"/>
      <c r="G4" s="2"/>
      <c r="H4" s="2"/>
      <c r="I4" s="2"/>
      <c r="J4" s="2"/>
    </row>
    <row r="6" spans="1:10">
      <c r="A6" s="30" t="s">
        <v>502</v>
      </c>
    </row>
    <row r="7" spans="1:10">
      <c r="A7" s="16" t="s">
        <v>460</v>
      </c>
      <c r="B7" s="20" t="s">
        <v>278</v>
      </c>
      <c r="C7" s="15" t="s">
        <v>63</v>
      </c>
      <c r="D7" s="21" t="s">
        <v>291</v>
      </c>
      <c r="E7" s="21" t="s">
        <v>64</v>
      </c>
      <c r="F7" s="10" t="s">
        <v>365</v>
      </c>
      <c r="G7" s="10" t="s">
        <v>7</v>
      </c>
      <c r="H7" s="10" t="s">
        <v>65</v>
      </c>
      <c r="I7" s="10" t="s">
        <v>9</v>
      </c>
      <c r="J7" s="10" t="s">
        <v>14</v>
      </c>
    </row>
    <row r="8" spans="1:10">
      <c r="A8" s="7">
        <v>1</v>
      </c>
      <c r="B8" s="6" t="str">
        <f>$A$7&amp;A8</f>
        <v>MY1</v>
      </c>
      <c r="C8" s="14" t="s">
        <v>312</v>
      </c>
      <c r="D8" s="14" t="s">
        <v>78</v>
      </c>
      <c r="E8" s="18"/>
      <c r="F8" s="19"/>
      <c r="G8" s="19">
        <v>1</v>
      </c>
      <c r="H8" s="19" t="s">
        <v>71</v>
      </c>
      <c r="I8" s="19" t="s">
        <v>13</v>
      </c>
      <c r="J8" s="19" t="s">
        <v>313</v>
      </c>
    </row>
    <row r="9" spans="1:10">
      <c r="A9" s="7">
        <f>A8+1</f>
        <v>2</v>
      </c>
      <c r="B9" s="6" t="str">
        <f t="shared" ref="B9:B119" si="0">$A$7&amp;A9</f>
        <v>MY2</v>
      </c>
      <c r="C9" s="14" t="s">
        <v>314</v>
      </c>
      <c r="D9" s="14" t="s">
        <v>78</v>
      </c>
      <c r="E9" s="18"/>
      <c r="F9" s="19"/>
      <c r="G9" s="19">
        <v>0</v>
      </c>
      <c r="H9" s="19" t="s">
        <v>71</v>
      </c>
      <c r="I9" s="19" t="s">
        <v>13</v>
      </c>
      <c r="J9" s="19" t="s">
        <v>315</v>
      </c>
    </row>
    <row r="10" spans="1:10">
      <c r="A10" s="7">
        <f t="shared" ref="A10" si="1">A9+1</f>
        <v>3</v>
      </c>
      <c r="B10" s="6" t="str">
        <f t="shared" si="0"/>
        <v>MY3</v>
      </c>
      <c r="C10" s="14" t="s">
        <v>316</v>
      </c>
      <c r="D10" s="14" t="s">
        <v>78</v>
      </c>
      <c r="E10" s="18"/>
      <c r="F10" s="19"/>
      <c r="G10" s="19">
        <v>0</v>
      </c>
      <c r="H10" s="19" t="s">
        <v>77</v>
      </c>
      <c r="I10" s="19" t="s">
        <v>24</v>
      </c>
      <c r="J10" s="19" t="s">
        <v>25</v>
      </c>
    </row>
    <row r="11" spans="1:10" ht="27">
      <c r="A11" s="7">
        <f t="shared" ref="A11:A41" si="2">A10+1</f>
        <v>4</v>
      </c>
      <c r="B11" s="6" t="str">
        <f t="shared" si="0"/>
        <v>MY4</v>
      </c>
      <c r="C11" s="14" t="s">
        <v>317</v>
      </c>
      <c r="D11" s="14" t="s">
        <v>78</v>
      </c>
      <c r="E11" s="18"/>
      <c r="F11" s="19"/>
      <c r="G11" s="19">
        <v>0</v>
      </c>
      <c r="H11" s="19" t="s">
        <v>68</v>
      </c>
      <c r="I11" s="19" t="s">
        <v>66</v>
      </c>
      <c r="J11" s="19" t="s">
        <v>318</v>
      </c>
    </row>
    <row r="12" spans="1:10">
      <c r="A12" s="7">
        <f t="shared" si="2"/>
        <v>5</v>
      </c>
      <c r="B12" s="6" t="str">
        <f t="shared" si="0"/>
        <v>MY5</v>
      </c>
      <c r="C12" s="14"/>
      <c r="D12" s="18" t="s">
        <v>319</v>
      </c>
      <c r="E12" s="18"/>
      <c r="F12" s="19"/>
      <c r="G12" s="19">
        <v>1</v>
      </c>
      <c r="H12" s="19" t="s">
        <v>71</v>
      </c>
      <c r="I12" s="19" t="s">
        <v>13</v>
      </c>
      <c r="J12" s="19" t="s">
        <v>320</v>
      </c>
    </row>
    <row r="13" spans="1:10">
      <c r="A13" s="7">
        <f t="shared" si="2"/>
        <v>6</v>
      </c>
      <c r="B13" s="6" t="str">
        <f t="shared" si="0"/>
        <v>MY6</v>
      </c>
      <c r="C13" s="14"/>
      <c r="D13" s="18" t="s">
        <v>321</v>
      </c>
      <c r="E13" s="18"/>
      <c r="F13" s="19"/>
      <c r="G13" s="19">
        <v>0</v>
      </c>
      <c r="H13" s="19" t="s">
        <v>71</v>
      </c>
      <c r="I13" s="19" t="s">
        <v>13</v>
      </c>
      <c r="J13" s="19" t="s">
        <v>315</v>
      </c>
    </row>
    <row r="14" spans="1:10">
      <c r="A14" s="7">
        <f t="shared" si="2"/>
        <v>7</v>
      </c>
      <c r="B14" s="6" t="str">
        <f t="shared" si="0"/>
        <v>MY7</v>
      </c>
      <c r="C14" s="14"/>
      <c r="D14" s="18" t="s">
        <v>322</v>
      </c>
      <c r="E14" s="18"/>
      <c r="F14" s="19"/>
      <c r="G14" s="19">
        <v>0</v>
      </c>
      <c r="H14" s="19" t="s">
        <v>71</v>
      </c>
      <c r="I14" s="19" t="s">
        <v>13</v>
      </c>
      <c r="J14" s="19" t="s">
        <v>313</v>
      </c>
    </row>
    <row r="15" spans="1:10" ht="54">
      <c r="A15" s="7">
        <f t="shared" si="2"/>
        <v>8</v>
      </c>
      <c r="B15" s="6" t="str">
        <f t="shared" si="0"/>
        <v>MY8</v>
      </c>
      <c r="C15" s="14" t="s">
        <v>155</v>
      </c>
      <c r="D15" s="14"/>
      <c r="E15" s="18"/>
      <c r="F15" s="19"/>
      <c r="G15" s="19">
        <v>1</v>
      </c>
      <c r="H15" s="19" t="s">
        <v>75</v>
      </c>
      <c r="I15" s="19" t="s">
        <v>66</v>
      </c>
      <c r="J15" s="19" t="s">
        <v>456</v>
      </c>
    </row>
    <row r="16" spans="1:10" ht="162">
      <c r="A16" s="7">
        <f t="shared" si="2"/>
        <v>9</v>
      </c>
      <c r="B16" s="6" t="str">
        <f t="shared" si="0"/>
        <v>MY9</v>
      </c>
      <c r="C16" s="14" t="s">
        <v>323</v>
      </c>
      <c r="D16" s="14" t="s">
        <v>324</v>
      </c>
      <c r="E16" s="18" t="s">
        <v>457</v>
      </c>
      <c r="F16" s="19"/>
      <c r="G16" s="19">
        <v>0</v>
      </c>
      <c r="H16" s="19" t="s">
        <v>68</v>
      </c>
      <c r="I16" s="19" t="s">
        <v>66</v>
      </c>
      <c r="J16" s="19" t="s">
        <v>458</v>
      </c>
    </row>
    <row r="17" spans="1:10" s="16" customFormat="1">
      <c r="A17" s="7">
        <f t="shared" si="2"/>
        <v>10</v>
      </c>
      <c r="B17" s="6" t="str">
        <f t="shared" si="0"/>
        <v>MY10</v>
      </c>
      <c r="C17" s="18"/>
      <c r="D17" s="18"/>
      <c r="E17" s="18" t="s">
        <v>61</v>
      </c>
      <c r="F17" s="19"/>
      <c r="G17" s="19">
        <v>0</v>
      </c>
      <c r="H17" s="19" t="s">
        <v>68</v>
      </c>
      <c r="I17" s="19" t="s">
        <v>12</v>
      </c>
      <c r="J17" s="19" t="s">
        <v>326</v>
      </c>
    </row>
    <row r="18" spans="1:10" ht="162">
      <c r="A18" s="7">
        <f t="shared" si="2"/>
        <v>11</v>
      </c>
      <c r="B18" s="6" t="str">
        <f t="shared" si="0"/>
        <v>MY11</v>
      </c>
      <c r="C18" s="14"/>
      <c r="D18" s="14" t="s">
        <v>325</v>
      </c>
      <c r="E18" s="18" t="s">
        <v>457</v>
      </c>
      <c r="F18" s="19"/>
      <c r="G18" s="19">
        <v>0</v>
      </c>
      <c r="H18" s="19" t="s">
        <v>68</v>
      </c>
      <c r="I18" s="19" t="s">
        <v>66</v>
      </c>
      <c r="J18" s="19" t="s">
        <v>458</v>
      </c>
    </row>
    <row r="19" spans="1:10" s="16" customFormat="1">
      <c r="A19" s="7">
        <f t="shared" si="2"/>
        <v>12</v>
      </c>
      <c r="B19" s="6" t="str">
        <f t="shared" si="0"/>
        <v>MY12</v>
      </c>
      <c r="C19" s="18"/>
      <c r="D19" s="18"/>
      <c r="E19" s="18" t="s">
        <v>61</v>
      </c>
      <c r="F19" s="19"/>
      <c r="G19" s="19">
        <v>0</v>
      </c>
      <c r="H19" s="19" t="s">
        <v>68</v>
      </c>
      <c r="I19" s="19" t="s">
        <v>12</v>
      </c>
      <c r="J19" s="19" t="s">
        <v>326</v>
      </c>
    </row>
    <row r="20" spans="1:10">
      <c r="A20" s="7">
        <f t="shared" si="2"/>
        <v>13</v>
      </c>
      <c r="B20" s="6" t="str">
        <f t="shared" si="0"/>
        <v>MY13</v>
      </c>
      <c r="C20" s="14" t="s">
        <v>129</v>
      </c>
      <c r="D20" s="14" t="s">
        <v>78</v>
      </c>
      <c r="E20" s="18"/>
      <c r="F20" s="19"/>
      <c r="G20" s="19">
        <v>0</v>
      </c>
      <c r="H20" s="19" t="s">
        <v>71</v>
      </c>
      <c r="I20" s="19" t="s">
        <v>13</v>
      </c>
      <c r="J20" s="19" t="s">
        <v>313</v>
      </c>
    </row>
    <row r="21" spans="1:10">
      <c r="A21" s="7">
        <f t="shared" si="2"/>
        <v>14</v>
      </c>
      <c r="B21" s="6" t="str">
        <f t="shared" si="0"/>
        <v>MY14</v>
      </c>
      <c r="C21" s="14" t="s">
        <v>38</v>
      </c>
      <c r="D21" s="14" t="s">
        <v>78</v>
      </c>
      <c r="E21" s="18"/>
      <c r="F21" s="19"/>
      <c r="G21" s="19">
        <v>0</v>
      </c>
      <c r="H21" s="19" t="s">
        <v>71</v>
      </c>
      <c r="I21" s="19" t="s">
        <v>13</v>
      </c>
      <c r="J21" s="19" t="s">
        <v>315</v>
      </c>
    </row>
    <row r="22" spans="1:10">
      <c r="A22" s="7">
        <f t="shared" si="2"/>
        <v>15</v>
      </c>
      <c r="B22" s="6" t="str">
        <f t="shared" si="0"/>
        <v>MY15</v>
      </c>
      <c r="C22" s="14" t="s">
        <v>49</v>
      </c>
      <c r="D22" s="14" t="s">
        <v>78</v>
      </c>
      <c r="E22" s="18"/>
      <c r="F22" s="19"/>
      <c r="G22" s="19">
        <v>0</v>
      </c>
      <c r="H22" s="19" t="s">
        <v>71</v>
      </c>
      <c r="I22" s="19" t="s">
        <v>13</v>
      </c>
      <c r="J22" s="19" t="s">
        <v>315</v>
      </c>
    </row>
    <row r="23" spans="1:10">
      <c r="A23" s="7">
        <f t="shared" si="2"/>
        <v>16</v>
      </c>
      <c r="B23" s="6" t="str">
        <f t="shared" si="0"/>
        <v>MY16</v>
      </c>
      <c r="C23" s="14" t="s">
        <v>327</v>
      </c>
      <c r="D23" s="14" t="s">
        <v>328</v>
      </c>
      <c r="E23" s="18"/>
      <c r="F23" s="19"/>
      <c r="G23" s="19">
        <v>0</v>
      </c>
      <c r="H23" s="19" t="s">
        <v>90</v>
      </c>
      <c r="I23" s="19" t="s">
        <v>66</v>
      </c>
      <c r="J23" s="19" t="s">
        <v>96</v>
      </c>
    </row>
    <row r="24" spans="1:10" ht="27">
      <c r="A24" s="7">
        <f t="shared" si="2"/>
        <v>17</v>
      </c>
      <c r="B24" s="6" t="str">
        <f t="shared" si="0"/>
        <v>MY17</v>
      </c>
      <c r="C24" s="18"/>
      <c r="D24" s="18" t="s">
        <v>19</v>
      </c>
      <c r="E24" s="18"/>
      <c r="F24" s="19" t="s">
        <v>459</v>
      </c>
      <c r="G24" s="19">
        <v>1</v>
      </c>
      <c r="H24" s="19" t="s">
        <v>68</v>
      </c>
      <c r="I24" s="19" t="s">
        <v>12</v>
      </c>
      <c r="J24" s="19" t="s">
        <v>390</v>
      </c>
    </row>
    <row r="25" spans="1:10" ht="27">
      <c r="A25" s="7">
        <f t="shared" si="2"/>
        <v>18</v>
      </c>
      <c r="B25" s="6" t="str">
        <f t="shared" si="0"/>
        <v>MY18</v>
      </c>
      <c r="C25" s="14"/>
      <c r="D25" s="18" t="s">
        <v>20</v>
      </c>
      <c r="E25" s="18"/>
      <c r="F25" s="19" t="s">
        <v>459</v>
      </c>
      <c r="G25" s="19">
        <v>1</v>
      </c>
      <c r="H25" s="19" t="s">
        <v>68</v>
      </c>
      <c r="I25" s="19" t="s">
        <v>12</v>
      </c>
      <c r="J25" s="19" t="s">
        <v>70</v>
      </c>
    </row>
    <row r="26" spans="1:10" ht="27">
      <c r="A26" s="7">
        <f t="shared" si="2"/>
        <v>19</v>
      </c>
      <c r="B26" s="6" t="str">
        <f t="shared" si="0"/>
        <v>MY19</v>
      </c>
      <c r="C26" s="14"/>
      <c r="D26" s="18" t="s">
        <v>21</v>
      </c>
      <c r="E26" s="18"/>
      <c r="F26" s="19" t="s">
        <v>459</v>
      </c>
      <c r="G26" s="19">
        <v>1</v>
      </c>
      <c r="H26" s="19" t="s">
        <v>68</v>
      </c>
      <c r="I26" s="19" t="s">
        <v>12</v>
      </c>
      <c r="J26" s="19" t="s">
        <v>390</v>
      </c>
    </row>
    <row r="27" spans="1:10" ht="27">
      <c r="A27" s="7">
        <f t="shared" si="2"/>
        <v>20</v>
      </c>
      <c r="B27" s="6" t="str">
        <f t="shared" si="0"/>
        <v>MY20</v>
      </c>
      <c r="C27" s="14"/>
      <c r="D27" s="18" t="s">
        <v>22</v>
      </c>
      <c r="E27" s="18"/>
      <c r="F27" s="19" t="s">
        <v>459</v>
      </c>
      <c r="G27" s="19">
        <v>1</v>
      </c>
      <c r="H27" s="19" t="s">
        <v>68</v>
      </c>
      <c r="I27" s="19" t="s">
        <v>12</v>
      </c>
      <c r="J27" s="19" t="s">
        <v>70</v>
      </c>
    </row>
    <row r="28" spans="1:10">
      <c r="A28" s="7">
        <f t="shared" si="2"/>
        <v>21</v>
      </c>
      <c r="B28" s="6" t="str">
        <f t="shared" si="0"/>
        <v>MY21</v>
      </c>
      <c r="C28" s="14" t="s">
        <v>159</v>
      </c>
      <c r="D28" s="18" t="s">
        <v>264</v>
      </c>
      <c r="E28" s="18"/>
      <c r="F28" s="19"/>
      <c r="G28" s="19">
        <v>1</v>
      </c>
      <c r="H28" s="19" t="s">
        <v>68</v>
      </c>
      <c r="I28" s="19" t="s">
        <v>12</v>
      </c>
      <c r="J28" s="19" t="s">
        <v>329</v>
      </c>
    </row>
    <row r="29" spans="1:10">
      <c r="A29" s="7">
        <f t="shared" si="2"/>
        <v>22</v>
      </c>
      <c r="B29" s="6" t="str">
        <f t="shared" si="0"/>
        <v>MY22</v>
      </c>
      <c r="C29" s="14"/>
      <c r="D29" s="18" t="s">
        <v>738</v>
      </c>
      <c r="E29" s="18"/>
      <c r="F29" s="19"/>
      <c r="G29" s="19">
        <v>1</v>
      </c>
      <c r="H29" s="19" t="s">
        <v>68</v>
      </c>
      <c r="I29" s="19" t="s">
        <v>12</v>
      </c>
      <c r="J29" s="19" t="s">
        <v>330</v>
      </c>
    </row>
    <row r="30" spans="1:10" ht="27">
      <c r="A30" s="7">
        <f t="shared" si="2"/>
        <v>23</v>
      </c>
      <c r="B30" s="6" t="str">
        <f t="shared" si="0"/>
        <v>MY23</v>
      </c>
      <c r="C30" s="14" t="s">
        <v>331</v>
      </c>
      <c r="D30" s="14" t="s">
        <v>78</v>
      </c>
      <c r="E30" s="18"/>
      <c r="F30" s="19" t="s">
        <v>461</v>
      </c>
      <c r="G30" s="19">
        <v>0</v>
      </c>
      <c r="H30" s="19" t="s">
        <v>90</v>
      </c>
      <c r="I30" s="19" t="s">
        <v>66</v>
      </c>
      <c r="J30" s="19" t="s">
        <v>332</v>
      </c>
    </row>
    <row r="31" spans="1:10" s="16" customFormat="1" ht="148.5">
      <c r="A31" s="7">
        <f t="shared" si="2"/>
        <v>24</v>
      </c>
      <c r="B31" s="6" t="str">
        <f t="shared" si="0"/>
        <v>MY24</v>
      </c>
      <c r="C31" s="18" t="s">
        <v>333</v>
      </c>
      <c r="D31" s="18" t="s">
        <v>462</v>
      </c>
      <c r="E31" s="18"/>
      <c r="F31" s="19"/>
      <c r="G31" s="19">
        <v>1</v>
      </c>
      <c r="H31" s="19" t="s">
        <v>109</v>
      </c>
      <c r="I31" s="19" t="s">
        <v>67</v>
      </c>
      <c r="J31" s="19" t="s">
        <v>463</v>
      </c>
    </row>
    <row r="32" spans="1:10" s="16" customFormat="1" ht="27">
      <c r="A32" s="7">
        <f t="shared" si="2"/>
        <v>25</v>
      </c>
      <c r="B32" s="6" t="str">
        <f t="shared" si="0"/>
        <v>MY25</v>
      </c>
      <c r="C32" s="18"/>
      <c r="D32" s="18" t="s">
        <v>464</v>
      </c>
      <c r="E32" s="18"/>
      <c r="F32" s="19" t="str">
        <f>B31&amp;"で『その他』を選択した場合必須"</f>
        <v>MY24で『その他』を選択した場合必須</v>
      </c>
      <c r="G32" s="19">
        <v>1</v>
      </c>
      <c r="H32" s="19" t="s">
        <v>71</v>
      </c>
      <c r="I32" s="19" t="s">
        <v>13</v>
      </c>
      <c r="J32" s="19"/>
    </row>
    <row r="33" spans="1:10" s="16" customFormat="1" ht="40.5">
      <c r="A33" s="7">
        <f t="shared" si="2"/>
        <v>26</v>
      </c>
      <c r="B33" s="6" t="str">
        <f t="shared" si="0"/>
        <v>MY26</v>
      </c>
      <c r="C33" s="18"/>
      <c r="D33" s="18" t="s">
        <v>51</v>
      </c>
      <c r="E33" s="18"/>
      <c r="F33" s="19" t="str">
        <f>B31&amp;"で『----』以外を選択した場合入力可"</f>
        <v>MY24で『----』以外を選択した場合入力可</v>
      </c>
      <c r="G33" s="19">
        <v>1</v>
      </c>
      <c r="H33" s="19" t="s">
        <v>109</v>
      </c>
      <c r="I33" s="19" t="s">
        <v>67</v>
      </c>
      <c r="J33" s="19" t="s">
        <v>466</v>
      </c>
    </row>
    <row r="34" spans="1:10" s="16" customFormat="1" ht="40.5">
      <c r="A34" s="7">
        <f t="shared" si="2"/>
        <v>27</v>
      </c>
      <c r="B34" s="6" t="str">
        <f t="shared" si="0"/>
        <v>MY27</v>
      </c>
      <c r="C34" s="18"/>
      <c r="D34" s="18" t="s">
        <v>334</v>
      </c>
      <c r="E34" s="18" t="s">
        <v>107</v>
      </c>
      <c r="F34" s="19" t="str">
        <f>B31&amp;"で『----』以外を選択した場合入力可"</f>
        <v>MY24で『----』以外を選択した場合入力可</v>
      </c>
      <c r="G34" s="19">
        <v>1</v>
      </c>
      <c r="H34" s="19" t="s">
        <v>109</v>
      </c>
      <c r="I34" s="19" t="s">
        <v>67</v>
      </c>
      <c r="J34" s="19" t="s">
        <v>467</v>
      </c>
    </row>
    <row r="35" spans="1:10" s="16" customFormat="1" ht="27">
      <c r="A35" s="7">
        <f t="shared" si="2"/>
        <v>28</v>
      </c>
      <c r="B35" s="6" t="str">
        <f t="shared" si="0"/>
        <v>MY28</v>
      </c>
      <c r="C35" s="18"/>
      <c r="D35" s="18"/>
      <c r="E35" s="18" t="s">
        <v>465</v>
      </c>
      <c r="F35" s="19" t="str">
        <f>B31&amp;"で『----』以外を選択した場合入力可"</f>
        <v>MY24で『----』以外を選択した場合入力可</v>
      </c>
      <c r="G35" s="19">
        <v>1</v>
      </c>
      <c r="H35" s="19" t="s">
        <v>71</v>
      </c>
      <c r="I35" s="19" t="s">
        <v>67</v>
      </c>
      <c r="J35" s="19"/>
    </row>
    <row r="36" spans="1:10" s="16" customFormat="1" ht="27">
      <c r="A36" s="7">
        <f t="shared" si="2"/>
        <v>29</v>
      </c>
      <c r="B36" s="6" t="str">
        <f t="shared" si="0"/>
        <v>MY29</v>
      </c>
      <c r="C36" s="18"/>
      <c r="D36" s="18" t="s">
        <v>285</v>
      </c>
      <c r="E36" s="18" t="s">
        <v>19</v>
      </c>
      <c r="F36" s="19" t="str">
        <f>B31&amp;"で『----』以外を選択した場合入力可"</f>
        <v>MY24で『----』以外を選択した場合入力可</v>
      </c>
      <c r="G36" s="19">
        <v>1</v>
      </c>
      <c r="H36" s="19" t="s">
        <v>69</v>
      </c>
      <c r="I36" s="19" t="s">
        <v>276</v>
      </c>
      <c r="J36" s="19" t="s">
        <v>390</v>
      </c>
    </row>
    <row r="37" spans="1:10" s="16" customFormat="1" ht="27">
      <c r="A37" s="7">
        <f t="shared" si="2"/>
        <v>30</v>
      </c>
      <c r="B37" s="6" t="str">
        <f t="shared" si="0"/>
        <v>MY30</v>
      </c>
      <c r="C37" s="18"/>
      <c r="D37" s="18"/>
      <c r="E37" s="18" t="s">
        <v>20</v>
      </c>
      <c r="F37" s="19" t="str">
        <f>B31&amp;"で『----』以外を選択した場合入力可"</f>
        <v>MY24で『----』以外を選択した場合入力可</v>
      </c>
      <c r="G37" s="19">
        <v>1</v>
      </c>
      <c r="H37" s="19" t="s">
        <v>69</v>
      </c>
      <c r="I37" s="19" t="s">
        <v>276</v>
      </c>
      <c r="J37" s="19" t="s">
        <v>70</v>
      </c>
    </row>
    <row r="38" spans="1:10" s="16" customFormat="1" ht="27">
      <c r="A38" s="7">
        <f t="shared" si="2"/>
        <v>31</v>
      </c>
      <c r="B38" s="6" t="str">
        <f t="shared" si="0"/>
        <v>MY31</v>
      </c>
      <c r="C38" s="18"/>
      <c r="D38" s="18"/>
      <c r="E38" s="18" t="s">
        <v>21</v>
      </c>
      <c r="F38" s="19" t="str">
        <f>B31&amp;"で『----』以外を選択した場合入力可"</f>
        <v>MY24で『----』以外を選択した場合入力可</v>
      </c>
      <c r="G38" s="19">
        <v>1</v>
      </c>
      <c r="H38" s="19" t="s">
        <v>69</v>
      </c>
      <c r="I38" s="19" t="s">
        <v>276</v>
      </c>
      <c r="J38" s="19" t="s">
        <v>390</v>
      </c>
    </row>
    <row r="39" spans="1:10" s="16" customFormat="1" ht="27">
      <c r="A39" s="7">
        <f t="shared" si="2"/>
        <v>32</v>
      </c>
      <c r="B39" s="6" t="str">
        <f t="shared" si="0"/>
        <v>MY32</v>
      </c>
      <c r="C39" s="18"/>
      <c r="D39" s="18"/>
      <c r="E39" s="18" t="s">
        <v>22</v>
      </c>
      <c r="F39" s="19" t="str">
        <f>B31&amp;"で『----』以外を選択した場合入力可"</f>
        <v>MY24で『----』以外を選択した場合入力可</v>
      </c>
      <c r="G39" s="19">
        <v>1</v>
      </c>
      <c r="H39" s="19" t="s">
        <v>69</v>
      </c>
      <c r="I39" s="19" t="s">
        <v>276</v>
      </c>
      <c r="J39" s="19" t="s">
        <v>70</v>
      </c>
    </row>
    <row r="40" spans="1:10" s="16" customFormat="1" ht="27">
      <c r="A40" s="7">
        <f t="shared" si="2"/>
        <v>33</v>
      </c>
      <c r="B40" s="6" t="str">
        <f t="shared" si="0"/>
        <v>MY33</v>
      </c>
      <c r="C40" s="18"/>
      <c r="D40" s="18" t="s">
        <v>335</v>
      </c>
      <c r="E40" s="18"/>
      <c r="F40" s="19" t="str">
        <f>B31&amp;"で『----』以外を選択した場合入力可"</f>
        <v>MY24で『----』以外を選択した場合入力可</v>
      </c>
      <c r="G40" s="19">
        <v>1</v>
      </c>
      <c r="H40" s="19" t="s">
        <v>71</v>
      </c>
      <c r="I40" s="19" t="s">
        <v>13</v>
      </c>
      <c r="J40" s="19"/>
    </row>
    <row r="41" spans="1:10" s="16" customFormat="1" ht="27">
      <c r="A41" s="7">
        <f t="shared" si="2"/>
        <v>34</v>
      </c>
      <c r="B41" s="6" t="str">
        <f t="shared" si="0"/>
        <v>MY34</v>
      </c>
      <c r="C41" s="18"/>
      <c r="D41" s="18" t="s">
        <v>336</v>
      </c>
      <c r="E41" s="18"/>
      <c r="F41" s="19" t="str">
        <f>B31&amp;"で『----』以外を選択した場合入力可"</f>
        <v>MY24で『----』以外を選択した場合入力可</v>
      </c>
      <c r="G41" s="19">
        <v>1</v>
      </c>
      <c r="H41" s="19" t="s">
        <v>71</v>
      </c>
      <c r="I41" s="19" t="s">
        <v>13</v>
      </c>
      <c r="J41" s="19" t="s">
        <v>315</v>
      </c>
    </row>
    <row r="42" spans="1:10" s="16" customFormat="1">
      <c r="A42" s="7">
        <f t="shared" ref="A42:A100" si="3">A41+1</f>
        <v>35</v>
      </c>
      <c r="B42" s="6" t="str">
        <f t="shared" si="0"/>
        <v>MY35</v>
      </c>
      <c r="C42" s="18" t="s">
        <v>469</v>
      </c>
      <c r="D42" s="18" t="s">
        <v>462</v>
      </c>
      <c r="E42" s="18"/>
      <c r="F42" s="19"/>
      <c r="G42" s="19">
        <v>1</v>
      </c>
      <c r="H42" s="19" t="s">
        <v>109</v>
      </c>
      <c r="I42" s="19" t="s">
        <v>67</v>
      </c>
      <c r="J42" s="19" t="s">
        <v>468</v>
      </c>
    </row>
    <row r="43" spans="1:10" s="16" customFormat="1" ht="27">
      <c r="A43" s="7">
        <f t="shared" si="3"/>
        <v>36</v>
      </c>
      <c r="B43" s="6" t="str">
        <f t="shared" si="0"/>
        <v>MY36</v>
      </c>
      <c r="C43" s="18"/>
      <c r="D43" s="18" t="s">
        <v>464</v>
      </c>
      <c r="E43" s="18"/>
      <c r="F43" s="19" t="str">
        <f>B42&amp;"で『その他』を選択した場合必須"</f>
        <v>MY35で『その他』を選択した場合必須</v>
      </c>
      <c r="G43" s="19">
        <v>0</v>
      </c>
      <c r="H43" s="19" t="s">
        <v>71</v>
      </c>
      <c r="I43" s="19" t="s">
        <v>13</v>
      </c>
      <c r="J43" s="19"/>
    </row>
    <row r="44" spans="1:10" s="16" customFormat="1" ht="40.5">
      <c r="A44" s="7">
        <f t="shared" si="3"/>
        <v>37</v>
      </c>
      <c r="B44" s="6" t="str">
        <f t="shared" si="0"/>
        <v>MY37</v>
      </c>
      <c r="C44" s="18"/>
      <c r="D44" s="18" t="s">
        <v>51</v>
      </c>
      <c r="E44" s="18"/>
      <c r="F44" s="19" t="str">
        <f>B42&amp;"で『----』以外を選択した場合入力可"</f>
        <v>MY35で『----』以外を選択した場合入力可</v>
      </c>
      <c r="G44" s="19">
        <v>0</v>
      </c>
      <c r="H44" s="19" t="s">
        <v>109</v>
      </c>
      <c r="I44" s="19" t="s">
        <v>67</v>
      </c>
      <c r="J44" s="19" t="s">
        <v>466</v>
      </c>
    </row>
    <row r="45" spans="1:10" s="16" customFormat="1" ht="40.5">
      <c r="A45" s="7">
        <f t="shared" si="3"/>
        <v>38</v>
      </c>
      <c r="B45" s="6" t="str">
        <f t="shared" si="0"/>
        <v>MY38</v>
      </c>
      <c r="C45" s="18"/>
      <c r="D45" s="18" t="s">
        <v>334</v>
      </c>
      <c r="E45" s="18" t="s">
        <v>107</v>
      </c>
      <c r="F45" s="19" t="str">
        <f>B42&amp;"で『----』以外を選択した場合入力可"</f>
        <v>MY35で『----』以外を選択した場合入力可</v>
      </c>
      <c r="G45" s="19">
        <v>0</v>
      </c>
      <c r="H45" s="19" t="s">
        <v>109</v>
      </c>
      <c r="I45" s="19" t="s">
        <v>67</v>
      </c>
      <c r="J45" s="19" t="s">
        <v>467</v>
      </c>
    </row>
    <row r="46" spans="1:10" s="16" customFormat="1" ht="27">
      <c r="A46" s="7">
        <f t="shared" si="3"/>
        <v>39</v>
      </c>
      <c r="B46" s="6" t="str">
        <f t="shared" si="0"/>
        <v>MY39</v>
      </c>
      <c r="C46" s="18"/>
      <c r="D46" s="18"/>
      <c r="E46" s="18" t="s">
        <v>465</v>
      </c>
      <c r="F46" s="19" t="str">
        <f>B42&amp;"で『----』以外を選択した場合入力可"</f>
        <v>MY35で『----』以外を選択した場合入力可</v>
      </c>
      <c r="G46" s="19">
        <v>0</v>
      </c>
      <c r="H46" s="19" t="s">
        <v>71</v>
      </c>
      <c r="I46" s="19" t="s">
        <v>67</v>
      </c>
      <c r="J46" s="19"/>
    </row>
    <row r="47" spans="1:10" s="16" customFormat="1" ht="27">
      <c r="A47" s="7">
        <f t="shared" si="3"/>
        <v>40</v>
      </c>
      <c r="B47" s="6" t="str">
        <f t="shared" si="0"/>
        <v>MY40</v>
      </c>
      <c r="C47" s="18"/>
      <c r="D47" s="18" t="s">
        <v>285</v>
      </c>
      <c r="E47" s="18" t="s">
        <v>19</v>
      </c>
      <c r="F47" s="19" t="str">
        <f>B42&amp;"で『----』以外を選択した場合入力可"</f>
        <v>MY35で『----』以外を選択した場合入力可</v>
      </c>
      <c r="G47" s="19">
        <v>0</v>
      </c>
      <c r="H47" s="19" t="s">
        <v>69</v>
      </c>
      <c r="I47" s="19" t="s">
        <v>276</v>
      </c>
      <c r="J47" s="19" t="s">
        <v>390</v>
      </c>
    </row>
    <row r="48" spans="1:10" s="16" customFormat="1" ht="27">
      <c r="A48" s="7">
        <f t="shared" si="3"/>
        <v>41</v>
      </c>
      <c r="B48" s="6" t="str">
        <f t="shared" si="0"/>
        <v>MY41</v>
      </c>
      <c r="C48" s="18"/>
      <c r="D48" s="18"/>
      <c r="E48" s="18" t="s">
        <v>20</v>
      </c>
      <c r="F48" s="19" t="str">
        <f>B42&amp;"で『----』以外を選択した場合入力可"</f>
        <v>MY35で『----』以外を選択した場合入力可</v>
      </c>
      <c r="G48" s="19">
        <v>0</v>
      </c>
      <c r="H48" s="19" t="s">
        <v>69</v>
      </c>
      <c r="I48" s="19" t="s">
        <v>276</v>
      </c>
      <c r="J48" s="19" t="s">
        <v>70</v>
      </c>
    </row>
    <row r="49" spans="1:10" s="16" customFormat="1" ht="27">
      <c r="A49" s="7">
        <f t="shared" si="3"/>
        <v>42</v>
      </c>
      <c r="B49" s="6" t="str">
        <f t="shared" si="0"/>
        <v>MY42</v>
      </c>
      <c r="C49" s="18"/>
      <c r="D49" s="18"/>
      <c r="E49" s="18" t="s">
        <v>21</v>
      </c>
      <c r="F49" s="19" t="str">
        <f>B42&amp;"で『----』以外を選択した場合入力可"</f>
        <v>MY35で『----』以外を選択した場合入力可</v>
      </c>
      <c r="G49" s="19">
        <v>0</v>
      </c>
      <c r="H49" s="19" t="s">
        <v>69</v>
      </c>
      <c r="I49" s="19" t="s">
        <v>276</v>
      </c>
      <c r="J49" s="19" t="s">
        <v>390</v>
      </c>
    </row>
    <row r="50" spans="1:10" s="16" customFormat="1" ht="27">
      <c r="A50" s="7">
        <f t="shared" si="3"/>
        <v>43</v>
      </c>
      <c r="B50" s="6" t="str">
        <f t="shared" si="0"/>
        <v>MY43</v>
      </c>
      <c r="C50" s="18"/>
      <c r="D50" s="18"/>
      <c r="E50" s="18" t="s">
        <v>22</v>
      </c>
      <c r="F50" s="19" t="str">
        <f>B42&amp;"で『----』以外を選択した場合入力可"</f>
        <v>MY35で『----』以外を選択した場合入力可</v>
      </c>
      <c r="G50" s="19">
        <v>0</v>
      </c>
      <c r="H50" s="19" t="s">
        <v>69</v>
      </c>
      <c r="I50" s="19" t="s">
        <v>276</v>
      </c>
      <c r="J50" s="19" t="s">
        <v>70</v>
      </c>
    </row>
    <row r="51" spans="1:10" s="16" customFormat="1" ht="27">
      <c r="A51" s="7">
        <f t="shared" si="3"/>
        <v>44</v>
      </c>
      <c r="B51" s="6" t="str">
        <f t="shared" si="0"/>
        <v>MY44</v>
      </c>
      <c r="C51" s="18"/>
      <c r="D51" s="18" t="s">
        <v>335</v>
      </c>
      <c r="E51" s="18"/>
      <c r="F51" s="19" t="str">
        <f>B42&amp;"で『----』以外を選択した場合入力可"</f>
        <v>MY35で『----』以外を選択した場合入力可</v>
      </c>
      <c r="G51" s="19">
        <v>0</v>
      </c>
      <c r="H51" s="19" t="s">
        <v>71</v>
      </c>
      <c r="I51" s="19" t="s">
        <v>13</v>
      </c>
      <c r="J51" s="19"/>
    </row>
    <row r="52" spans="1:10" s="16" customFormat="1" ht="27">
      <c r="A52" s="7">
        <f t="shared" si="3"/>
        <v>45</v>
      </c>
      <c r="B52" s="6" t="str">
        <f t="shared" si="0"/>
        <v>MY45</v>
      </c>
      <c r="C52" s="18"/>
      <c r="D52" s="18" t="s">
        <v>336</v>
      </c>
      <c r="E52" s="18"/>
      <c r="F52" s="19" t="str">
        <f>B42&amp;"で『----』以外を選択した場合入力可"</f>
        <v>MY35で『----』以外を選択した場合入力可</v>
      </c>
      <c r="G52" s="19">
        <v>0</v>
      </c>
      <c r="H52" s="19" t="s">
        <v>71</v>
      </c>
      <c r="I52" s="19" t="s">
        <v>13</v>
      </c>
      <c r="J52" s="19" t="s">
        <v>315</v>
      </c>
    </row>
    <row r="53" spans="1:10" s="16" customFormat="1">
      <c r="A53" s="7">
        <f t="shared" si="3"/>
        <v>46</v>
      </c>
      <c r="B53" s="6" t="str">
        <f t="shared" si="0"/>
        <v>MY46</v>
      </c>
      <c r="C53" s="18" t="s">
        <v>470</v>
      </c>
      <c r="D53" s="18" t="s">
        <v>462</v>
      </c>
      <c r="E53" s="18"/>
      <c r="F53" s="19"/>
      <c r="G53" s="19">
        <v>0</v>
      </c>
      <c r="H53" s="19" t="s">
        <v>109</v>
      </c>
      <c r="I53" s="19" t="s">
        <v>67</v>
      </c>
      <c r="J53" s="19" t="s">
        <v>468</v>
      </c>
    </row>
    <row r="54" spans="1:10" s="16" customFormat="1" ht="27">
      <c r="A54" s="7">
        <f t="shared" si="3"/>
        <v>47</v>
      </c>
      <c r="B54" s="6" t="str">
        <f t="shared" si="0"/>
        <v>MY47</v>
      </c>
      <c r="C54" s="18"/>
      <c r="D54" s="18" t="s">
        <v>464</v>
      </c>
      <c r="E54" s="18"/>
      <c r="F54" s="19" t="str">
        <f>B53&amp;"で『その他』を選択した場合必須"</f>
        <v>MY46で『その他』を選択した場合必須</v>
      </c>
      <c r="G54" s="19">
        <v>0</v>
      </c>
      <c r="H54" s="19" t="s">
        <v>71</v>
      </c>
      <c r="I54" s="19" t="s">
        <v>13</v>
      </c>
      <c r="J54" s="19"/>
    </row>
    <row r="55" spans="1:10" s="16" customFormat="1" ht="40.5">
      <c r="A55" s="7">
        <f t="shared" si="3"/>
        <v>48</v>
      </c>
      <c r="B55" s="6" t="str">
        <f t="shared" si="0"/>
        <v>MY48</v>
      </c>
      <c r="C55" s="18"/>
      <c r="D55" s="18" t="s">
        <v>51</v>
      </c>
      <c r="E55" s="18"/>
      <c r="F55" s="19" t="str">
        <f>B53&amp;"で『----』以外を選択した場合入力可"</f>
        <v>MY46で『----』以外を選択した場合入力可</v>
      </c>
      <c r="G55" s="19">
        <v>0</v>
      </c>
      <c r="H55" s="19" t="s">
        <v>109</v>
      </c>
      <c r="I55" s="19" t="s">
        <v>67</v>
      </c>
      <c r="J55" s="19" t="s">
        <v>466</v>
      </c>
    </row>
    <row r="56" spans="1:10" s="16" customFormat="1" ht="40.5">
      <c r="A56" s="7">
        <f t="shared" si="3"/>
        <v>49</v>
      </c>
      <c r="B56" s="6" t="str">
        <f t="shared" si="0"/>
        <v>MY49</v>
      </c>
      <c r="C56" s="18"/>
      <c r="D56" s="18" t="s">
        <v>334</v>
      </c>
      <c r="E56" s="18" t="s">
        <v>107</v>
      </c>
      <c r="F56" s="19" t="str">
        <f>B53&amp;"で『----』以外を選択した場合入力可"</f>
        <v>MY46で『----』以外を選択した場合入力可</v>
      </c>
      <c r="G56" s="19">
        <v>0</v>
      </c>
      <c r="H56" s="19" t="s">
        <v>109</v>
      </c>
      <c r="I56" s="19" t="s">
        <v>67</v>
      </c>
      <c r="J56" s="19" t="s">
        <v>467</v>
      </c>
    </row>
    <row r="57" spans="1:10" s="16" customFormat="1" ht="27">
      <c r="A57" s="7">
        <f t="shared" si="3"/>
        <v>50</v>
      </c>
      <c r="B57" s="6" t="str">
        <f t="shared" si="0"/>
        <v>MY50</v>
      </c>
      <c r="C57" s="18"/>
      <c r="D57" s="18"/>
      <c r="E57" s="18" t="s">
        <v>465</v>
      </c>
      <c r="F57" s="19" t="str">
        <f>B53&amp;"で『----』以外を選択した場合入力可"</f>
        <v>MY46で『----』以外を選択した場合入力可</v>
      </c>
      <c r="G57" s="19">
        <v>0</v>
      </c>
      <c r="H57" s="19" t="s">
        <v>71</v>
      </c>
      <c r="I57" s="19" t="s">
        <v>67</v>
      </c>
      <c r="J57" s="19"/>
    </row>
    <row r="58" spans="1:10" s="16" customFormat="1" ht="27">
      <c r="A58" s="7">
        <f t="shared" si="3"/>
        <v>51</v>
      </c>
      <c r="B58" s="6" t="str">
        <f t="shared" si="0"/>
        <v>MY51</v>
      </c>
      <c r="C58" s="18"/>
      <c r="D58" s="18" t="s">
        <v>285</v>
      </c>
      <c r="E58" s="18" t="s">
        <v>19</v>
      </c>
      <c r="F58" s="19" t="str">
        <f>B53&amp;"で『----』以外を選択した場合入力可"</f>
        <v>MY46で『----』以外を選択した場合入力可</v>
      </c>
      <c r="G58" s="19">
        <v>0</v>
      </c>
      <c r="H58" s="19" t="s">
        <v>69</v>
      </c>
      <c r="I58" s="19" t="s">
        <v>276</v>
      </c>
      <c r="J58" s="19" t="s">
        <v>390</v>
      </c>
    </row>
    <row r="59" spans="1:10" s="16" customFormat="1" ht="27">
      <c r="A59" s="7">
        <f t="shared" si="3"/>
        <v>52</v>
      </c>
      <c r="B59" s="6" t="str">
        <f t="shared" si="0"/>
        <v>MY52</v>
      </c>
      <c r="C59" s="18"/>
      <c r="D59" s="18"/>
      <c r="E59" s="18" t="s">
        <v>20</v>
      </c>
      <c r="F59" s="19" t="str">
        <f>B53&amp;"で『----』以外を選択した場合入力可"</f>
        <v>MY46で『----』以外を選択した場合入力可</v>
      </c>
      <c r="G59" s="19">
        <v>0</v>
      </c>
      <c r="H59" s="19" t="s">
        <v>69</v>
      </c>
      <c r="I59" s="19" t="s">
        <v>276</v>
      </c>
      <c r="J59" s="19" t="s">
        <v>70</v>
      </c>
    </row>
    <row r="60" spans="1:10" s="16" customFormat="1" ht="27">
      <c r="A60" s="7">
        <f t="shared" si="3"/>
        <v>53</v>
      </c>
      <c r="B60" s="6" t="str">
        <f t="shared" si="0"/>
        <v>MY53</v>
      </c>
      <c r="C60" s="18"/>
      <c r="D60" s="18"/>
      <c r="E60" s="18" t="s">
        <v>21</v>
      </c>
      <c r="F60" s="19" t="str">
        <f>B53&amp;"で『----』以外を選択した場合入力可"</f>
        <v>MY46で『----』以外を選択した場合入力可</v>
      </c>
      <c r="G60" s="19">
        <v>0</v>
      </c>
      <c r="H60" s="19" t="s">
        <v>69</v>
      </c>
      <c r="I60" s="19" t="s">
        <v>276</v>
      </c>
      <c r="J60" s="19" t="s">
        <v>390</v>
      </c>
    </row>
    <row r="61" spans="1:10" s="16" customFormat="1" ht="27">
      <c r="A61" s="7">
        <f t="shared" si="3"/>
        <v>54</v>
      </c>
      <c r="B61" s="6" t="str">
        <f t="shared" si="0"/>
        <v>MY54</v>
      </c>
      <c r="C61" s="18"/>
      <c r="D61" s="18"/>
      <c r="E61" s="18" t="s">
        <v>22</v>
      </c>
      <c r="F61" s="19" t="str">
        <f>B53&amp;"で『----』以外を選択した場合入力可"</f>
        <v>MY46で『----』以外を選択した場合入力可</v>
      </c>
      <c r="G61" s="19">
        <v>0</v>
      </c>
      <c r="H61" s="19" t="s">
        <v>69</v>
      </c>
      <c r="I61" s="19" t="s">
        <v>276</v>
      </c>
      <c r="J61" s="19" t="s">
        <v>70</v>
      </c>
    </row>
    <row r="62" spans="1:10" s="16" customFormat="1" ht="27">
      <c r="A62" s="7">
        <f t="shared" si="3"/>
        <v>55</v>
      </c>
      <c r="B62" s="6" t="str">
        <f t="shared" si="0"/>
        <v>MY55</v>
      </c>
      <c r="C62" s="18"/>
      <c r="D62" s="18" t="s">
        <v>335</v>
      </c>
      <c r="E62" s="18"/>
      <c r="F62" s="19" t="str">
        <f>B53&amp;"で『----』以外を選択した場合入力可"</f>
        <v>MY46で『----』以外を選択した場合入力可</v>
      </c>
      <c r="G62" s="19">
        <v>0</v>
      </c>
      <c r="H62" s="19" t="s">
        <v>71</v>
      </c>
      <c r="I62" s="19" t="s">
        <v>13</v>
      </c>
      <c r="J62" s="19"/>
    </row>
    <row r="63" spans="1:10" s="16" customFormat="1" ht="27">
      <c r="A63" s="7">
        <f t="shared" si="3"/>
        <v>56</v>
      </c>
      <c r="B63" s="6" t="str">
        <f t="shared" si="0"/>
        <v>MY56</v>
      </c>
      <c r="C63" s="18"/>
      <c r="D63" s="18" t="s">
        <v>336</v>
      </c>
      <c r="E63" s="18"/>
      <c r="F63" s="19" t="str">
        <f>B53&amp;"で『----』以外を選択した場合入力可"</f>
        <v>MY46で『----』以外を選択した場合入力可</v>
      </c>
      <c r="G63" s="19">
        <v>0</v>
      </c>
      <c r="H63" s="19" t="s">
        <v>71</v>
      </c>
      <c r="I63" s="19" t="s">
        <v>13</v>
      </c>
      <c r="J63" s="19" t="s">
        <v>315</v>
      </c>
    </row>
    <row r="64" spans="1:10" s="16" customFormat="1">
      <c r="A64" s="7">
        <f t="shared" si="3"/>
        <v>57</v>
      </c>
      <c r="B64" s="6" t="str">
        <f t="shared" si="0"/>
        <v>MY57</v>
      </c>
      <c r="C64" s="18" t="s">
        <v>471</v>
      </c>
      <c r="D64" s="18" t="s">
        <v>462</v>
      </c>
      <c r="E64" s="18"/>
      <c r="F64" s="19"/>
      <c r="G64" s="19">
        <v>0</v>
      </c>
      <c r="H64" s="19" t="s">
        <v>109</v>
      </c>
      <c r="I64" s="19" t="s">
        <v>67</v>
      </c>
      <c r="J64" s="19" t="s">
        <v>468</v>
      </c>
    </row>
    <row r="65" spans="1:10" s="16" customFormat="1" ht="27">
      <c r="A65" s="7">
        <f t="shared" si="3"/>
        <v>58</v>
      </c>
      <c r="B65" s="6" t="str">
        <f t="shared" si="0"/>
        <v>MY58</v>
      </c>
      <c r="C65" s="18"/>
      <c r="D65" s="18" t="s">
        <v>464</v>
      </c>
      <c r="E65" s="18"/>
      <c r="F65" s="19" t="str">
        <f>B64&amp;"で『その他』を選択した場合必須"</f>
        <v>MY57で『その他』を選択した場合必須</v>
      </c>
      <c r="G65" s="19">
        <v>0</v>
      </c>
      <c r="H65" s="19" t="s">
        <v>71</v>
      </c>
      <c r="I65" s="19" t="s">
        <v>13</v>
      </c>
      <c r="J65" s="19"/>
    </row>
    <row r="66" spans="1:10" s="16" customFormat="1" ht="40.5">
      <c r="A66" s="7">
        <f t="shared" si="3"/>
        <v>59</v>
      </c>
      <c r="B66" s="6" t="str">
        <f t="shared" si="0"/>
        <v>MY59</v>
      </c>
      <c r="C66" s="18"/>
      <c r="D66" s="18" t="s">
        <v>51</v>
      </c>
      <c r="E66" s="18"/>
      <c r="F66" s="19" t="str">
        <f>B64&amp;"で『----』以外を選択した場合入力可"</f>
        <v>MY57で『----』以外を選択した場合入力可</v>
      </c>
      <c r="G66" s="19">
        <v>0</v>
      </c>
      <c r="H66" s="19" t="s">
        <v>109</v>
      </c>
      <c r="I66" s="19" t="s">
        <v>67</v>
      </c>
      <c r="J66" s="19" t="s">
        <v>466</v>
      </c>
    </row>
    <row r="67" spans="1:10" s="16" customFormat="1" ht="40.5">
      <c r="A67" s="7">
        <f t="shared" si="3"/>
        <v>60</v>
      </c>
      <c r="B67" s="6" t="str">
        <f t="shared" si="0"/>
        <v>MY60</v>
      </c>
      <c r="C67" s="18"/>
      <c r="D67" s="18" t="s">
        <v>334</v>
      </c>
      <c r="E67" s="18" t="s">
        <v>107</v>
      </c>
      <c r="F67" s="19" t="str">
        <f>B64&amp;"で『----』以外を選択した場合入力可"</f>
        <v>MY57で『----』以外を選択した場合入力可</v>
      </c>
      <c r="G67" s="19">
        <v>0</v>
      </c>
      <c r="H67" s="19" t="s">
        <v>109</v>
      </c>
      <c r="I67" s="19" t="s">
        <v>67</v>
      </c>
      <c r="J67" s="19" t="s">
        <v>467</v>
      </c>
    </row>
    <row r="68" spans="1:10" s="16" customFormat="1" ht="27">
      <c r="A68" s="7">
        <f t="shared" si="3"/>
        <v>61</v>
      </c>
      <c r="B68" s="6" t="str">
        <f t="shared" si="0"/>
        <v>MY61</v>
      </c>
      <c r="C68" s="18"/>
      <c r="D68" s="18"/>
      <c r="E68" s="18" t="s">
        <v>465</v>
      </c>
      <c r="F68" s="19" t="str">
        <f>B64&amp;"で『----』以外を選択した場合入力可"</f>
        <v>MY57で『----』以外を選択した場合入力可</v>
      </c>
      <c r="G68" s="19">
        <v>0</v>
      </c>
      <c r="H68" s="19" t="s">
        <v>71</v>
      </c>
      <c r="I68" s="19" t="s">
        <v>67</v>
      </c>
      <c r="J68" s="19"/>
    </row>
    <row r="69" spans="1:10" s="16" customFormat="1" ht="27">
      <c r="A69" s="7">
        <f t="shared" si="3"/>
        <v>62</v>
      </c>
      <c r="B69" s="6" t="str">
        <f t="shared" si="0"/>
        <v>MY62</v>
      </c>
      <c r="C69" s="18"/>
      <c r="D69" s="18" t="s">
        <v>285</v>
      </c>
      <c r="E69" s="18" t="s">
        <v>19</v>
      </c>
      <c r="F69" s="19" t="str">
        <f>B64&amp;"で『----』以外を選択した場合入力可"</f>
        <v>MY57で『----』以外を選択した場合入力可</v>
      </c>
      <c r="G69" s="19">
        <v>0</v>
      </c>
      <c r="H69" s="19" t="s">
        <v>69</v>
      </c>
      <c r="I69" s="19" t="s">
        <v>276</v>
      </c>
      <c r="J69" s="19" t="s">
        <v>390</v>
      </c>
    </row>
    <row r="70" spans="1:10" s="16" customFormat="1" ht="27">
      <c r="A70" s="7">
        <f t="shared" si="3"/>
        <v>63</v>
      </c>
      <c r="B70" s="6" t="str">
        <f t="shared" si="0"/>
        <v>MY63</v>
      </c>
      <c r="C70" s="18"/>
      <c r="D70" s="18"/>
      <c r="E70" s="18" t="s">
        <v>20</v>
      </c>
      <c r="F70" s="19" t="str">
        <f>B64&amp;"で『----』以外を選択した場合入力可"</f>
        <v>MY57で『----』以外を選択した場合入力可</v>
      </c>
      <c r="G70" s="19">
        <v>0</v>
      </c>
      <c r="H70" s="19" t="s">
        <v>69</v>
      </c>
      <c r="I70" s="19" t="s">
        <v>276</v>
      </c>
      <c r="J70" s="19" t="s">
        <v>70</v>
      </c>
    </row>
    <row r="71" spans="1:10" s="16" customFormat="1" ht="27">
      <c r="A71" s="7">
        <f t="shared" si="3"/>
        <v>64</v>
      </c>
      <c r="B71" s="6" t="str">
        <f t="shared" si="0"/>
        <v>MY64</v>
      </c>
      <c r="C71" s="18"/>
      <c r="D71" s="18"/>
      <c r="E71" s="18" t="s">
        <v>21</v>
      </c>
      <c r="F71" s="19" t="str">
        <f>B64&amp;"で『----』以外を選択した場合入力可"</f>
        <v>MY57で『----』以外を選択した場合入力可</v>
      </c>
      <c r="G71" s="19">
        <v>0</v>
      </c>
      <c r="H71" s="19" t="s">
        <v>69</v>
      </c>
      <c r="I71" s="19" t="s">
        <v>276</v>
      </c>
      <c r="J71" s="19" t="s">
        <v>390</v>
      </c>
    </row>
    <row r="72" spans="1:10" s="16" customFormat="1" ht="27">
      <c r="A72" s="7">
        <f t="shared" si="3"/>
        <v>65</v>
      </c>
      <c r="B72" s="6" t="str">
        <f t="shared" si="0"/>
        <v>MY65</v>
      </c>
      <c r="C72" s="18"/>
      <c r="D72" s="18"/>
      <c r="E72" s="18" t="s">
        <v>22</v>
      </c>
      <c r="F72" s="19" t="str">
        <f>B64&amp;"で『----』以外を選択した場合入力可"</f>
        <v>MY57で『----』以外を選択した場合入力可</v>
      </c>
      <c r="G72" s="19">
        <v>0</v>
      </c>
      <c r="H72" s="19" t="s">
        <v>69</v>
      </c>
      <c r="I72" s="19" t="s">
        <v>276</v>
      </c>
      <c r="J72" s="19" t="s">
        <v>70</v>
      </c>
    </row>
    <row r="73" spans="1:10" s="16" customFormat="1" ht="27">
      <c r="A73" s="7">
        <f t="shared" si="3"/>
        <v>66</v>
      </c>
      <c r="B73" s="6" t="str">
        <f t="shared" si="0"/>
        <v>MY66</v>
      </c>
      <c r="C73" s="18"/>
      <c r="D73" s="18" t="s">
        <v>335</v>
      </c>
      <c r="E73" s="18"/>
      <c r="F73" s="19" t="str">
        <f>B64&amp;"で『----』以外を選択した場合入力可"</f>
        <v>MY57で『----』以外を選択した場合入力可</v>
      </c>
      <c r="G73" s="19">
        <v>0</v>
      </c>
      <c r="H73" s="19" t="s">
        <v>71</v>
      </c>
      <c r="I73" s="19" t="s">
        <v>13</v>
      </c>
      <c r="J73" s="19"/>
    </row>
    <row r="74" spans="1:10" s="16" customFormat="1" ht="27">
      <c r="A74" s="7">
        <f t="shared" si="3"/>
        <v>67</v>
      </c>
      <c r="B74" s="6" t="str">
        <f t="shared" si="0"/>
        <v>MY67</v>
      </c>
      <c r="C74" s="18"/>
      <c r="D74" s="18" t="s">
        <v>336</v>
      </c>
      <c r="E74" s="18"/>
      <c r="F74" s="19" t="str">
        <f>B64&amp;"で『----』以外を選択した場合入力可"</f>
        <v>MY57で『----』以外を選択した場合入力可</v>
      </c>
      <c r="G74" s="19">
        <v>0</v>
      </c>
      <c r="H74" s="19" t="s">
        <v>71</v>
      </c>
      <c r="I74" s="19" t="s">
        <v>13</v>
      </c>
      <c r="J74" s="19" t="s">
        <v>315</v>
      </c>
    </row>
    <row r="75" spans="1:10" s="16" customFormat="1">
      <c r="A75" s="7">
        <f t="shared" si="3"/>
        <v>68</v>
      </c>
      <c r="B75" s="6" t="str">
        <f t="shared" si="0"/>
        <v>MY68</v>
      </c>
      <c r="C75" s="18" t="s">
        <v>472</v>
      </c>
      <c r="D75" s="18" t="s">
        <v>462</v>
      </c>
      <c r="E75" s="18"/>
      <c r="F75" s="19"/>
      <c r="G75" s="19">
        <v>0</v>
      </c>
      <c r="H75" s="19" t="s">
        <v>109</v>
      </c>
      <c r="I75" s="19" t="s">
        <v>67</v>
      </c>
      <c r="J75" s="19" t="s">
        <v>468</v>
      </c>
    </row>
    <row r="76" spans="1:10" s="16" customFormat="1" ht="27">
      <c r="A76" s="7">
        <f t="shared" si="3"/>
        <v>69</v>
      </c>
      <c r="B76" s="6" t="str">
        <f t="shared" si="0"/>
        <v>MY69</v>
      </c>
      <c r="C76" s="18"/>
      <c r="D76" s="18" t="s">
        <v>464</v>
      </c>
      <c r="E76" s="18"/>
      <c r="F76" s="19" t="str">
        <f>B75&amp;"で『その他』を選択した場合必須"</f>
        <v>MY68で『その他』を選択した場合必須</v>
      </c>
      <c r="G76" s="19">
        <v>0</v>
      </c>
      <c r="H76" s="19" t="s">
        <v>71</v>
      </c>
      <c r="I76" s="19" t="s">
        <v>13</v>
      </c>
      <c r="J76" s="19"/>
    </row>
    <row r="77" spans="1:10" s="16" customFormat="1" ht="40.5">
      <c r="A77" s="7">
        <f t="shared" si="3"/>
        <v>70</v>
      </c>
      <c r="B77" s="6" t="str">
        <f t="shared" si="0"/>
        <v>MY70</v>
      </c>
      <c r="C77" s="18"/>
      <c r="D77" s="18" t="s">
        <v>51</v>
      </c>
      <c r="E77" s="18"/>
      <c r="F77" s="19" t="str">
        <f>B75&amp;"で『----』以外を選択した場合入力可"</f>
        <v>MY68で『----』以外を選択した場合入力可</v>
      </c>
      <c r="G77" s="19">
        <v>0</v>
      </c>
      <c r="H77" s="19" t="s">
        <v>109</v>
      </c>
      <c r="I77" s="19" t="s">
        <v>67</v>
      </c>
      <c r="J77" s="19" t="s">
        <v>466</v>
      </c>
    </row>
    <row r="78" spans="1:10" s="16" customFormat="1" ht="40.5">
      <c r="A78" s="7">
        <f t="shared" si="3"/>
        <v>71</v>
      </c>
      <c r="B78" s="6" t="str">
        <f t="shared" si="0"/>
        <v>MY71</v>
      </c>
      <c r="C78" s="18"/>
      <c r="D78" s="18" t="s">
        <v>334</v>
      </c>
      <c r="E78" s="18" t="s">
        <v>107</v>
      </c>
      <c r="F78" s="19" t="str">
        <f>B75&amp;"で『----』以外を選択した場合入力可"</f>
        <v>MY68で『----』以外を選択した場合入力可</v>
      </c>
      <c r="G78" s="19">
        <v>0</v>
      </c>
      <c r="H78" s="19" t="s">
        <v>109</v>
      </c>
      <c r="I78" s="19" t="s">
        <v>67</v>
      </c>
      <c r="J78" s="19" t="s">
        <v>467</v>
      </c>
    </row>
    <row r="79" spans="1:10" s="16" customFormat="1" ht="27">
      <c r="A79" s="7">
        <f t="shared" si="3"/>
        <v>72</v>
      </c>
      <c r="B79" s="6" t="str">
        <f t="shared" si="0"/>
        <v>MY72</v>
      </c>
      <c r="C79" s="18"/>
      <c r="D79" s="18"/>
      <c r="E79" s="18" t="s">
        <v>465</v>
      </c>
      <c r="F79" s="19" t="str">
        <f>B75&amp;"で『----』以外を選択した場合入力可"</f>
        <v>MY68で『----』以外を選択した場合入力可</v>
      </c>
      <c r="G79" s="19">
        <v>0</v>
      </c>
      <c r="H79" s="19" t="s">
        <v>71</v>
      </c>
      <c r="I79" s="19" t="s">
        <v>67</v>
      </c>
      <c r="J79" s="19"/>
    </row>
    <row r="80" spans="1:10" s="16" customFormat="1" ht="27">
      <c r="A80" s="7">
        <f t="shared" si="3"/>
        <v>73</v>
      </c>
      <c r="B80" s="6" t="str">
        <f t="shared" si="0"/>
        <v>MY73</v>
      </c>
      <c r="C80" s="18"/>
      <c r="D80" s="18" t="s">
        <v>285</v>
      </c>
      <c r="E80" s="18" t="s">
        <v>19</v>
      </c>
      <c r="F80" s="19" t="str">
        <f>B75&amp;"で『----』以外を選択した場合入力可"</f>
        <v>MY68で『----』以外を選択した場合入力可</v>
      </c>
      <c r="G80" s="19">
        <v>0</v>
      </c>
      <c r="H80" s="19" t="s">
        <v>69</v>
      </c>
      <c r="I80" s="19" t="s">
        <v>276</v>
      </c>
      <c r="J80" s="19" t="s">
        <v>390</v>
      </c>
    </row>
    <row r="81" spans="1:10" s="16" customFormat="1" ht="27">
      <c r="A81" s="7">
        <f t="shared" si="3"/>
        <v>74</v>
      </c>
      <c r="B81" s="6" t="str">
        <f t="shared" si="0"/>
        <v>MY74</v>
      </c>
      <c r="C81" s="18"/>
      <c r="D81" s="18"/>
      <c r="E81" s="18" t="s">
        <v>20</v>
      </c>
      <c r="F81" s="19" t="str">
        <f>B75&amp;"で『----』以外を選択した場合入力可"</f>
        <v>MY68で『----』以外を選択した場合入力可</v>
      </c>
      <c r="G81" s="19">
        <v>0</v>
      </c>
      <c r="H81" s="19" t="s">
        <v>69</v>
      </c>
      <c r="I81" s="19" t="s">
        <v>276</v>
      </c>
      <c r="J81" s="19" t="s">
        <v>70</v>
      </c>
    </row>
    <row r="82" spans="1:10" s="16" customFormat="1" ht="27">
      <c r="A82" s="7">
        <f t="shared" si="3"/>
        <v>75</v>
      </c>
      <c r="B82" s="6" t="str">
        <f t="shared" si="0"/>
        <v>MY75</v>
      </c>
      <c r="C82" s="18"/>
      <c r="D82" s="18"/>
      <c r="E82" s="18" t="s">
        <v>21</v>
      </c>
      <c r="F82" s="19" t="str">
        <f>B75&amp;"で『----』以外を選択した場合入力可"</f>
        <v>MY68で『----』以外を選択した場合入力可</v>
      </c>
      <c r="G82" s="19">
        <v>0</v>
      </c>
      <c r="H82" s="19" t="s">
        <v>69</v>
      </c>
      <c r="I82" s="19" t="s">
        <v>276</v>
      </c>
      <c r="J82" s="19" t="s">
        <v>390</v>
      </c>
    </row>
    <row r="83" spans="1:10" s="16" customFormat="1" ht="27">
      <c r="A83" s="7">
        <f t="shared" si="3"/>
        <v>76</v>
      </c>
      <c r="B83" s="6" t="str">
        <f t="shared" si="0"/>
        <v>MY76</v>
      </c>
      <c r="C83" s="18"/>
      <c r="D83" s="18"/>
      <c r="E83" s="18" t="s">
        <v>22</v>
      </c>
      <c r="F83" s="19" t="str">
        <f>B75&amp;"で『----』以外を選択した場合入力可"</f>
        <v>MY68で『----』以外を選択した場合入力可</v>
      </c>
      <c r="G83" s="19">
        <v>0</v>
      </c>
      <c r="H83" s="19" t="s">
        <v>69</v>
      </c>
      <c r="I83" s="19" t="s">
        <v>276</v>
      </c>
      <c r="J83" s="19" t="s">
        <v>70</v>
      </c>
    </row>
    <row r="84" spans="1:10" s="16" customFormat="1" ht="27">
      <c r="A84" s="7">
        <f t="shared" si="3"/>
        <v>77</v>
      </c>
      <c r="B84" s="6" t="str">
        <f t="shared" si="0"/>
        <v>MY77</v>
      </c>
      <c r="C84" s="18"/>
      <c r="D84" s="18" t="s">
        <v>335</v>
      </c>
      <c r="E84" s="18"/>
      <c r="F84" s="19" t="str">
        <f>B75&amp;"で『----』以外を選択した場合入力可"</f>
        <v>MY68で『----』以外を選択した場合入力可</v>
      </c>
      <c r="G84" s="19">
        <v>0</v>
      </c>
      <c r="H84" s="19" t="s">
        <v>71</v>
      </c>
      <c r="I84" s="19" t="s">
        <v>13</v>
      </c>
      <c r="J84" s="19"/>
    </row>
    <row r="85" spans="1:10" s="16" customFormat="1" ht="27">
      <c r="A85" s="7">
        <f t="shared" si="3"/>
        <v>78</v>
      </c>
      <c r="B85" s="6" t="str">
        <f t="shared" si="0"/>
        <v>MY78</v>
      </c>
      <c r="C85" s="18"/>
      <c r="D85" s="18" t="s">
        <v>336</v>
      </c>
      <c r="E85" s="18"/>
      <c r="F85" s="19" t="str">
        <f>B75&amp;"で『----』以外を選択した場合入力可"</f>
        <v>MY68で『----』以外を選択した場合入力可</v>
      </c>
      <c r="G85" s="19">
        <v>0</v>
      </c>
      <c r="H85" s="19" t="s">
        <v>71</v>
      </c>
      <c r="I85" s="19" t="s">
        <v>13</v>
      </c>
      <c r="J85" s="19" t="s">
        <v>315</v>
      </c>
    </row>
    <row r="86" spans="1:10" s="16" customFormat="1">
      <c r="A86" s="7">
        <f t="shared" si="3"/>
        <v>79</v>
      </c>
      <c r="B86" s="6" t="str">
        <f t="shared" si="0"/>
        <v>MY79</v>
      </c>
      <c r="C86" s="18" t="s">
        <v>473</v>
      </c>
      <c r="D86" s="18" t="s">
        <v>462</v>
      </c>
      <c r="E86" s="18"/>
      <c r="F86" s="19"/>
      <c r="G86" s="19">
        <v>0</v>
      </c>
      <c r="H86" s="19" t="s">
        <v>109</v>
      </c>
      <c r="I86" s="19" t="s">
        <v>67</v>
      </c>
      <c r="J86" s="19" t="s">
        <v>468</v>
      </c>
    </row>
    <row r="87" spans="1:10" s="16" customFormat="1" ht="27">
      <c r="A87" s="7">
        <f t="shared" si="3"/>
        <v>80</v>
      </c>
      <c r="B87" s="6" t="str">
        <f t="shared" si="0"/>
        <v>MY80</v>
      </c>
      <c r="C87" s="18"/>
      <c r="D87" s="18" t="s">
        <v>464</v>
      </c>
      <c r="E87" s="18"/>
      <c r="F87" s="19" t="str">
        <f>B86&amp;"で『その他』を選択した場合必須"</f>
        <v>MY79で『その他』を選択した場合必須</v>
      </c>
      <c r="G87" s="19">
        <v>0</v>
      </c>
      <c r="H87" s="19" t="s">
        <v>71</v>
      </c>
      <c r="I87" s="19" t="s">
        <v>13</v>
      </c>
      <c r="J87" s="19"/>
    </row>
    <row r="88" spans="1:10" s="16" customFormat="1" ht="40.5">
      <c r="A88" s="7">
        <f t="shared" si="3"/>
        <v>81</v>
      </c>
      <c r="B88" s="6" t="str">
        <f t="shared" si="0"/>
        <v>MY81</v>
      </c>
      <c r="C88" s="18"/>
      <c r="D88" s="18" t="s">
        <v>51</v>
      </c>
      <c r="E88" s="18"/>
      <c r="F88" s="19" t="str">
        <f>B86&amp;"で『----』以外を選択した場合入力可"</f>
        <v>MY79で『----』以外を選択した場合入力可</v>
      </c>
      <c r="G88" s="19">
        <v>0</v>
      </c>
      <c r="H88" s="19" t="s">
        <v>109</v>
      </c>
      <c r="I88" s="19" t="s">
        <v>67</v>
      </c>
      <c r="J88" s="19" t="s">
        <v>466</v>
      </c>
    </row>
    <row r="89" spans="1:10" s="16" customFormat="1" ht="40.5">
      <c r="A89" s="7">
        <f t="shared" si="3"/>
        <v>82</v>
      </c>
      <c r="B89" s="6" t="str">
        <f t="shared" si="0"/>
        <v>MY82</v>
      </c>
      <c r="C89" s="18"/>
      <c r="D89" s="18" t="s">
        <v>334</v>
      </c>
      <c r="E89" s="18" t="s">
        <v>107</v>
      </c>
      <c r="F89" s="19" t="str">
        <f>B86&amp;"で『----』以外を選択した場合入力可"</f>
        <v>MY79で『----』以外を選択した場合入力可</v>
      </c>
      <c r="G89" s="19">
        <v>0</v>
      </c>
      <c r="H89" s="19" t="s">
        <v>109</v>
      </c>
      <c r="I89" s="19" t="s">
        <v>67</v>
      </c>
      <c r="J89" s="19" t="s">
        <v>467</v>
      </c>
    </row>
    <row r="90" spans="1:10" s="16" customFormat="1" ht="27">
      <c r="A90" s="7">
        <f t="shared" si="3"/>
        <v>83</v>
      </c>
      <c r="B90" s="6" t="str">
        <f t="shared" si="0"/>
        <v>MY83</v>
      </c>
      <c r="C90" s="18"/>
      <c r="D90" s="18"/>
      <c r="E90" s="18" t="s">
        <v>465</v>
      </c>
      <c r="F90" s="19" t="str">
        <f>B86&amp;"で『----』以外を選択した場合入力可"</f>
        <v>MY79で『----』以外を選択した場合入力可</v>
      </c>
      <c r="G90" s="19">
        <v>0</v>
      </c>
      <c r="H90" s="19" t="s">
        <v>71</v>
      </c>
      <c r="I90" s="19" t="s">
        <v>67</v>
      </c>
      <c r="J90" s="19"/>
    </row>
    <row r="91" spans="1:10" s="16" customFormat="1" ht="27">
      <c r="A91" s="7">
        <f t="shared" si="3"/>
        <v>84</v>
      </c>
      <c r="B91" s="6" t="str">
        <f t="shared" si="0"/>
        <v>MY84</v>
      </c>
      <c r="C91" s="18"/>
      <c r="D91" s="18" t="s">
        <v>285</v>
      </c>
      <c r="E91" s="18" t="s">
        <v>19</v>
      </c>
      <c r="F91" s="19" t="str">
        <f>B86&amp;"で『----』以外を選択した場合入力可"</f>
        <v>MY79で『----』以外を選択した場合入力可</v>
      </c>
      <c r="G91" s="19">
        <v>0</v>
      </c>
      <c r="H91" s="19" t="s">
        <v>69</v>
      </c>
      <c r="I91" s="19" t="s">
        <v>276</v>
      </c>
      <c r="J91" s="19" t="s">
        <v>390</v>
      </c>
    </row>
    <row r="92" spans="1:10" s="16" customFormat="1" ht="27">
      <c r="A92" s="7">
        <f t="shared" si="3"/>
        <v>85</v>
      </c>
      <c r="B92" s="6" t="str">
        <f t="shared" si="0"/>
        <v>MY85</v>
      </c>
      <c r="C92" s="18"/>
      <c r="D92" s="18"/>
      <c r="E92" s="18" t="s">
        <v>20</v>
      </c>
      <c r="F92" s="19" t="str">
        <f>B86&amp;"で『----』以外を選択した場合入力可"</f>
        <v>MY79で『----』以外を選択した場合入力可</v>
      </c>
      <c r="G92" s="19">
        <v>0</v>
      </c>
      <c r="H92" s="19" t="s">
        <v>69</v>
      </c>
      <c r="I92" s="19" t="s">
        <v>276</v>
      </c>
      <c r="J92" s="19" t="s">
        <v>70</v>
      </c>
    </row>
    <row r="93" spans="1:10" s="16" customFormat="1" ht="27">
      <c r="A93" s="7">
        <f t="shared" si="3"/>
        <v>86</v>
      </c>
      <c r="B93" s="6" t="str">
        <f t="shared" si="0"/>
        <v>MY86</v>
      </c>
      <c r="C93" s="18"/>
      <c r="D93" s="18"/>
      <c r="E93" s="18" t="s">
        <v>21</v>
      </c>
      <c r="F93" s="19" t="str">
        <f>B86&amp;"で『----』以外を選択した場合入力可"</f>
        <v>MY79で『----』以外を選択した場合入力可</v>
      </c>
      <c r="G93" s="19">
        <v>0</v>
      </c>
      <c r="H93" s="19" t="s">
        <v>69</v>
      </c>
      <c r="I93" s="19" t="s">
        <v>276</v>
      </c>
      <c r="J93" s="19" t="s">
        <v>390</v>
      </c>
    </row>
    <row r="94" spans="1:10" s="16" customFormat="1" ht="27">
      <c r="A94" s="7">
        <f t="shared" si="3"/>
        <v>87</v>
      </c>
      <c r="B94" s="6" t="str">
        <f t="shared" si="0"/>
        <v>MY87</v>
      </c>
      <c r="C94" s="18"/>
      <c r="D94" s="18"/>
      <c r="E94" s="18" t="s">
        <v>22</v>
      </c>
      <c r="F94" s="19" t="str">
        <f>B86&amp;"で『----』以外を選択した場合入力可"</f>
        <v>MY79で『----』以外を選択した場合入力可</v>
      </c>
      <c r="G94" s="19">
        <v>0</v>
      </c>
      <c r="H94" s="19" t="s">
        <v>69</v>
      </c>
      <c r="I94" s="19" t="s">
        <v>276</v>
      </c>
      <c r="J94" s="19" t="s">
        <v>70</v>
      </c>
    </row>
    <row r="95" spans="1:10" s="16" customFormat="1" ht="27">
      <c r="A95" s="7">
        <f t="shared" si="3"/>
        <v>88</v>
      </c>
      <c r="B95" s="6" t="str">
        <f t="shared" si="0"/>
        <v>MY88</v>
      </c>
      <c r="C95" s="18"/>
      <c r="D95" s="18" t="s">
        <v>335</v>
      </c>
      <c r="E95" s="18"/>
      <c r="F95" s="19" t="str">
        <f>B86&amp;"で『----』以外を選択した場合入力可"</f>
        <v>MY79で『----』以外を選択した場合入力可</v>
      </c>
      <c r="G95" s="19">
        <v>0</v>
      </c>
      <c r="H95" s="19" t="s">
        <v>71</v>
      </c>
      <c r="I95" s="19" t="s">
        <v>13</v>
      </c>
      <c r="J95" s="19"/>
    </row>
    <row r="96" spans="1:10" s="16" customFormat="1" ht="27">
      <c r="A96" s="7">
        <f t="shared" si="3"/>
        <v>89</v>
      </c>
      <c r="B96" s="6" t="str">
        <f t="shared" si="0"/>
        <v>MY89</v>
      </c>
      <c r="C96" s="18"/>
      <c r="D96" s="18" t="s">
        <v>336</v>
      </c>
      <c r="E96" s="18"/>
      <c r="F96" s="19" t="str">
        <f>B86&amp;"で『----』以外を選択した場合入力可"</f>
        <v>MY79で『----』以外を選択した場合入力可</v>
      </c>
      <c r="G96" s="19">
        <v>0</v>
      </c>
      <c r="H96" s="19" t="s">
        <v>71</v>
      </c>
      <c r="I96" s="19" t="s">
        <v>13</v>
      </c>
      <c r="J96" s="19" t="s">
        <v>315</v>
      </c>
    </row>
    <row r="97" spans="1:10" s="16" customFormat="1">
      <c r="A97" s="7">
        <f t="shared" si="3"/>
        <v>90</v>
      </c>
      <c r="B97" s="6" t="str">
        <f t="shared" si="0"/>
        <v>MY90</v>
      </c>
      <c r="C97" s="18" t="s">
        <v>474</v>
      </c>
      <c r="D97" s="18" t="s">
        <v>462</v>
      </c>
      <c r="E97" s="18"/>
      <c r="F97" s="19"/>
      <c r="G97" s="19">
        <v>0</v>
      </c>
      <c r="H97" s="19" t="s">
        <v>109</v>
      </c>
      <c r="I97" s="19" t="s">
        <v>67</v>
      </c>
      <c r="J97" s="19" t="s">
        <v>468</v>
      </c>
    </row>
    <row r="98" spans="1:10" s="16" customFormat="1" ht="27">
      <c r="A98" s="7">
        <f t="shared" si="3"/>
        <v>91</v>
      </c>
      <c r="B98" s="6" t="str">
        <f t="shared" si="0"/>
        <v>MY91</v>
      </c>
      <c r="C98" s="18"/>
      <c r="D98" s="18" t="s">
        <v>464</v>
      </c>
      <c r="E98" s="18"/>
      <c r="F98" s="19" t="str">
        <f>B97&amp;"で『その他』を選択した場合必須"</f>
        <v>MY90で『その他』を選択した場合必須</v>
      </c>
      <c r="G98" s="19">
        <v>0</v>
      </c>
      <c r="H98" s="19" t="s">
        <v>71</v>
      </c>
      <c r="I98" s="19" t="s">
        <v>13</v>
      </c>
      <c r="J98" s="19"/>
    </row>
    <row r="99" spans="1:10" s="16" customFormat="1" ht="40.5">
      <c r="A99" s="7">
        <f t="shared" si="3"/>
        <v>92</v>
      </c>
      <c r="B99" s="6" t="str">
        <f t="shared" si="0"/>
        <v>MY92</v>
      </c>
      <c r="C99" s="18"/>
      <c r="D99" s="18" t="s">
        <v>51</v>
      </c>
      <c r="E99" s="18"/>
      <c r="F99" s="19" t="str">
        <f>B97&amp;"で『----』以外を選択した場合入力可"</f>
        <v>MY90で『----』以外を選択した場合入力可</v>
      </c>
      <c r="G99" s="19">
        <v>0</v>
      </c>
      <c r="H99" s="19" t="s">
        <v>109</v>
      </c>
      <c r="I99" s="19" t="s">
        <v>67</v>
      </c>
      <c r="J99" s="19" t="s">
        <v>466</v>
      </c>
    </row>
    <row r="100" spans="1:10" s="16" customFormat="1" ht="40.5">
      <c r="A100" s="7">
        <f t="shared" si="3"/>
        <v>93</v>
      </c>
      <c r="B100" s="6" t="str">
        <f t="shared" si="0"/>
        <v>MY93</v>
      </c>
      <c r="C100" s="18"/>
      <c r="D100" s="18" t="s">
        <v>334</v>
      </c>
      <c r="E100" s="18" t="s">
        <v>107</v>
      </c>
      <c r="F100" s="19" t="str">
        <f>B97&amp;"で『----』以外を選択した場合入力可"</f>
        <v>MY90で『----』以外を選択した場合入力可</v>
      </c>
      <c r="G100" s="19">
        <v>0</v>
      </c>
      <c r="H100" s="19" t="s">
        <v>109</v>
      </c>
      <c r="I100" s="19" t="s">
        <v>67</v>
      </c>
      <c r="J100" s="19" t="s">
        <v>467</v>
      </c>
    </row>
    <row r="101" spans="1:10" s="16" customFormat="1" ht="27">
      <c r="A101" s="7">
        <f t="shared" ref="A101:A118" si="4">A100+1</f>
        <v>94</v>
      </c>
      <c r="B101" s="6" t="str">
        <f t="shared" si="0"/>
        <v>MY94</v>
      </c>
      <c r="C101" s="18"/>
      <c r="D101" s="18"/>
      <c r="E101" s="18" t="s">
        <v>465</v>
      </c>
      <c r="F101" s="19" t="str">
        <f>B97&amp;"で『----』以外を選択した場合入力可"</f>
        <v>MY90で『----』以外を選択した場合入力可</v>
      </c>
      <c r="G101" s="19">
        <v>0</v>
      </c>
      <c r="H101" s="19" t="s">
        <v>71</v>
      </c>
      <c r="I101" s="19" t="s">
        <v>67</v>
      </c>
      <c r="J101" s="19"/>
    </row>
    <row r="102" spans="1:10" s="16" customFormat="1" ht="27">
      <c r="A102" s="7">
        <f t="shared" si="4"/>
        <v>95</v>
      </c>
      <c r="B102" s="6" t="str">
        <f t="shared" si="0"/>
        <v>MY95</v>
      </c>
      <c r="C102" s="18"/>
      <c r="D102" s="18" t="s">
        <v>285</v>
      </c>
      <c r="E102" s="18" t="s">
        <v>19</v>
      </c>
      <c r="F102" s="19" t="str">
        <f>B97&amp;"で『----』以外を選択した場合入力可"</f>
        <v>MY90で『----』以外を選択した場合入力可</v>
      </c>
      <c r="G102" s="19">
        <v>0</v>
      </c>
      <c r="H102" s="19" t="s">
        <v>69</v>
      </c>
      <c r="I102" s="19" t="s">
        <v>276</v>
      </c>
      <c r="J102" s="19" t="s">
        <v>390</v>
      </c>
    </row>
    <row r="103" spans="1:10" s="16" customFormat="1" ht="27">
      <c r="A103" s="7">
        <f t="shared" si="4"/>
        <v>96</v>
      </c>
      <c r="B103" s="6" t="str">
        <f t="shared" si="0"/>
        <v>MY96</v>
      </c>
      <c r="C103" s="18"/>
      <c r="D103" s="18"/>
      <c r="E103" s="18" t="s">
        <v>20</v>
      </c>
      <c r="F103" s="19" t="str">
        <f>B97&amp;"で『----』以外を選択した場合入力可"</f>
        <v>MY90で『----』以外を選択した場合入力可</v>
      </c>
      <c r="G103" s="19">
        <v>0</v>
      </c>
      <c r="H103" s="19" t="s">
        <v>69</v>
      </c>
      <c r="I103" s="19" t="s">
        <v>276</v>
      </c>
      <c r="J103" s="19" t="s">
        <v>70</v>
      </c>
    </row>
    <row r="104" spans="1:10" s="16" customFormat="1" ht="27">
      <c r="A104" s="7">
        <f t="shared" si="4"/>
        <v>97</v>
      </c>
      <c r="B104" s="6" t="str">
        <f t="shared" si="0"/>
        <v>MY97</v>
      </c>
      <c r="C104" s="18"/>
      <c r="D104" s="18"/>
      <c r="E104" s="18" t="s">
        <v>21</v>
      </c>
      <c r="F104" s="19" t="str">
        <f>B97&amp;"で『----』以外を選択した場合入力可"</f>
        <v>MY90で『----』以外を選択した場合入力可</v>
      </c>
      <c r="G104" s="19">
        <v>0</v>
      </c>
      <c r="H104" s="19" t="s">
        <v>69</v>
      </c>
      <c r="I104" s="19" t="s">
        <v>276</v>
      </c>
      <c r="J104" s="19" t="s">
        <v>390</v>
      </c>
    </row>
    <row r="105" spans="1:10" s="16" customFormat="1" ht="27">
      <c r="A105" s="7">
        <f t="shared" si="4"/>
        <v>98</v>
      </c>
      <c r="B105" s="6" t="str">
        <f t="shared" si="0"/>
        <v>MY98</v>
      </c>
      <c r="C105" s="18"/>
      <c r="D105" s="18"/>
      <c r="E105" s="18" t="s">
        <v>22</v>
      </c>
      <c r="F105" s="19" t="str">
        <f>B97&amp;"で『----』以外を選択した場合入力可"</f>
        <v>MY90で『----』以外を選択した場合入力可</v>
      </c>
      <c r="G105" s="19">
        <v>0</v>
      </c>
      <c r="H105" s="19" t="s">
        <v>69</v>
      </c>
      <c r="I105" s="19" t="s">
        <v>276</v>
      </c>
      <c r="J105" s="19" t="s">
        <v>70</v>
      </c>
    </row>
    <row r="106" spans="1:10" s="16" customFormat="1" ht="27">
      <c r="A106" s="7">
        <f t="shared" si="4"/>
        <v>99</v>
      </c>
      <c r="B106" s="6" t="str">
        <f t="shared" si="0"/>
        <v>MY99</v>
      </c>
      <c r="C106" s="18"/>
      <c r="D106" s="18" t="s">
        <v>335</v>
      </c>
      <c r="E106" s="18"/>
      <c r="F106" s="19" t="str">
        <f>B97&amp;"で『----』以外を選択した場合入力可"</f>
        <v>MY90で『----』以外を選択した場合入力可</v>
      </c>
      <c r="G106" s="19">
        <v>0</v>
      </c>
      <c r="H106" s="19" t="s">
        <v>71</v>
      </c>
      <c r="I106" s="19" t="s">
        <v>13</v>
      </c>
      <c r="J106" s="19"/>
    </row>
    <row r="107" spans="1:10" s="16" customFormat="1" ht="27">
      <c r="A107" s="7">
        <f t="shared" si="4"/>
        <v>100</v>
      </c>
      <c r="B107" s="6" t="str">
        <f t="shared" si="0"/>
        <v>MY100</v>
      </c>
      <c r="C107" s="18"/>
      <c r="D107" s="18" t="s">
        <v>336</v>
      </c>
      <c r="E107" s="18"/>
      <c r="F107" s="19" t="str">
        <f>B97&amp;"で『----』以外を選択した場合入力可"</f>
        <v>MY90で『----』以外を選択した場合入力可</v>
      </c>
      <c r="G107" s="19">
        <v>0</v>
      </c>
      <c r="H107" s="19" t="s">
        <v>71</v>
      </c>
      <c r="I107" s="19" t="s">
        <v>13</v>
      </c>
      <c r="J107" s="19" t="s">
        <v>315</v>
      </c>
    </row>
    <row r="108" spans="1:10" s="16" customFormat="1">
      <c r="A108" s="7">
        <f t="shared" si="4"/>
        <v>101</v>
      </c>
      <c r="B108" s="6" t="str">
        <f t="shared" si="0"/>
        <v>MY101</v>
      </c>
      <c r="C108" s="18" t="s">
        <v>475</v>
      </c>
      <c r="D108" s="18" t="s">
        <v>462</v>
      </c>
      <c r="E108" s="18"/>
      <c r="F108" s="19"/>
      <c r="G108" s="19">
        <v>0</v>
      </c>
      <c r="H108" s="19" t="s">
        <v>109</v>
      </c>
      <c r="I108" s="19" t="s">
        <v>67</v>
      </c>
      <c r="J108" s="19" t="s">
        <v>468</v>
      </c>
    </row>
    <row r="109" spans="1:10" s="16" customFormat="1" ht="27">
      <c r="A109" s="7">
        <f t="shared" si="4"/>
        <v>102</v>
      </c>
      <c r="B109" s="6" t="str">
        <f t="shared" si="0"/>
        <v>MY102</v>
      </c>
      <c r="C109" s="18"/>
      <c r="D109" s="18" t="s">
        <v>464</v>
      </c>
      <c r="E109" s="18"/>
      <c r="F109" s="19" t="str">
        <f>B108&amp;"で『その他』を選択した場合必須"</f>
        <v>MY101で『その他』を選択した場合必須</v>
      </c>
      <c r="G109" s="19">
        <v>0</v>
      </c>
      <c r="H109" s="19" t="s">
        <v>71</v>
      </c>
      <c r="I109" s="19" t="s">
        <v>13</v>
      </c>
      <c r="J109" s="19"/>
    </row>
    <row r="110" spans="1:10" s="16" customFormat="1" ht="40.5">
      <c r="A110" s="7">
        <f t="shared" si="4"/>
        <v>103</v>
      </c>
      <c r="B110" s="6" t="str">
        <f t="shared" si="0"/>
        <v>MY103</v>
      </c>
      <c r="C110" s="18"/>
      <c r="D110" s="18" t="s">
        <v>51</v>
      </c>
      <c r="E110" s="18"/>
      <c r="F110" s="19" t="str">
        <f>B108&amp;"で『----』以外を選択した場合入力可"</f>
        <v>MY101で『----』以外を選択した場合入力可</v>
      </c>
      <c r="G110" s="19">
        <v>0</v>
      </c>
      <c r="H110" s="19" t="s">
        <v>109</v>
      </c>
      <c r="I110" s="19" t="s">
        <v>67</v>
      </c>
      <c r="J110" s="19" t="s">
        <v>466</v>
      </c>
    </row>
    <row r="111" spans="1:10" s="16" customFormat="1" ht="40.5">
      <c r="A111" s="7">
        <f t="shared" si="4"/>
        <v>104</v>
      </c>
      <c r="B111" s="6" t="str">
        <f t="shared" si="0"/>
        <v>MY104</v>
      </c>
      <c r="C111" s="18"/>
      <c r="D111" s="18" t="s">
        <v>334</v>
      </c>
      <c r="E111" s="18" t="s">
        <v>107</v>
      </c>
      <c r="F111" s="19" t="str">
        <f>B108&amp;"で『----』以外を選択した場合入力可"</f>
        <v>MY101で『----』以外を選択した場合入力可</v>
      </c>
      <c r="G111" s="19">
        <v>0</v>
      </c>
      <c r="H111" s="19" t="s">
        <v>109</v>
      </c>
      <c r="I111" s="19" t="s">
        <v>67</v>
      </c>
      <c r="J111" s="19" t="s">
        <v>467</v>
      </c>
    </row>
    <row r="112" spans="1:10" s="16" customFormat="1" ht="27">
      <c r="A112" s="7">
        <f t="shared" si="4"/>
        <v>105</v>
      </c>
      <c r="B112" s="6" t="str">
        <f t="shared" si="0"/>
        <v>MY105</v>
      </c>
      <c r="C112" s="18"/>
      <c r="D112" s="18"/>
      <c r="E112" s="18" t="s">
        <v>465</v>
      </c>
      <c r="F112" s="19" t="str">
        <f>B108&amp;"で『----』以外を選択した場合入力可"</f>
        <v>MY101で『----』以外を選択した場合入力可</v>
      </c>
      <c r="G112" s="19">
        <v>0</v>
      </c>
      <c r="H112" s="19" t="s">
        <v>71</v>
      </c>
      <c r="I112" s="19" t="s">
        <v>67</v>
      </c>
      <c r="J112" s="19"/>
    </row>
    <row r="113" spans="1:10" s="16" customFormat="1" ht="27">
      <c r="A113" s="7">
        <f t="shared" si="4"/>
        <v>106</v>
      </c>
      <c r="B113" s="6" t="str">
        <f t="shared" si="0"/>
        <v>MY106</v>
      </c>
      <c r="C113" s="18"/>
      <c r="D113" s="18" t="s">
        <v>285</v>
      </c>
      <c r="E113" s="18" t="s">
        <v>19</v>
      </c>
      <c r="F113" s="19" t="str">
        <f>B108&amp;"で『----』以外を選択した場合入力可"</f>
        <v>MY101で『----』以外を選択した場合入力可</v>
      </c>
      <c r="G113" s="19">
        <v>0</v>
      </c>
      <c r="H113" s="19" t="s">
        <v>69</v>
      </c>
      <c r="I113" s="19" t="s">
        <v>276</v>
      </c>
      <c r="J113" s="19" t="s">
        <v>390</v>
      </c>
    </row>
    <row r="114" spans="1:10" s="16" customFormat="1" ht="27">
      <c r="A114" s="7">
        <f t="shared" si="4"/>
        <v>107</v>
      </c>
      <c r="B114" s="6" t="str">
        <f t="shared" si="0"/>
        <v>MY107</v>
      </c>
      <c r="C114" s="18"/>
      <c r="D114" s="18"/>
      <c r="E114" s="18" t="s">
        <v>20</v>
      </c>
      <c r="F114" s="19" t="str">
        <f>B108&amp;"で『----』以外を選択した場合入力可"</f>
        <v>MY101で『----』以外を選択した場合入力可</v>
      </c>
      <c r="G114" s="19">
        <v>0</v>
      </c>
      <c r="H114" s="19" t="s">
        <v>69</v>
      </c>
      <c r="I114" s="19" t="s">
        <v>276</v>
      </c>
      <c r="J114" s="19" t="s">
        <v>70</v>
      </c>
    </row>
    <row r="115" spans="1:10" s="16" customFormat="1" ht="27">
      <c r="A115" s="7">
        <f t="shared" si="4"/>
        <v>108</v>
      </c>
      <c r="B115" s="6" t="str">
        <f t="shared" si="0"/>
        <v>MY108</v>
      </c>
      <c r="C115" s="18"/>
      <c r="D115" s="18"/>
      <c r="E115" s="18" t="s">
        <v>21</v>
      </c>
      <c r="F115" s="19" t="str">
        <f>B108&amp;"で『----』以外を選択した場合入力可"</f>
        <v>MY101で『----』以外を選択した場合入力可</v>
      </c>
      <c r="G115" s="19">
        <v>0</v>
      </c>
      <c r="H115" s="19" t="s">
        <v>69</v>
      </c>
      <c r="I115" s="19" t="s">
        <v>276</v>
      </c>
      <c r="J115" s="19" t="s">
        <v>390</v>
      </c>
    </row>
    <row r="116" spans="1:10" s="16" customFormat="1" ht="27">
      <c r="A116" s="7">
        <f t="shared" si="4"/>
        <v>109</v>
      </c>
      <c r="B116" s="6" t="str">
        <f t="shared" si="0"/>
        <v>MY109</v>
      </c>
      <c r="C116" s="18"/>
      <c r="D116" s="18"/>
      <c r="E116" s="18" t="s">
        <v>22</v>
      </c>
      <c r="F116" s="19" t="str">
        <f>B108&amp;"で『----』以外を選択した場合入力可"</f>
        <v>MY101で『----』以外を選択した場合入力可</v>
      </c>
      <c r="G116" s="19">
        <v>0</v>
      </c>
      <c r="H116" s="19" t="s">
        <v>69</v>
      </c>
      <c r="I116" s="19" t="s">
        <v>276</v>
      </c>
      <c r="J116" s="19" t="s">
        <v>70</v>
      </c>
    </row>
    <row r="117" spans="1:10" s="16" customFormat="1" ht="27">
      <c r="A117" s="7">
        <f t="shared" si="4"/>
        <v>110</v>
      </c>
      <c r="B117" s="6" t="str">
        <f t="shared" si="0"/>
        <v>MY110</v>
      </c>
      <c r="C117" s="18"/>
      <c r="D117" s="18" t="s">
        <v>335</v>
      </c>
      <c r="E117" s="18"/>
      <c r="F117" s="19" t="str">
        <f>B108&amp;"で『----』以外を選択した場合入力可"</f>
        <v>MY101で『----』以外を選択した場合入力可</v>
      </c>
      <c r="G117" s="19">
        <v>0</v>
      </c>
      <c r="H117" s="19" t="s">
        <v>71</v>
      </c>
      <c r="I117" s="19" t="s">
        <v>13</v>
      </c>
      <c r="J117" s="19"/>
    </row>
    <row r="118" spans="1:10" s="16" customFormat="1" ht="27">
      <c r="A118" s="7">
        <f t="shared" si="4"/>
        <v>111</v>
      </c>
      <c r="B118" s="6" t="str">
        <f t="shared" si="0"/>
        <v>MY111</v>
      </c>
      <c r="C118" s="18"/>
      <c r="D118" s="18" t="s">
        <v>336</v>
      </c>
      <c r="E118" s="18"/>
      <c r="F118" s="19" t="str">
        <f>B108&amp;"で『----』以外を選択した場合入力可"</f>
        <v>MY101で『----』以外を選択した場合入力可</v>
      </c>
      <c r="G118" s="19">
        <v>0</v>
      </c>
      <c r="H118" s="19" t="s">
        <v>71</v>
      </c>
      <c r="I118" s="19" t="s">
        <v>13</v>
      </c>
      <c r="J118" s="19" t="s">
        <v>315</v>
      </c>
    </row>
    <row r="119" spans="1:10">
      <c r="A119" s="7">
        <f t="shared" ref="A119:A120" si="5">A118+1</f>
        <v>112</v>
      </c>
      <c r="B119" s="6" t="str">
        <f t="shared" si="0"/>
        <v>MY112</v>
      </c>
      <c r="C119" s="14" t="s">
        <v>337</v>
      </c>
      <c r="D119" s="18" t="s">
        <v>411</v>
      </c>
      <c r="E119" s="18"/>
      <c r="F119" s="19"/>
      <c r="G119" s="19">
        <v>0</v>
      </c>
      <c r="H119" s="19" t="s">
        <v>90</v>
      </c>
      <c r="I119" s="19" t="s">
        <v>66</v>
      </c>
      <c r="J119" s="19" t="s">
        <v>337</v>
      </c>
    </row>
    <row r="120" spans="1:10">
      <c r="A120" s="7">
        <f t="shared" si="5"/>
        <v>113</v>
      </c>
      <c r="B120" s="6" t="str">
        <f t="shared" ref="B120" si="6">$A$7&amp;A120</f>
        <v>MY113</v>
      </c>
      <c r="C120" s="14"/>
      <c r="D120" s="18" t="s">
        <v>338</v>
      </c>
      <c r="E120" s="18"/>
      <c r="F120" s="19" t="s">
        <v>476</v>
      </c>
      <c r="G120" s="19">
        <v>0</v>
      </c>
      <c r="H120" s="19" t="s">
        <v>71</v>
      </c>
      <c r="I120" s="19" t="s">
        <v>13</v>
      </c>
      <c r="J120" s="19" t="s">
        <v>313</v>
      </c>
    </row>
  </sheetData>
  <phoneticPr fontId="2"/>
  <hyperlinks>
    <hyperlink ref="D2" r:id="rId1"/>
  </hyperlinks>
  <pageMargins left="0.25" right="0.25" top="0.75" bottom="0.75" header="0.3" footer="0.3"/>
  <pageSetup paperSize="8" scale="85" orientation="portrait" horizontalDpi="300" verticalDpi="300"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48"/>
  <sheetViews>
    <sheetView view="pageBreakPreview" zoomScaleSheetLayoutView="100" workbookViewId="0">
      <selection activeCell="D2" sqref="D2"/>
    </sheetView>
  </sheetViews>
  <sheetFormatPr defaultColWidth="8.875" defaultRowHeight="13.5"/>
  <cols>
    <col min="1" max="1" width="5.125" style="16" customWidth="1"/>
    <col min="2" max="2" width="6.125" style="16"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s="16" t="s">
        <v>3</v>
      </c>
      <c r="D1" s="16" t="s">
        <v>339</v>
      </c>
    </row>
    <row r="2" spans="1:10">
      <c r="C2" s="16" t="s">
        <v>0</v>
      </c>
      <c r="D2" s="17" t="s">
        <v>340</v>
      </c>
      <c r="E2" s="17"/>
      <c r="F2" s="24"/>
    </row>
    <row r="3" spans="1:10" s="16" customFormat="1">
      <c r="C3" s="16" t="s">
        <v>412</v>
      </c>
      <c r="D3" s="16" t="s">
        <v>501</v>
      </c>
      <c r="E3" s="17"/>
      <c r="F3" s="24"/>
      <c r="G3" s="2"/>
      <c r="H3" s="2"/>
      <c r="I3" s="2"/>
      <c r="J3" s="2"/>
    </row>
    <row r="4" spans="1:10" s="16" customFormat="1">
      <c r="C4" s="16" t="s">
        <v>413</v>
      </c>
      <c r="D4" s="16" t="s">
        <v>417</v>
      </c>
      <c r="E4" s="16" t="s">
        <v>414</v>
      </c>
      <c r="F4" s="2"/>
      <c r="G4" s="2"/>
      <c r="H4" s="2"/>
      <c r="I4" s="2"/>
      <c r="J4" s="2"/>
    </row>
    <row r="5" spans="1:10">
      <c r="D5" s="16" t="s">
        <v>529</v>
      </c>
      <c r="E5" s="16" t="s">
        <v>415</v>
      </c>
    </row>
    <row r="6" spans="1:10">
      <c r="A6" s="29" t="s">
        <v>502</v>
      </c>
      <c r="D6" s="16"/>
      <c r="E6" s="16" t="s">
        <v>416</v>
      </c>
    </row>
    <row r="7" spans="1:10">
      <c r="A7" s="16" t="s">
        <v>477</v>
      </c>
      <c r="B7" s="20" t="s">
        <v>278</v>
      </c>
      <c r="C7" s="20" t="s">
        <v>63</v>
      </c>
      <c r="D7" s="21" t="s">
        <v>291</v>
      </c>
      <c r="E7" s="21" t="s">
        <v>64</v>
      </c>
      <c r="F7" s="10" t="s">
        <v>365</v>
      </c>
      <c r="G7" s="10" t="s">
        <v>7</v>
      </c>
      <c r="H7" s="10" t="s">
        <v>65</v>
      </c>
      <c r="I7" s="10" t="s">
        <v>9</v>
      </c>
      <c r="J7" s="10" t="s">
        <v>14</v>
      </c>
    </row>
    <row r="8" spans="1:10" ht="120" customHeight="1">
      <c r="A8" s="7">
        <v>1</v>
      </c>
      <c r="B8" s="6" t="str">
        <f>$A$7&amp;A8</f>
        <v>G1</v>
      </c>
      <c r="C8" s="18" t="s">
        <v>341</v>
      </c>
      <c r="D8" s="18" t="s">
        <v>78</v>
      </c>
      <c r="E8" s="18"/>
      <c r="F8" s="19"/>
      <c r="G8" s="19">
        <v>0</v>
      </c>
      <c r="H8" s="19" t="s">
        <v>68</v>
      </c>
      <c r="I8" s="19" t="s">
        <v>66</v>
      </c>
      <c r="J8" s="22" t="s">
        <v>478</v>
      </c>
    </row>
    <row r="9" spans="1:10">
      <c r="A9" s="7">
        <f>A8+1</f>
        <v>2</v>
      </c>
      <c r="B9" s="6" t="str">
        <f t="shared" ref="B9:B48" si="0">$A$7&amp;A9</f>
        <v>G2</v>
      </c>
      <c r="C9" s="18" t="s">
        <v>342</v>
      </c>
      <c r="D9" s="18" t="s">
        <v>78</v>
      </c>
      <c r="E9" s="18"/>
      <c r="F9" s="19"/>
      <c r="G9" s="19">
        <v>1</v>
      </c>
      <c r="H9" s="19" t="s">
        <v>71</v>
      </c>
      <c r="I9" s="19" t="s">
        <v>13</v>
      </c>
      <c r="J9" s="19" t="s">
        <v>343</v>
      </c>
    </row>
    <row r="10" spans="1:10" ht="27">
      <c r="A10" s="7">
        <f t="shared" ref="A10" si="1">A9+1</f>
        <v>3</v>
      </c>
      <c r="B10" s="6" t="str">
        <f t="shared" si="0"/>
        <v>G3</v>
      </c>
      <c r="C10" s="19" t="s">
        <v>344</v>
      </c>
      <c r="D10" s="18" t="s">
        <v>78</v>
      </c>
      <c r="E10" s="18"/>
      <c r="F10" s="19"/>
      <c r="G10" s="19">
        <v>1</v>
      </c>
      <c r="H10" s="19" t="s">
        <v>146</v>
      </c>
      <c r="I10" s="19" t="s">
        <v>66</v>
      </c>
      <c r="J10" s="19" t="s">
        <v>16</v>
      </c>
    </row>
    <row r="11" spans="1:10">
      <c r="A11" s="7">
        <f t="shared" ref="A11:A36" si="2">A10+1</f>
        <v>4</v>
      </c>
      <c r="B11" s="6" t="str">
        <f t="shared" si="0"/>
        <v>G4</v>
      </c>
      <c r="C11" s="18" t="s">
        <v>345</v>
      </c>
      <c r="D11" s="18" t="s">
        <v>19</v>
      </c>
      <c r="E11" s="18"/>
      <c r="F11" s="19"/>
      <c r="G11" s="19">
        <v>1</v>
      </c>
      <c r="H11" s="19" t="s">
        <v>68</v>
      </c>
      <c r="I11" s="19" t="s">
        <v>12</v>
      </c>
      <c r="J11" s="19" t="s">
        <v>390</v>
      </c>
    </row>
    <row r="12" spans="1:10">
      <c r="A12" s="7">
        <f t="shared" si="2"/>
        <v>5</v>
      </c>
      <c r="B12" s="6" t="str">
        <f t="shared" si="0"/>
        <v>G5</v>
      </c>
      <c r="C12" s="18"/>
      <c r="D12" s="18" t="s">
        <v>20</v>
      </c>
      <c r="E12" s="18"/>
      <c r="F12" s="19"/>
      <c r="G12" s="19">
        <v>1</v>
      </c>
      <c r="H12" s="19" t="s">
        <v>68</v>
      </c>
      <c r="I12" s="19" t="s">
        <v>12</v>
      </c>
      <c r="J12" s="19" t="s">
        <v>70</v>
      </c>
    </row>
    <row r="13" spans="1:10">
      <c r="A13" s="7">
        <f t="shared" si="2"/>
        <v>6</v>
      </c>
      <c r="B13" s="6" t="str">
        <f t="shared" si="0"/>
        <v>G6</v>
      </c>
      <c r="C13" s="18"/>
      <c r="D13" s="18" t="s">
        <v>21</v>
      </c>
      <c r="E13" s="18"/>
      <c r="F13" s="19"/>
      <c r="G13" s="19">
        <v>1</v>
      </c>
      <c r="H13" s="19" t="s">
        <v>68</v>
      </c>
      <c r="I13" s="19" t="s">
        <v>12</v>
      </c>
      <c r="J13" s="19" t="s">
        <v>390</v>
      </c>
    </row>
    <row r="14" spans="1:10">
      <c r="A14" s="7">
        <f t="shared" si="2"/>
        <v>7</v>
      </c>
      <c r="B14" s="6" t="str">
        <f t="shared" si="0"/>
        <v>G7</v>
      </c>
      <c r="C14" s="18"/>
      <c r="D14" s="18" t="s">
        <v>22</v>
      </c>
      <c r="E14" s="18"/>
      <c r="F14" s="19"/>
      <c r="G14" s="19">
        <v>1</v>
      </c>
      <c r="H14" s="19" t="s">
        <v>68</v>
      </c>
      <c r="I14" s="19" t="s">
        <v>12</v>
      </c>
      <c r="J14" s="19" t="s">
        <v>70</v>
      </c>
    </row>
    <row r="15" spans="1:10" ht="135">
      <c r="A15" s="7">
        <f t="shared" si="2"/>
        <v>8</v>
      </c>
      <c r="B15" s="6" t="str">
        <f t="shared" si="0"/>
        <v>G8</v>
      </c>
      <c r="C15" s="18" t="s">
        <v>346</v>
      </c>
      <c r="D15" s="18" t="s">
        <v>78</v>
      </c>
      <c r="E15" s="18"/>
      <c r="F15" s="19"/>
      <c r="G15" s="19">
        <v>0</v>
      </c>
      <c r="H15" s="19" t="s">
        <v>68</v>
      </c>
      <c r="I15" s="19" t="s">
        <v>66</v>
      </c>
      <c r="J15" s="19" t="s">
        <v>347</v>
      </c>
    </row>
    <row r="16" spans="1:10">
      <c r="A16" s="7">
        <f t="shared" si="2"/>
        <v>9</v>
      </c>
      <c r="B16" s="6" t="str">
        <f t="shared" si="0"/>
        <v>G9</v>
      </c>
      <c r="C16" s="18" t="s">
        <v>23</v>
      </c>
      <c r="D16" s="18" t="s">
        <v>78</v>
      </c>
      <c r="E16" s="18"/>
      <c r="F16" s="19"/>
      <c r="G16" s="19">
        <v>1</v>
      </c>
      <c r="H16" s="19" t="s">
        <v>77</v>
      </c>
      <c r="I16" s="19" t="s">
        <v>24</v>
      </c>
      <c r="J16" s="19" t="s">
        <v>348</v>
      </c>
    </row>
    <row r="17" spans="1:10">
      <c r="A17" s="7">
        <f t="shared" si="2"/>
        <v>10</v>
      </c>
      <c r="B17" s="6" t="str">
        <f t="shared" si="0"/>
        <v>G10</v>
      </c>
      <c r="C17" s="18" t="s">
        <v>349</v>
      </c>
      <c r="D17" s="18"/>
      <c r="E17" s="18"/>
      <c r="F17" s="19"/>
      <c r="G17" s="19">
        <v>0</v>
      </c>
      <c r="H17" s="19" t="s">
        <v>71</v>
      </c>
      <c r="I17" s="19" t="s">
        <v>13</v>
      </c>
      <c r="J17" s="19" t="s">
        <v>350</v>
      </c>
    </row>
    <row r="18" spans="1:10">
      <c r="A18" s="7">
        <f t="shared" si="2"/>
        <v>11</v>
      </c>
      <c r="B18" s="6" t="str">
        <f t="shared" si="0"/>
        <v>G11</v>
      </c>
      <c r="C18" s="18" t="s">
        <v>351</v>
      </c>
      <c r="D18" s="18"/>
      <c r="E18" s="18"/>
      <c r="F18" s="19"/>
      <c r="G18" s="19">
        <v>0</v>
      </c>
      <c r="H18" s="19" t="s">
        <v>71</v>
      </c>
      <c r="I18" s="19" t="s">
        <v>13</v>
      </c>
      <c r="J18" s="19" t="s">
        <v>350</v>
      </c>
    </row>
    <row r="19" spans="1:10">
      <c r="A19" s="7">
        <f t="shared" si="2"/>
        <v>12</v>
      </c>
      <c r="B19" s="6" t="str">
        <f t="shared" si="0"/>
        <v>G12</v>
      </c>
      <c r="C19" s="18" t="s">
        <v>156</v>
      </c>
      <c r="D19" s="18"/>
      <c r="E19" s="18"/>
      <c r="F19" s="19"/>
      <c r="G19" s="19">
        <v>0</v>
      </c>
      <c r="H19" s="19" t="s">
        <v>71</v>
      </c>
      <c r="I19" s="19" t="s">
        <v>13</v>
      </c>
      <c r="J19" s="19" t="s">
        <v>352</v>
      </c>
    </row>
    <row r="20" spans="1:10">
      <c r="A20" s="7">
        <f t="shared" si="2"/>
        <v>13</v>
      </c>
      <c r="B20" s="6" t="str">
        <f t="shared" si="0"/>
        <v>G13</v>
      </c>
      <c r="C20" s="18" t="s">
        <v>353</v>
      </c>
      <c r="D20" s="18"/>
      <c r="E20" s="18"/>
      <c r="F20" s="19"/>
      <c r="G20" s="19">
        <v>1</v>
      </c>
      <c r="H20" s="19" t="s">
        <v>75</v>
      </c>
      <c r="I20" s="19" t="s">
        <v>66</v>
      </c>
      <c r="J20" s="19" t="s">
        <v>354</v>
      </c>
    </row>
    <row r="21" spans="1:10">
      <c r="A21" s="7">
        <f t="shared" si="2"/>
        <v>14</v>
      </c>
      <c r="B21" s="6" t="str">
        <f t="shared" si="0"/>
        <v>G14</v>
      </c>
      <c r="C21" s="18" t="s">
        <v>355</v>
      </c>
      <c r="D21" s="18" t="s">
        <v>479</v>
      </c>
      <c r="E21" s="18"/>
      <c r="F21" s="19"/>
      <c r="G21" s="19">
        <v>0</v>
      </c>
      <c r="H21" s="19" t="s">
        <v>68</v>
      </c>
      <c r="I21" s="19" t="s">
        <v>12</v>
      </c>
      <c r="J21" s="19" t="s">
        <v>356</v>
      </c>
    </row>
    <row r="22" spans="1:10">
      <c r="A22" s="7">
        <f t="shared" si="2"/>
        <v>15</v>
      </c>
      <c r="B22" s="6" t="str">
        <f t="shared" si="0"/>
        <v>G15</v>
      </c>
      <c r="C22" s="18"/>
      <c r="D22" s="18" t="s">
        <v>480</v>
      </c>
      <c r="E22" s="18"/>
      <c r="F22" s="19"/>
      <c r="G22" s="19">
        <v>0</v>
      </c>
      <c r="H22" s="19" t="s">
        <v>68</v>
      </c>
      <c r="I22" s="19" t="s">
        <v>12</v>
      </c>
      <c r="J22" s="19" t="s">
        <v>357</v>
      </c>
    </row>
    <row r="23" spans="1:10">
      <c r="A23" s="7">
        <f t="shared" si="2"/>
        <v>16</v>
      </c>
      <c r="B23" s="6" t="str">
        <f t="shared" si="0"/>
        <v>G16</v>
      </c>
      <c r="C23" s="18"/>
      <c r="D23" s="18" t="s">
        <v>108</v>
      </c>
      <c r="E23" s="18"/>
      <c r="F23" s="19"/>
      <c r="G23" s="19">
        <v>0</v>
      </c>
      <c r="H23" s="19" t="s">
        <v>71</v>
      </c>
      <c r="I23" s="19" t="s">
        <v>13</v>
      </c>
      <c r="J23" s="19" t="s">
        <v>358</v>
      </c>
    </row>
    <row r="24" spans="1:10">
      <c r="A24" s="7">
        <f t="shared" si="2"/>
        <v>17</v>
      </c>
      <c r="B24" s="6" t="str">
        <f t="shared" si="0"/>
        <v>G17</v>
      </c>
      <c r="C24" s="18"/>
      <c r="D24" s="18" t="s">
        <v>481</v>
      </c>
      <c r="E24" s="18"/>
      <c r="F24" s="19"/>
      <c r="G24" s="19">
        <v>0</v>
      </c>
      <c r="H24" s="19" t="s">
        <v>68</v>
      </c>
      <c r="I24" s="19" t="s">
        <v>12</v>
      </c>
      <c r="J24" s="19" t="s">
        <v>356</v>
      </c>
    </row>
    <row r="25" spans="1:10">
      <c r="A25" s="7">
        <f t="shared" si="2"/>
        <v>18</v>
      </c>
      <c r="B25" s="6" t="str">
        <f t="shared" si="0"/>
        <v>G18</v>
      </c>
      <c r="C25" s="18"/>
      <c r="D25" s="18" t="s">
        <v>482</v>
      </c>
      <c r="E25" s="18"/>
      <c r="F25" s="19"/>
      <c r="G25" s="19">
        <v>0</v>
      </c>
      <c r="H25" s="19" t="s">
        <v>68</v>
      </c>
      <c r="I25" s="19" t="s">
        <v>12</v>
      </c>
      <c r="J25" s="19" t="s">
        <v>357</v>
      </c>
    </row>
    <row r="26" spans="1:10">
      <c r="A26" s="7">
        <f t="shared" si="2"/>
        <v>19</v>
      </c>
      <c r="B26" s="6" t="str">
        <f t="shared" si="0"/>
        <v>G19</v>
      </c>
      <c r="C26" s="18"/>
      <c r="D26" s="18" t="s">
        <v>108</v>
      </c>
      <c r="E26" s="18"/>
      <c r="F26" s="19"/>
      <c r="G26" s="19">
        <v>0</v>
      </c>
      <c r="H26" s="19" t="s">
        <v>71</v>
      </c>
      <c r="I26" s="19" t="s">
        <v>13</v>
      </c>
      <c r="J26" s="19" t="s">
        <v>358</v>
      </c>
    </row>
    <row r="27" spans="1:10">
      <c r="A27" s="7">
        <f t="shared" si="2"/>
        <v>20</v>
      </c>
      <c r="B27" s="6" t="str">
        <f t="shared" si="0"/>
        <v>G20</v>
      </c>
      <c r="C27" s="18"/>
      <c r="D27" s="18" t="s">
        <v>483</v>
      </c>
      <c r="E27" s="18"/>
      <c r="F27" s="19"/>
      <c r="G27" s="19">
        <v>0</v>
      </c>
      <c r="H27" s="19" t="s">
        <v>68</v>
      </c>
      <c r="I27" s="19" t="s">
        <v>12</v>
      </c>
      <c r="J27" s="19" t="s">
        <v>356</v>
      </c>
    </row>
    <row r="28" spans="1:10">
      <c r="A28" s="7">
        <f t="shared" si="2"/>
        <v>21</v>
      </c>
      <c r="B28" s="6" t="str">
        <f t="shared" si="0"/>
        <v>G21</v>
      </c>
      <c r="C28" s="18"/>
      <c r="D28" s="18" t="s">
        <v>486</v>
      </c>
      <c r="E28" s="18"/>
      <c r="F28" s="19"/>
      <c r="G28" s="19">
        <v>0</v>
      </c>
      <c r="H28" s="19" t="s">
        <v>68</v>
      </c>
      <c r="I28" s="19" t="s">
        <v>12</v>
      </c>
      <c r="J28" s="19" t="s">
        <v>357</v>
      </c>
    </row>
    <row r="29" spans="1:10">
      <c r="A29" s="7">
        <f t="shared" si="2"/>
        <v>22</v>
      </c>
      <c r="B29" s="6" t="str">
        <f t="shared" si="0"/>
        <v>G22</v>
      </c>
      <c r="C29" s="18"/>
      <c r="D29" s="18" t="s">
        <v>108</v>
      </c>
      <c r="E29" s="18"/>
      <c r="F29" s="19"/>
      <c r="G29" s="19">
        <v>0</v>
      </c>
      <c r="H29" s="19" t="s">
        <v>71</v>
      </c>
      <c r="I29" s="19" t="s">
        <v>13</v>
      </c>
      <c r="J29" s="19" t="s">
        <v>358</v>
      </c>
    </row>
    <row r="30" spans="1:10">
      <c r="A30" s="7">
        <f t="shared" si="2"/>
        <v>23</v>
      </c>
      <c r="B30" s="6" t="str">
        <f t="shared" si="0"/>
        <v>G23</v>
      </c>
      <c r="C30" s="18"/>
      <c r="D30" s="18" t="s">
        <v>487</v>
      </c>
      <c r="E30" s="18"/>
      <c r="F30" s="19"/>
      <c r="G30" s="19">
        <v>0</v>
      </c>
      <c r="H30" s="19" t="s">
        <v>68</v>
      </c>
      <c r="I30" s="19" t="s">
        <v>12</v>
      </c>
      <c r="J30" s="19" t="s">
        <v>356</v>
      </c>
    </row>
    <row r="31" spans="1:10">
      <c r="A31" s="7">
        <f t="shared" si="2"/>
        <v>24</v>
      </c>
      <c r="B31" s="6" t="str">
        <f t="shared" si="0"/>
        <v>G24</v>
      </c>
      <c r="C31" s="18"/>
      <c r="D31" s="18" t="s">
        <v>484</v>
      </c>
      <c r="E31" s="18"/>
      <c r="F31" s="19"/>
      <c r="G31" s="19">
        <v>0</v>
      </c>
      <c r="H31" s="19" t="s">
        <v>68</v>
      </c>
      <c r="I31" s="19" t="s">
        <v>12</v>
      </c>
      <c r="J31" s="19" t="s">
        <v>357</v>
      </c>
    </row>
    <row r="32" spans="1:10">
      <c r="A32" s="7">
        <f t="shared" si="2"/>
        <v>25</v>
      </c>
      <c r="B32" s="6" t="str">
        <f t="shared" si="0"/>
        <v>G25</v>
      </c>
      <c r="C32" s="18"/>
      <c r="D32" s="18" t="s">
        <v>108</v>
      </c>
      <c r="E32" s="18"/>
      <c r="F32" s="19"/>
      <c r="G32" s="19">
        <v>0</v>
      </c>
      <c r="H32" s="19" t="s">
        <v>71</v>
      </c>
      <c r="I32" s="19" t="s">
        <v>13</v>
      </c>
      <c r="J32" s="19" t="s">
        <v>358</v>
      </c>
    </row>
    <row r="33" spans="1:10">
      <c r="A33" s="7">
        <f t="shared" si="2"/>
        <v>26</v>
      </c>
      <c r="B33" s="6" t="str">
        <f t="shared" si="0"/>
        <v>G26</v>
      </c>
      <c r="C33" s="18"/>
      <c r="D33" s="18" t="s">
        <v>485</v>
      </c>
      <c r="E33" s="18"/>
      <c r="F33" s="19"/>
      <c r="G33" s="19">
        <v>0</v>
      </c>
      <c r="H33" s="19" t="s">
        <v>68</v>
      </c>
      <c r="I33" s="19" t="s">
        <v>12</v>
      </c>
      <c r="J33" s="19" t="s">
        <v>356</v>
      </c>
    </row>
    <row r="34" spans="1:10">
      <c r="A34" s="7">
        <f t="shared" si="2"/>
        <v>27</v>
      </c>
      <c r="B34" s="6" t="str">
        <f t="shared" si="0"/>
        <v>G27</v>
      </c>
      <c r="C34" s="18"/>
      <c r="D34" s="18" t="s">
        <v>488</v>
      </c>
      <c r="E34" s="18"/>
      <c r="F34" s="19"/>
      <c r="G34" s="19">
        <v>0</v>
      </c>
      <c r="H34" s="19" t="s">
        <v>68</v>
      </c>
      <c r="I34" s="19" t="s">
        <v>12</v>
      </c>
      <c r="J34" s="19" t="s">
        <v>357</v>
      </c>
    </row>
    <row r="35" spans="1:10">
      <c r="A35" s="7">
        <f t="shared" si="2"/>
        <v>28</v>
      </c>
      <c r="B35" s="6" t="str">
        <f t="shared" si="0"/>
        <v>G28</v>
      </c>
      <c r="C35" s="18"/>
      <c r="D35" s="18" t="s">
        <v>108</v>
      </c>
      <c r="E35" s="18"/>
      <c r="F35" s="19"/>
      <c r="G35" s="19">
        <v>0</v>
      </c>
      <c r="H35" s="19" t="s">
        <v>71</v>
      </c>
      <c r="I35" s="19" t="s">
        <v>13</v>
      </c>
      <c r="J35" s="19" t="s">
        <v>358</v>
      </c>
    </row>
    <row r="36" spans="1:10">
      <c r="A36" s="7">
        <f t="shared" si="2"/>
        <v>29</v>
      </c>
      <c r="B36" s="6" t="str">
        <f t="shared" si="0"/>
        <v>G29</v>
      </c>
      <c r="C36" s="18" t="s">
        <v>359</v>
      </c>
      <c r="D36" s="18"/>
      <c r="E36" s="18"/>
      <c r="F36" s="19"/>
      <c r="G36" s="19">
        <v>0</v>
      </c>
      <c r="H36" s="19" t="s">
        <v>71</v>
      </c>
      <c r="I36" s="19" t="s">
        <v>13</v>
      </c>
      <c r="J36" s="19" t="s">
        <v>350</v>
      </c>
    </row>
    <row r="37" spans="1:10" ht="148.5">
      <c r="A37" s="7">
        <f t="shared" ref="A37:A48" si="3">A36+1</f>
        <v>30</v>
      </c>
      <c r="B37" s="6" t="str">
        <f t="shared" si="0"/>
        <v>G30</v>
      </c>
      <c r="C37" s="18" t="s">
        <v>360</v>
      </c>
      <c r="D37" s="18" t="s">
        <v>411</v>
      </c>
      <c r="E37" s="18"/>
      <c r="F37" s="19"/>
      <c r="G37" s="19">
        <v>0</v>
      </c>
      <c r="H37" s="19" t="s">
        <v>90</v>
      </c>
      <c r="I37" s="19" t="s">
        <v>66</v>
      </c>
      <c r="J37" s="19" t="s">
        <v>810</v>
      </c>
    </row>
    <row r="38" spans="1:10" s="16" customFormat="1">
      <c r="A38" s="7">
        <f t="shared" si="3"/>
        <v>31</v>
      </c>
      <c r="B38" s="6" t="str">
        <f t="shared" ref="B38:B41" si="4">$A$7&amp;A38</f>
        <v>G31</v>
      </c>
      <c r="C38" s="18" t="s">
        <v>814</v>
      </c>
      <c r="D38" s="18"/>
      <c r="E38" s="18"/>
      <c r="F38" s="19"/>
      <c r="G38" s="19">
        <v>0</v>
      </c>
      <c r="H38" s="19" t="s">
        <v>90</v>
      </c>
      <c r="I38" s="19" t="s">
        <v>66</v>
      </c>
      <c r="J38" s="19"/>
    </row>
    <row r="39" spans="1:10" s="16" customFormat="1">
      <c r="A39" s="7">
        <f t="shared" si="3"/>
        <v>32</v>
      </c>
      <c r="B39" s="6" t="str">
        <f t="shared" si="4"/>
        <v>G32</v>
      </c>
      <c r="C39" s="18" t="s">
        <v>813</v>
      </c>
      <c r="D39" s="18"/>
      <c r="E39" s="18"/>
      <c r="F39" s="19"/>
      <c r="G39" s="19">
        <v>0</v>
      </c>
      <c r="H39" s="19" t="s">
        <v>90</v>
      </c>
      <c r="I39" s="19" t="s">
        <v>66</v>
      </c>
      <c r="J39" s="19"/>
    </row>
    <row r="40" spans="1:10" s="16" customFormat="1">
      <c r="A40" s="7">
        <f t="shared" si="3"/>
        <v>33</v>
      </c>
      <c r="B40" s="6" t="str">
        <f t="shared" si="4"/>
        <v>G33</v>
      </c>
      <c r="C40" s="18" t="s">
        <v>812</v>
      </c>
      <c r="D40" s="18"/>
      <c r="E40" s="18"/>
      <c r="F40" s="19"/>
      <c r="G40" s="19">
        <v>0</v>
      </c>
      <c r="H40" s="19" t="s">
        <v>90</v>
      </c>
      <c r="I40" s="19" t="s">
        <v>66</v>
      </c>
      <c r="J40" s="19"/>
    </row>
    <row r="41" spans="1:10" s="16" customFormat="1">
      <c r="A41" s="7">
        <f t="shared" si="3"/>
        <v>34</v>
      </c>
      <c r="B41" s="6" t="str">
        <f t="shared" si="4"/>
        <v>G34</v>
      </c>
      <c r="C41" s="18" t="s">
        <v>811</v>
      </c>
      <c r="D41" s="18"/>
      <c r="E41" s="18"/>
      <c r="F41" s="19"/>
      <c r="G41" s="19">
        <v>0</v>
      </c>
      <c r="H41" s="19" t="s">
        <v>90</v>
      </c>
      <c r="I41" s="19" t="s">
        <v>66</v>
      </c>
      <c r="J41" s="19"/>
    </row>
    <row r="42" spans="1:10" ht="40.5">
      <c r="A42" s="7">
        <f t="shared" si="3"/>
        <v>35</v>
      </c>
      <c r="B42" s="6" t="str">
        <f t="shared" si="0"/>
        <v>G35</v>
      </c>
      <c r="C42" s="18"/>
      <c r="D42" s="18"/>
      <c r="E42" s="18" t="s">
        <v>491</v>
      </c>
      <c r="F42" s="19" t="s">
        <v>500</v>
      </c>
      <c r="G42" s="19">
        <v>0</v>
      </c>
      <c r="H42" s="19" t="s">
        <v>75</v>
      </c>
      <c r="I42" s="19" t="s">
        <v>66</v>
      </c>
      <c r="J42" s="19" t="s">
        <v>496</v>
      </c>
    </row>
    <row r="43" spans="1:10" ht="27">
      <c r="A43" s="7">
        <f t="shared" si="3"/>
        <v>36</v>
      </c>
      <c r="B43" s="6" t="str">
        <f t="shared" si="0"/>
        <v>G36</v>
      </c>
      <c r="C43" s="18"/>
      <c r="D43" s="18"/>
      <c r="E43" s="18" t="s">
        <v>492</v>
      </c>
      <c r="F43" s="19" t="s">
        <v>822</v>
      </c>
      <c r="G43" s="19">
        <v>0</v>
      </c>
      <c r="H43" s="19" t="s">
        <v>71</v>
      </c>
      <c r="I43" s="19" t="s">
        <v>13</v>
      </c>
      <c r="J43" s="19" t="s">
        <v>497</v>
      </c>
    </row>
    <row r="44" spans="1:10" ht="40.5">
      <c r="A44" s="7">
        <f t="shared" si="3"/>
        <v>37</v>
      </c>
      <c r="B44" s="6" t="str">
        <f t="shared" si="0"/>
        <v>G37</v>
      </c>
      <c r="C44" s="18"/>
      <c r="D44" s="18"/>
      <c r="E44" s="18" t="s">
        <v>493</v>
      </c>
      <c r="F44" s="19" t="s">
        <v>822</v>
      </c>
      <c r="G44" s="19">
        <v>0</v>
      </c>
      <c r="H44" s="19" t="s">
        <v>75</v>
      </c>
      <c r="I44" s="19" t="s">
        <v>66</v>
      </c>
      <c r="J44" s="19" t="s">
        <v>498</v>
      </c>
    </row>
    <row r="45" spans="1:10" ht="54">
      <c r="A45" s="7">
        <f t="shared" si="3"/>
        <v>38</v>
      </c>
      <c r="B45" s="6" t="str">
        <f t="shared" si="0"/>
        <v>G38</v>
      </c>
      <c r="C45" s="18"/>
      <c r="D45" s="18"/>
      <c r="E45" s="18" t="s">
        <v>494</v>
      </c>
      <c r="F45" s="19" t="s">
        <v>822</v>
      </c>
      <c r="G45" s="19">
        <v>0</v>
      </c>
      <c r="H45" s="19" t="s">
        <v>75</v>
      </c>
      <c r="I45" s="19" t="s">
        <v>66</v>
      </c>
      <c r="J45" s="19" t="s">
        <v>499</v>
      </c>
    </row>
    <row r="46" spans="1:10">
      <c r="A46" s="7">
        <f t="shared" si="3"/>
        <v>39</v>
      </c>
      <c r="B46" s="6" t="str">
        <f t="shared" si="0"/>
        <v>G39</v>
      </c>
      <c r="C46" s="18"/>
      <c r="D46" s="18" t="s">
        <v>495</v>
      </c>
      <c r="E46" s="18"/>
      <c r="F46" s="19"/>
      <c r="G46" s="19">
        <v>0</v>
      </c>
      <c r="H46" s="19" t="s">
        <v>71</v>
      </c>
      <c r="I46" s="19" t="s">
        <v>13</v>
      </c>
      <c r="J46" s="19" t="s">
        <v>361</v>
      </c>
    </row>
    <row r="47" spans="1:10">
      <c r="A47" s="7">
        <f t="shared" si="3"/>
        <v>40</v>
      </c>
      <c r="B47" s="6" t="str">
        <f t="shared" si="0"/>
        <v>G40</v>
      </c>
      <c r="C47" s="18" t="s">
        <v>362</v>
      </c>
      <c r="D47" s="18"/>
      <c r="E47" s="18"/>
      <c r="F47" s="19"/>
      <c r="G47" s="19">
        <v>0</v>
      </c>
      <c r="H47" s="19" t="s">
        <v>71</v>
      </c>
      <c r="I47" s="19" t="s">
        <v>13</v>
      </c>
      <c r="J47" s="19" t="s">
        <v>489</v>
      </c>
    </row>
    <row r="48" spans="1:10" ht="40.5">
      <c r="A48" s="7">
        <f t="shared" si="3"/>
        <v>41</v>
      </c>
      <c r="B48" s="6" t="str">
        <f t="shared" si="0"/>
        <v>G41</v>
      </c>
      <c r="C48" s="19" t="s">
        <v>363</v>
      </c>
      <c r="D48" s="18"/>
      <c r="E48" s="18"/>
      <c r="F48" s="19"/>
      <c r="G48" s="19">
        <v>0</v>
      </c>
      <c r="H48" s="19" t="s">
        <v>75</v>
      </c>
      <c r="I48" s="19" t="s">
        <v>66</v>
      </c>
      <c r="J48" s="19" t="s">
        <v>490</v>
      </c>
    </row>
  </sheetData>
  <phoneticPr fontId="2"/>
  <hyperlinks>
    <hyperlink ref="D2" r:id="rId1"/>
  </hyperlinks>
  <pageMargins left="0.25" right="0.25" top="0.75" bottom="0.75" header="0.3" footer="0.3"/>
  <pageSetup paperSize="8" scale="85" orientation="portrait" horizontalDpi="300" verticalDpi="300"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J113"/>
  <sheetViews>
    <sheetView topLeftCell="A8" workbookViewId="0">
      <selection activeCell="A8" sqref="A8:A80"/>
    </sheetView>
  </sheetViews>
  <sheetFormatPr defaultColWidth="8.875" defaultRowHeight="13.5"/>
  <cols>
    <col min="1" max="1" width="8.875" style="16"/>
    <col min="2" max="2" width="23.625" style="16" bestFit="1" customWidth="1"/>
    <col min="3" max="4" width="23.625" style="16" customWidth="1"/>
    <col min="5" max="5" width="20" bestFit="1" customWidth="1"/>
    <col min="6" max="6" width="27.5" bestFit="1" customWidth="1"/>
    <col min="7" max="7" width="19.5" bestFit="1" customWidth="1"/>
    <col min="8" max="8" width="29.875" bestFit="1" customWidth="1"/>
    <col min="9" max="9" width="23.625" bestFit="1" customWidth="1"/>
    <col min="10" max="10" width="16.875" bestFit="1" customWidth="1"/>
  </cols>
  <sheetData>
    <row r="1" spans="1:10" s="16" customFormat="1">
      <c r="B1" s="16" t="s">
        <v>841</v>
      </c>
    </row>
    <row r="2" spans="1:10" s="16" customFormat="1">
      <c r="B2" s="16" t="s">
        <v>842</v>
      </c>
    </row>
    <row r="3" spans="1:10" s="16" customFormat="1">
      <c r="B3" s="16" t="s">
        <v>843</v>
      </c>
    </row>
    <row r="4" spans="1:10" s="16" customFormat="1">
      <c r="B4" s="16" t="s">
        <v>1108</v>
      </c>
    </row>
    <row r="5" spans="1:10" s="16" customFormat="1"/>
    <row r="6" spans="1:10" s="16" customFormat="1">
      <c r="A6" s="64" t="s">
        <v>1060</v>
      </c>
      <c r="B6" s="73" t="s">
        <v>834</v>
      </c>
      <c r="C6" s="72" t="s">
        <v>835</v>
      </c>
      <c r="D6" s="72" t="s">
        <v>836</v>
      </c>
      <c r="E6" s="72" t="s">
        <v>780</v>
      </c>
      <c r="F6" s="72"/>
      <c r="G6" s="72"/>
      <c r="H6" s="72" t="s">
        <v>781</v>
      </c>
      <c r="I6" s="72" t="s">
        <v>837</v>
      </c>
      <c r="J6" s="72" t="s">
        <v>838</v>
      </c>
    </row>
    <row r="7" spans="1:10">
      <c r="A7" s="65"/>
      <c r="B7" s="72"/>
      <c r="C7" s="72"/>
      <c r="D7" s="72"/>
      <c r="E7" s="44" t="s">
        <v>226</v>
      </c>
      <c r="F7" s="44" t="s">
        <v>839</v>
      </c>
      <c r="G7" s="44" t="s">
        <v>840</v>
      </c>
      <c r="H7" s="72"/>
      <c r="I7" s="72"/>
      <c r="J7" s="72"/>
    </row>
    <row r="8" spans="1:10">
      <c r="A8" s="66" t="s">
        <v>855</v>
      </c>
      <c r="B8" s="55" t="s">
        <v>28</v>
      </c>
      <c r="C8" s="55" t="s">
        <v>28</v>
      </c>
      <c r="D8" s="55" t="s">
        <v>27</v>
      </c>
      <c r="E8" s="68" t="s">
        <v>27</v>
      </c>
      <c r="F8" s="42" t="s">
        <v>220</v>
      </c>
      <c r="G8" s="42"/>
      <c r="H8" s="41"/>
      <c r="I8" s="55" t="s">
        <v>27</v>
      </c>
      <c r="J8" s="55" t="s">
        <v>27</v>
      </c>
    </row>
    <row r="9" spans="1:10">
      <c r="A9" s="66"/>
      <c r="B9" s="55"/>
      <c r="C9" s="55"/>
      <c r="D9" s="55"/>
      <c r="E9" s="69"/>
      <c r="F9" s="42" t="s">
        <v>222</v>
      </c>
      <c r="G9" s="42"/>
      <c r="H9" s="41"/>
      <c r="I9" s="55"/>
      <c r="J9" s="55"/>
    </row>
    <row r="10" spans="1:10" s="16" customFormat="1">
      <c r="A10" s="66"/>
      <c r="B10" s="55"/>
      <c r="C10" s="55"/>
      <c r="D10" s="55"/>
      <c r="E10" s="70"/>
      <c r="F10" s="42" t="s">
        <v>221</v>
      </c>
      <c r="G10" s="42"/>
      <c r="H10" s="18" t="s">
        <v>799</v>
      </c>
      <c r="I10" s="18" t="s">
        <v>803</v>
      </c>
      <c r="J10" s="55"/>
    </row>
    <row r="11" spans="1:10" s="16" customFormat="1">
      <c r="A11" s="66"/>
      <c r="B11" s="55" t="s">
        <v>30</v>
      </c>
      <c r="C11" s="55" t="s">
        <v>30</v>
      </c>
      <c r="D11" s="55" t="s">
        <v>29</v>
      </c>
      <c r="E11" s="68" t="s">
        <v>29</v>
      </c>
      <c r="F11" s="42" t="s">
        <v>170</v>
      </c>
      <c r="G11" s="42"/>
      <c r="H11" s="55" t="s">
        <v>797</v>
      </c>
      <c r="I11" s="55" t="s">
        <v>29</v>
      </c>
      <c r="J11" s="55" t="s">
        <v>29</v>
      </c>
    </row>
    <row r="12" spans="1:10" s="16" customFormat="1">
      <c r="A12" s="66"/>
      <c r="B12" s="55"/>
      <c r="C12" s="55"/>
      <c r="D12" s="55"/>
      <c r="E12" s="69"/>
      <c r="F12" s="42" t="s">
        <v>173</v>
      </c>
      <c r="G12" s="42"/>
      <c r="H12" s="55"/>
      <c r="I12" s="55"/>
      <c r="J12" s="55"/>
    </row>
    <row r="13" spans="1:10" s="16" customFormat="1">
      <c r="A13" s="66"/>
      <c r="B13" s="55"/>
      <c r="C13" s="55"/>
      <c r="D13" s="55"/>
      <c r="E13" s="69"/>
      <c r="F13" s="42" t="s">
        <v>174</v>
      </c>
      <c r="G13" s="42"/>
      <c r="H13" s="55"/>
      <c r="I13" s="55"/>
      <c r="J13" s="55"/>
    </row>
    <row r="14" spans="1:10" s="16" customFormat="1">
      <c r="A14" s="66"/>
      <c r="B14" s="55"/>
      <c r="C14" s="55"/>
      <c r="D14" s="55"/>
      <c r="E14" s="69"/>
      <c r="F14" s="42" t="s">
        <v>171</v>
      </c>
      <c r="G14" s="42"/>
      <c r="H14" s="55" t="s">
        <v>800</v>
      </c>
      <c r="I14" s="55"/>
      <c r="J14" s="55"/>
    </row>
    <row r="15" spans="1:10" s="16" customFormat="1">
      <c r="A15" s="66"/>
      <c r="B15" s="55"/>
      <c r="C15" s="55"/>
      <c r="D15" s="55"/>
      <c r="E15" s="70"/>
      <c r="F15" s="42" t="s">
        <v>172</v>
      </c>
      <c r="G15" s="42"/>
      <c r="H15" s="55"/>
      <c r="I15" s="55"/>
      <c r="J15" s="55"/>
    </row>
    <row r="16" spans="1:10">
      <c r="A16" s="66"/>
      <c r="B16" s="18" t="s">
        <v>32</v>
      </c>
      <c r="C16" s="18" t="s">
        <v>32</v>
      </c>
      <c r="D16" s="18" t="s">
        <v>31</v>
      </c>
      <c r="E16" s="42" t="s">
        <v>31</v>
      </c>
      <c r="F16" s="42"/>
      <c r="G16" s="42"/>
      <c r="H16" s="18" t="s">
        <v>798</v>
      </c>
      <c r="I16" s="18" t="s">
        <v>31</v>
      </c>
      <c r="J16" s="18" t="s">
        <v>31</v>
      </c>
    </row>
    <row r="17" spans="1:10">
      <c r="A17" s="66"/>
      <c r="B17" s="55" t="s">
        <v>33</v>
      </c>
      <c r="C17" s="55" t="s">
        <v>33</v>
      </c>
      <c r="D17" s="55" t="s">
        <v>33</v>
      </c>
      <c r="E17" s="68" t="s">
        <v>177</v>
      </c>
      <c r="F17" s="68" t="s">
        <v>178</v>
      </c>
      <c r="G17" s="42" t="s">
        <v>179</v>
      </c>
      <c r="H17" s="55" t="s">
        <v>795</v>
      </c>
      <c r="I17" s="55" t="s">
        <v>832</v>
      </c>
      <c r="J17" s="55" t="s">
        <v>33</v>
      </c>
    </row>
    <row r="18" spans="1:10">
      <c r="A18" s="66"/>
      <c r="B18" s="55"/>
      <c r="C18" s="55"/>
      <c r="D18" s="55"/>
      <c r="E18" s="69"/>
      <c r="F18" s="69"/>
      <c r="G18" s="42" t="s">
        <v>180</v>
      </c>
      <c r="H18" s="55"/>
      <c r="I18" s="55"/>
      <c r="J18" s="55"/>
    </row>
    <row r="19" spans="1:10">
      <c r="A19" s="66"/>
      <c r="B19" s="55"/>
      <c r="C19" s="55"/>
      <c r="D19" s="55"/>
      <c r="E19" s="69"/>
      <c r="F19" s="69"/>
      <c r="G19" s="42" t="s">
        <v>181</v>
      </c>
      <c r="H19" s="55"/>
      <c r="I19" s="55"/>
      <c r="J19" s="55"/>
    </row>
    <row r="20" spans="1:10">
      <c r="A20" s="66"/>
      <c r="B20" s="55"/>
      <c r="C20" s="55"/>
      <c r="D20" s="55"/>
      <c r="E20" s="69"/>
      <c r="F20" s="69"/>
      <c r="G20" s="42" t="s">
        <v>182</v>
      </c>
      <c r="H20" s="55"/>
      <c r="I20" s="55"/>
      <c r="J20" s="55"/>
    </row>
    <row r="21" spans="1:10">
      <c r="A21" s="66"/>
      <c r="B21" s="55"/>
      <c r="C21" s="55"/>
      <c r="D21" s="55"/>
      <c r="E21" s="69"/>
      <c r="F21" s="69"/>
      <c r="G21" s="42" t="s">
        <v>183</v>
      </c>
      <c r="H21" s="55"/>
      <c r="I21" s="55"/>
      <c r="J21" s="55"/>
    </row>
    <row r="22" spans="1:10">
      <c r="A22" s="66"/>
      <c r="B22" s="55"/>
      <c r="C22" s="55"/>
      <c r="D22" s="55"/>
      <c r="E22" s="69"/>
      <c r="F22" s="69"/>
      <c r="G22" s="42" t="s">
        <v>184</v>
      </c>
      <c r="H22" s="55"/>
      <c r="I22" s="55"/>
      <c r="J22" s="55"/>
    </row>
    <row r="23" spans="1:10">
      <c r="A23" s="66"/>
      <c r="B23" s="55"/>
      <c r="C23" s="55"/>
      <c r="D23" s="55"/>
      <c r="E23" s="69"/>
      <c r="F23" s="69"/>
      <c r="G23" s="42" t="s">
        <v>185</v>
      </c>
      <c r="H23" s="55"/>
      <c r="I23" s="55"/>
      <c r="J23" s="55"/>
    </row>
    <row r="24" spans="1:10">
      <c r="A24" s="66"/>
      <c r="B24" s="55"/>
      <c r="C24" s="55"/>
      <c r="D24" s="55"/>
      <c r="E24" s="69"/>
      <c r="F24" s="70"/>
      <c r="G24" s="42" t="s">
        <v>37</v>
      </c>
      <c r="H24" s="55"/>
      <c r="I24" s="55"/>
      <c r="J24" s="55"/>
    </row>
    <row r="25" spans="1:10">
      <c r="A25" s="66"/>
      <c r="B25" s="55"/>
      <c r="C25" s="55"/>
      <c r="D25" s="55"/>
      <c r="E25" s="69"/>
      <c r="F25" s="68" t="s">
        <v>186</v>
      </c>
      <c r="G25" s="42" t="s">
        <v>179</v>
      </c>
      <c r="H25" s="55"/>
      <c r="I25" s="55"/>
      <c r="J25" s="55"/>
    </row>
    <row r="26" spans="1:10">
      <c r="A26" s="66"/>
      <c r="B26" s="55"/>
      <c r="C26" s="55"/>
      <c r="D26" s="55"/>
      <c r="E26" s="69"/>
      <c r="F26" s="69"/>
      <c r="G26" s="42" t="s">
        <v>180</v>
      </c>
      <c r="H26" s="55"/>
      <c r="I26" s="55"/>
      <c r="J26" s="55"/>
    </row>
    <row r="27" spans="1:10">
      <c r="A27" s="66"/>
      <c r="B27" s="55"/>
      <c r="C27" s="55"/>
      <c r="D27" s="55"/>
      <c r="E27" s="69"/>
      <c r="F27" s="69"/>
      <c r="G27" s="42" t="s">
        <v>181</v>
      </c>
      <c r="H27" s="55"/>
      <c r="I27" s="55"/>
      <c r="J27" s="55"/>
    </row>
    <row r="28" spans="1:10">
      <c r="A28" s="66"/>
      <c r="B28" s="55"/>
      <c r="C28" s="55"/>
      <c r="D28" s="55"/>
      <c r="E28" s="69"/>
      <c r="F28" s="69"/>
      <c r="G28" s="42" t="s">
        <v>182</v>
      </c>
      <c r="H28" s="55"/>
      <c r="I28" s="55"/>
      <c r="J28" s="55"/>
    </row>
    <row r="29" spans="1:10">
      <c r="A29" s="66"/>
      <c r="B29" s="55"/>
      <c r="C29" s="55"/>
      <c r="D29" s="55"/>
      <c r="E29" s="69"/>
      <c r="F29" s="69"/>
      <c r="G29" s="42" t="s">
        <v>183</v>
      </c>
      <c r="H29" s="55"/>
      <c r="I29" s="55"/>
      <c r="J29" s="55"/>
    </row>
    <row r="30" spans="1:10">
      <c r="A30" s="66"/>
      <c r="B30" s="55"/>
      <c r="C30" s="55"/>
      <c r="D30" s="55"/>
      <c r="E30" s="69"/>
      <c r="F30" s="69"/>
      <c r="G30" s="42" t="s">
        <v>184</v>
      </c>
      <c r="H30" s="55"/>
      <c r="I30" s="55"/>
      <c r="J30" s="55"/>
    </row>
    <row r="31" spans="1:10">
      <c r="A31" s="66"/>
      <c r="B31" s="55"/>
      <c r="C31" s="55"/>
      <c r="D31" s="55"/>
      <c r="E31" s="69"/>
      <c r="F31" s="69"/>
      <c r="G31" s="42" t="s">
        <v>185</v>
      </c>
      <c r="H31" s="55"/>
      <c r="I31" s="55"/>
      <c r="J31" s="55"/>
    </row>
    <row r="32" spans="1:10">
      <c r="A32" s="66"/>
      <c r="B32" s="55"/>
      <c r="C32" s="55"/>
      <c r="D32" s="55"/>
      <c r="E32" s="69"/>
      <c r="F32" s="70"/>
      <c r="G32" s="42" t="s">
        <v>37</v>
      </c>
      <c r="H32" s="55"/>
      <c r="I32" s="55"/>
      <c r="J32" s="55"/>
    </row>
    <row r="33" spans="1:10">
      <c r="A33" s="66"/>
      <c r="B33" s="55"/>
      <c r="C33" s="55"/>
      <c r="D33" s="55"/>
      <c r="E33" s="69"/>
      <c r="F33" s="68" t="s">
        <v>187</v>
      </c>
      <c r="G33" s="42" t="s">
        <v>179</v>
      </c>
      <c r="H33" s="55"/>
      <c r="I33" s="55"/>
      <c r="J33" s="55"/>
    </row>
    <row r="34" spans="1:10">
      <c r="A34" s="66"/>
      <c r="B34" s="55"/>
      <c r="C34" s="55"/>
      <c r="D34" s="55"/>
      <c r="E34" s="69"/>
      <c r="F34" s="69"/>
      <c r="G34" s="42" t="s">
        <v>180</v>
      </c>
      <c r="H34" s="55"/>
      <c r="I34" s="55"/>
      <c r="J34" s="55"/>
    </row>
    <row r="35" spans="1:10">
      <c r="A35" s="66"/>
      <c r="B35" s="55"/>
      <c r="C35" s="55"/>
      <c r="D35" s="55"/>
      <c r="E35" s="69"/>
      <c r="F35" s="69"/>
      <c r="G35" s="42" t="s">
        <v>181</v>
      </c>
      <c r="H35" s="55"/>
      <c r="I35" s="55"/>
      <c r="J35" s="55"/>
    </row>
    <row r="36" spans="1:10">
      <c r="A36" s="66"/>
      <c r="B36" s="55"/>
      <c r="C36" s="55"/>
      <c r="D36" s="55"/>
      <c r="E36" s="69"/>
      <c r="F36" s="69"/>
      <c r="G36" s="42" t="s">
        <v>182</v>
      </c>
      <c r="H36" s="55"/>
      <c r="I36" s="55"/>
      <c r="J36" s="55"/>
    </row>
    <row r="37" spans="1:10">
      <c r="A37" s="66"/>
      <c r="B37" s="55"/>
      <c r="C37" s="55"/>
      <c r="D37" s="55"/>
      <c r="E37" s="69"/>
      <c r="F37" s="69"/>
      <c r="G37" s="42" t="s">
        <v>183</v>
      </c>
      <c r="H37" s="55"/>
      <c r="I37" s="55"/>
      <c r="J37" s="55"/>
    </row>
    <row r="38" spans="1:10">
      <c r="A38" s="66"/>
      <c r="B38" s="55"/>
      <c r="C38" s="55"/>
      <c r="D38" s="55"/>
      <c r="E38" s="69"/>
      <c r="F38" s="69"/>
      <c r="G38" s="42" t="s">
        <v>184</v>
      </c>
      <c r="H38" s="55"/>
      <c r="I38" s="55"/>
      <c r="J38" s="55"/>
    </row>
    <row r="39" spans="1:10">
      <c r="A39" s="66"/>
      <c r="B39" s="55"/>
      <c r="C39" s="55"/>
      <c r="D39" s="55"/>
      <c r="E39" s="69"/>
      <c r="F39" s="69"/>
      <c r="G39" s="42" t="s">
        <v>185</v>
      </c>
      <c r="H39" s="55"/>
      <c r="I39" s="55"/>
      <c r="J39" s="55"/>
    </row>
    <row r="40" spans="1:10">
      <c r="A40" s="66"/>
      <c r="B40" s="55"/>
      <c r="C40" s="55"/>
      <c r="D40" s="55"/>
      <c r="E40" s="69"/>
      <c r="F40" s="70"/>
      <c r="G40" s="42" t="s">
        <v>37</v>
      </c>
      <c r="H40" s="55"/>
      <c r="I40" s="55"/>
      <c r="J40" s="55"/>
    </row>
    <row r="41" spans="1:10">
      <c r="A41" s="66"/>
      <c r="B41" s="55"/>
      <c r="C41" s="55"/>
      <c r="D41" s="55"/>
      <c r="E41" s="70"/>
      <c r="F41" s="42" t="s">
        <v>188</v>
      </c>
      <c r="G41" s="42"/>
      <c r="H41" s="55"/>
      <c r="I41" s="55"/>
      <c r="J41" s="55"/>
    </row>
    <row r="42" spans="1:10">
      <c r="A42" s="66"/>
      <c r="B42" s="55"/>
      <c r="C42" s="55"/>
      <c r="D42" s="55"/>
      <c r="E42" s="68" t="s">
        <v>189</v>
      </c>
      <c r="F42" s="68" t="s">
        <v>178</v>
      </c>
      <c r="G42" s="42" t="s">
        <v>179</v>
      </c>
      <c r="H42" s="55"/>
      <c r="I42" s="71" t="s">
        <v>831</v>
      </c>
      <c r="J42" s="55"/>
    </row>
    <row r="43" spans="1:10">
      <c r="A43" s="66"/>
      <c r="B43" s="55"/>
      <c r="C43" s="55"/>
      <c r="D43" s="55"/>
      <c r="E43" s="69"/>
      <c r="F43" s="69"/>
      <c r="G43" s="42" t="s">
        <v>180</v>
      </c>
      <c r="H43" s="55"/>
      <c r="I43" s="71"/>
      <c r="J43" s="55"/>
    </row>
    <row r="44" spans="1:10">
      <c r="A44" s="66"/>
      <c r="B44" s="55"/>
      <c r="C44" s="55"/>
      <c r="D44" s="55"/>
      <c r="E44" s="69"/>
      <c r="F44" s="69"/>
      <c r="G44" s="42" t="s">
        <v>181</v>
      </c>
      <c r="H44" s="55"/>
      <c r="I44" s="71"/>
      <c r="J44" s="55"/>
    </row>
    <row r="45" spans="1:10">
      <c r="A45" s="66"/>
      <c r="B45" s="55"/>
      <c r="C45" s="55"/>
      <c r="D45" s="55"/>
      <c r="E45" s="69"/>
      <c r="F45" s="69"/>
      <c r="G45" s="42" t="s">
        <v>182</v>
      </c>
      <c r="H45" s="55"/>
      <c r="I45" s="71"/>
      <c r="J45" s="55"/>
    </row>
    <row r="46" spans="1:10">
      <c r="A46" s="66"/>
      <c r="B46" s="55"/>
      <c r="C46" s="55"/>
      <c r="D46" s="55"/>
      <c r="E46" s="69"/>
      <c r="F46" s="69"/>
      <c r="G46" s="42" t="s">
        <v>183</v>
      </c>
      <c r="H46" s="55"/>
      <c r="I46" s="71"/>
      <c r="J46" s="55"/>
    </row>
    <row r="47" spans="1:10">
      <c r="A47" s="66"/>
      <c r="B47" s="55"/>
      <c r="C47" s="55"/>
      <c r="D47" s="55"/>
      <c r="E47" s="69"/>
      <c r="F47" s="69"/>
      <c r="G47" s="42" t="s">
        <v>184</v>
      </c>
      <c r="H47" s="55"/>
      <c r="I47" s="71"/>
      <c r="J47" s="55"/>
    </row>
    <row r="48" spans="1:10">
      <c r="A48" s="66"/>
      <c r="B48" s="55"/>
      <c r="C48" s="55"/>
      <c r="D48" s="55"/>
      <c r="E48" s="69"/>
      <c r="F48" s="69"/>
      <c r="G48" s="42" t="s">
        <v>185</v>
      </c>
      <c r="H48" s="55"/>
      <c r="I48" s="71"/>
      <c r="J48" s="55"/>
    </row>
    <row r="49" spans="1:10">
      <c r="A49" s="66"/>
      <c r="B49" s="55"/>
      <c r="C49" s="55"/>
      <c r="D49" s="55"/>
      <c r="E49" s="69"/>
      <c r="F49" s="70"/>
      <c r="G49" s="42" t="s">
        <v>37</v>
      </c>
      <c r="H49" s="55"/>
      <c r="I49" s="71"/>
      <c r="J49" s="55"/>
    </row>
    <row r="50" spans="1:10">
      <c r="A50" s="66"/>
      <c r="B50" s="55"/>
      <c r="C50" s="55"/>
      <c r="D50" s="55"/>
      <c r="E50" s="69"/>
      <c r="F50" s="68" t="s">
        <v>186</v>
      </c>
      <c r="G50" s="42" t="s">
        <v>179</v>
      </c>
      <c r="H50" s="55"/>
      <c r="I50" s="71"/>
      <c r="J50" s="55"/>
    </row>
    <row r="51" spans="1:10">
      <c r="A51" s="66"/>
      <c r="B51" s="55"/>
      <c r="C51" s="55"/>
      <c r="D51" s="55"/>
      <c r="E51" s="69"/>
      <c r="F51" s="69"/>
      <c r="G51" s="42" t="s">
        <v>180</v>
      </c>
      <c r="H51" s="55"/>
      <c r="I51" s="71"/>
      <c r="J51" s="55"/>
    </row>
    <row r="52" spans="1:10">
      <c r="A52" s="66"/>
      <c r="B52" s="55"/>
      <c r="C52" s="55"/>
      <c r="D52" s="55"/>
      <c r="E52" s="69"/>
      <c r="F52" s="69"/>
      <c r="G52" s="42" t="s">
        <v>181</v>
      </c>
      <c r="H52" s="55"/>
      <c r="I52" s="71"/>
      <c r="J52" s="55"/>
    </row>
    <row r="53" spans="1:10">
      <c r="A53" s="66"/>
      <c r="B53" s="55"/>
      <c r="C53" s="55"/>
      <c r="D53" s="55"/>
      <c r="E53" s="69"/>
      <c r="F53" s="69"/>
      <c r="G53" s="42" t="s">
        <v>182</v>
      </c>
      <c r="H53" s="55"/>
      <c r="I53" s="71"/>
      <c r="J53" s="55"/>
    </row>
    <row r="54" spans="1:10">
      <c r="A54" s="66"/>
      <c r="B54" s="55"/>
      <c r="C54" s="55"/>
      <c r="D54" s="55"/>
      <c r="E54" s="69"/>
      <c r="F54" s="69"/>
      <c r="G54" s="42" t="s">
        <v>183</v>
      </c>
      <c r="H54" s="55"/>
      <c r="I54" s="71"/>
      <c r="J54" s="55"/>
    </row>
    <row r="55" spans="1:10">
      <c r="A55" s="66"/>
      <c r="B55" s="55"/>
      <c r="C55" s="55"/>
      <c r="D55" s="55"/>
      <c r="E55" s="69"/>
      <c r="F55" s="69"/>
      <c r="G55" s="42" t="s">
        <v>184</v>
      </c>
      <c r="H55" s="55"/>
      <c r="I55" s="71"/>
      <c r="J55" s="55"/>
    </row>
    <row r="56" spans="1:10">
      <c r="A56" s="66"/>
      <c r="B56" s="55"/>
      <c r="C56" s="55"/>
      <c r="D56" s="55"/>
      <c r="E56" s="69"/>
      <c r="F56" s="69"/>
      <c r="G56" s="42" t="s">
        <v>185</v>
      </c>
      <c r="H56" s="55"/>
      <c r="I56" s="71"/>
      <c r="J56" s="55"/>
    </row>
    <row r="57" spans="1:10">
      <c r="A57" s="66"/>
      <c r="B57" s="55"/>
      <c r="C57" s="55"/>
      <c r="D57" s="55"/>
      <c r="E57" s="69"/>
      <c r="F57" s="70"/>
      <c r="G57" s="42" t="s">
        <v>37</v>
      </c>
      <c r="H57" s="55"/>
      <c r="I57" s="71"/>
      <c r="J57" s="55"/>
    </row>
    <row r="58" spans="1:10">
      <c r="A58" s="66"/>
      <c r="B58" s="55"/>
      <c r="C58" s="55"/>
      <c r="D58" s="55"/>
      <c r="E58" s="69"/>
      <c r="F58" s="68" t="s">
        <v>187</v>
      </c>
      <c r="G58" s="42" t="s">
        <v>179</v>
      </c>
      <c r="H58" s="55"/>
      <c r="I58" s="71"/>
      <c r="J58" s="55"/>
    </row>
    <row r="59" spans="1:10">
      <c r="A59" s="66"/>
      <c r="B59" s="55"/>
      <c r="C59" s="55"/>
      <c r="D59" s="55"/>
      <c r="E59" s="69"/>
      <c r="F59" s="69"/>
      <c r="G59" s="42" t="s">
        <v>180</v>
      </c>
      <c r="H59" s="55"/>
      <c r="I59" s="71"/>
      <c r="J59" s="55"/>
    </row>
    <row r="60" spans="1:10">
      <c r="A60" s="66"/>
      <c r="B60" s="55"/>
      <c r="C60" s="55"/>
      <c r="D60" s="55"/>
      <c r="E60" s="69"/>
      <c r="F60" s="69"/>
      <c r="G60" s="42" t="s">
        <v>181</v>
      </c>
      <c r="H60" s="55"/>
      <c r="I60" s="71"/>
      <c r="J60" s="55"/>
    </row>
    <row r="61" spans="1:10">
      <c r="A61" s="66"/>
      <c r="B61" s="55"/>
      <c r="C61" s="55"/>
      <c r="D61" s="55"/>
      <c r="E61" s="69"/>
      <c r="F61" s="69"/>
      <c r="G61" s="42" t="s">
        <v>182</v>
      </c>
      <c r="H61" s="55"/>
      <c r="I61" s="71"/>
      <c r="J61" s="55"/>
    </row>
    <row r="62" spans="1:10">
      <c r="A62" s="66"/>
      <c r="B62" s="55"/>
      <c r="C62" s="55"/>
      <c r="D62" s="55"/>
      <c r="E62" s="69"/>
      <c r="F62" s="69"/>
      <c r="G62" s="42" t="s">
        <v>183</v>
      </c>
      <c r="H62" s="55"/>
      <c r="I62" s="71"/>
      <c r="J62" s="55"/>
    </row>
    <row r="63" spans="1:10">
      <c r="A63" s="66"/>
      <c r="B63" s="55"/>
      <c r="C63" s="55"/>
      <c r="D63" s="55"/>
      <c r="E63" s="69"/>
      <c r="F63" s="69"/>
      <c r="G63" s="42" t="s">
        <v>184</v>
      </c>
      <c r="H63" s="55"/>
      <c r="I63" s="71"/>
      <c r="J63" s="55"/>
    </row>
    <row r="64" spans="1:10">
      <c r="A64" s="66"/>
      <c r="B64" s="55"/>
      <c r="C64" s="55"/>
      <c r="D64" s="55"/>
      <c r="E64" s="69"/>
      <c r="F64" s="69"/>
      <c r="G64" s="42" t="s">
        <v>185</v>
      </c>
      <c r="H64" s="55"/>
      <c r="I64" s="71"/>
      <c r="J64" s="55"/>
    </row>
    <row r="65" spans="1:10">
      <c r="A65" s="66"/>
      <c r="B65" s="55"/>
      <c r="C65" s="55"/>
      <c r="D65" s="55"/>
      <c r="E65" s="69"/>
      <c r="F65" s="70"/>
      <c r="G65" s="42" t="s">
        <v>37</v>
      </c>
      <c r="H65" s="55"/>
      <c r="I65" s="71"/>
      <c r="J65" s="55"/>
    </row>
    <row r="66" spans="1:10">
      <c r="A66" s="66"/>
      <c r="B66" s="55"/>
      <c r="C66" s="55"/>
      <c r="D66" s="55"/>
      <c r="E66" s="70"/>
      <c r="F66" s="42" t="s">
        <v>188</v>
      </c>
      <c r="G66" s="42"/>
      <c r="H66" s="55"/>
      <c r="I66" s="71"/>
      <c r="J66" s="55"/>
    </row>
    <row r="67" spans="1:10">
      <c r="A67" s="66"/>
      <c r="B67" s="18" t="s">
        <v>36</v>
      </c>
      <c r="C67" s="18" t="s">
        <v>36</v>
      </c>
      <c r="D67" s="18" t="s">
        <v>793</v>
      </c>
      <c r="E67" s="42" t="s">
        <v>190</v>
      </c>
      <c r="F67" s="42"/>
      <c r="G67" s="42"/>
      <c r="H67" s="18" t="s">
        <v>796</v>
      </c>
      <c r="I67" s="18" t="s">
        <v>190</v>
      </c>
      <c r="J67" s="18" t="s">
        <v>190</v>
      </c>
    </row>
    <row r="68" spans="1:10">
      <c r="A68" s="66"/>
      <c r="B68" s="55" t="s">
        <v>34</v>
      </c>
      <c r="C68" s="55" t="s">
        <v>34</v>
      </c>
      <c r="D68" s="55" t="s">
        <v>794</v>
      </c>
      <c r="E68" s="68" t="s">
        <v>223</v>
      </c>
      <c r="F68" s="42"/>
      <c r="G68" s="42"/>
      <c r="H68" s="41"/>
      <c r="I68" s="55" t="s">
        <v>801</v>
      </c>
      <c r="J68" s="41"/>
    </row>
    <row r="69" spans="1:10" s="16" customFormat="1">
      <c r="A69" s="66"/>
      <c r="B69" s="55"/>
      <c r="C69" s="55"/>
      <c r="D69" s="55"/>
      <c r="E69" s="69"/>
      <c r="F69" s="18"/>
      <c r="G69" s="18"/>
      <c r="H69" s="41"/>
      <c r="I69" s="55"/>
      <c r="J69" s="45"/>
    </row>
    <row r="70" spans="1:10" s="16" customFormat="1">
      <c r="A70" s="66"/>
      <c r="B70" s="55"/>
      <c r="C70" s="55"/>
      <c r="D70" s="55"/>
      <c r="E70" s="69"/>
      <c r="F70" s="18"/>
      <c r="G70" s="18"/>
      <c r="H70" s="41"/>
      <c r="I70" s="55"/>
      <c r="J70" s="45"/>
    </row>
    <row r="71" spans="1:10" s="16" customFormat="1">
      <c r="A71" s="66"/>
      <c r="B71" s="55"/>
      <c r="C71" s="55"/>
      <c r="D71" s="55"/>
      <c r="E71" s="69"/>
      <c r="F71" s="18"/>
      <c r="G71" s="18"/>
      <c r="H71" s="41"/>
      <c r="I71" s="55"/>
      <c r="J71" s="45"/>
    </row>
    <row r="72" spans="1:10" s="16" customFormat="1">
      <c r="A72" s="66"/>
      <c r="B72" s="55"/>
      <c r="C72" s="55"/>
      <c r="D72" s="55"/>
      <c r="E72" s="69"/>
      <c r="F72" s="18"/>
      <c r="G72" s="18"/>
      <c r="H72" s="41"/>
      <c r="I72" s="55"/>
      <c r="J72" s="45"/>
    </row>
    <row r="73" spans="1:10" s="16" customFormat="1">
      <c r="A73" s="66"/>
      <c r="B73" s="55"/>
      <c r="C73" s="55"/>
      <c r="D73" s="55"/>
      <c r="E73" s="69"/>
      <c r="F73" s="18"/>
      <c r="G73" s="18"/>
      <c r="H73" s="41"/>
      <c r="I73" s="55"/>
      <c r="J73" s="45"/>
    </row>
    <row r="74" spans="1:10" s="16" customFormat="1">
      <c r="A74" s="66"/>
      <c r="B74" s="55"/>
      <c r="C74" s="55"/>
      <c r="D74" s="55"/>
      <c r="E74" s="69"/>
      <c r="F74" s="18"/>
      <c r="G74" s="18"/>
      <c r="H74" s="41"/>
      <c r="I74" s="55"/>
      <c r="J74" s="45"/>
    </row>
    <row r="75" spans="1:10" s="16" customFormat="1">
      <c r="A75" s="66"/>
      <c r="B75" s="55"/>
      <c r="C75" s="55"/>
      <c r="D75" s="55"/>
      <c r="E75" s="69"/>
      <c r="F75" s="18"/>
      <c r="G75" s="18"/>
      <c r="H75" s="41"/>
      <c r="I75" s="55"/>
      <c r="J75" s="45"/>
    </row>
    <row r="76" spans="1:10" s="16" customFormat="1">
      <c r="A76" s="66"/>
      <c r="B76" s="55"/>
      <c r="C76" s="55"/>
      <c r="D76" s="55"/>
      <c r="E76" s="69"/>
      <c r="F76" s="18"/>
      <c r="G76" s="18"/>
      <c r="H76" s="41"/>
      <c r="I76" s="55"/>
      <c r="J76" s="45"/>
    </row>
    <row r="77" spans="1:10" s="16" customFormat="1">
      <c r="A77" s="66"/>
      <c r="B77" s="55"/>
      <c r="C77" s="55"/>
      <c r="D77" s="55"/>
      <c r="E77" s="70"/>
      <c r="F77" s="18"/>
      <c r="G77" s="18"/>
      <c r="H77" s="41"/>
      <c r="I77" s="55"/>
      <c r="J77" s="45"/>
    </row>
    <row r="78" spans="1:10" s="16" customFormat="1">
      <c r="A78" s="66"/>
      <c r="B78" s="55" t="s">
        <v>35</v>
      </c>
      <c r="C78" s="55" t="s">
        <v>792</v>
      </c>
      <c r="D78" s="55" t="s">
        <v>792</v>
      </c>
      <c r="E78" s="42" t="s">
        <v>176</v>
      </c>
      <c r="F78" s="42"/>
      <c r="G78" s="42"/>
      <c r="H78" s="41"/>
      <c r="I78" s="55" t="s">
        <v>802</v>
      </c>
      <c r="J78" s="18" t="s">
        <v>833</v>
      </c>
    </row>
    <row r="79" spans="1:10" s="16" customFormat="1">
      <c r="A79" s="66"/>
      <c r="B79" s="55"/>
      <c r="C79" s="55"/>
      <c r="D79" s="55"/>
      <c r="E79" s="42" t="s">
        <v>191</v>
      </c>
      <c r="F79" s="42"/>
      <c r="G79" s="42"/>
      <c r="H79" s="41"/>
      <c r="I79" s="55"/>
      <c r="J79" s="55" t="s">
        <v>854</v>
      </c>
    </row>
    <row r="80" spans="1:10" s="16" customFormat="1">
      <c r="A80" s="66"/>
      <c r="B80" s="55"/>
      <c r="C80" s="55"/>
      <c r="D80" s="55"/>
      <c r="E80" s="42" t="s">
        <v>212</v>
      </c>
      <c r="F80" s="42"/>
      <c r="G80" s="42"/>
      <c r="H80" s="41"/>
      <c r="I80" s="55"/>
      <c r="J80" s="55"/>
    </row>
    <row r="81" spans="1:10" s="16" customFormat="1">
      <c r="A81" s="67" t="s">
        <v>856</v>
      </c>
      <c r="B81" s="6" t="s">
        <v>100</v>
      </c>
      <c r="C81" s="55" t="s">
        <v>829</v>
      </c>
      <c r="D81" s="55" t="s">
        <v>830</v>
      </c>
      <c r="E81" s="42" t="s">
        <v>194</v>
      </c>
      <c r="F81" s="42"/>
      <c r="G81" s="42"/>
      <c r="H81" s="41"/>
      <c r="I81" s="55" t="s">
        <v>37</v>
      </c>
      <c r="J81" s="18" t="s">
        <v>194</v>
      </c>
    </row>
    <row r="82" spans="1:10" s="16" customFormat="1">
      <c r="A82" s="66"/>
      <c r="B82" s="55" t="s">
        <v>829</v>
      </c>
      <c r="C82" s="55"/>
      <c r="D82" s="55"/>
      <c r="E82" s="68" t="s">
        <v>225</v>
      </c>
      <c r="F82" s="42" t="s">
        <v>165</v>
      </c>
      <c r="G82" s="42"/>
      <c r="H82" s="41"/>
      <c r="I82" s="55"/>
      <c r="J82" s="18" t="s">
        <v>805</v>
      </c>
    </row>
    <row r="83" spans="1:10">
      <c r="A83" s="66"/>
      <c r="B83" s="55"/>
      <c r="C83" s="55"/>
      <c r="D83" s="55"/>
      <c r="E83" s="69"/>
      <c r="F83" s="42" t="s">
        <v>166</v>
      </c>
      <c r="G83" s="42"/>
      <c r="H83" s="41"/>
      <c r="I83" s="55"/>
      <c r="J83" s="41"/>
    </row>
    <row r="84" spans="1:10">
      <c r="A84" s="66"/>
      <c r="B84" s="55"/>
      <c r="C84" s="55"/>
      <c r="D84" s="55"/>
      <c r="E84" s="69"/>
      <c r="F84" s="42" t="s">
        <v>167</v>
      </c>
      <c r="G84" s="42"/>
      <c r="H84" s="41"/>
      <c r="I84" s="55"/>
      <c r="J84" s="41"/>
    </row>
    <row r="85" spans="1:10">
      <c r="A85" s="66"/>
      <c r="B85" s="55"/>
      <c r="C85" s="55"/>
      <c r="D85" s="55"/>
      <c r="E85" s="69"/>
      <c r="F85" s="42" t="s">
        <v>168</v>
      </c>
      <c r="G85" s="42"/>
      <c r="H85" s="41"/>
      <c r="I85" s="55"/>
      <c r="J85" s="41"/>
    </row>
    <row r="86" spans="1:10">
      <c r="A86" s="66"/>
      <c r="B86" s="55"/>
      <c r="C86" s="55"/>
      <c r="D86" s="55"/>
      <c r="E86" s="70"/>
      <c r="F86" s="42" t="s">
        <v>169</v>
      </c>
      <c r="G86" s="42"/>
      <c r="H86" s="41"/>
      <c r="I86" s="55"/>
      <c r="J86" s="41"/>
    </row>
    <row r="87" spans="1:10">
      <c r="A87" s="66"/>
      <c r="B87" s="55"/>
      <c r="C87" s="55"/>
      <c r="D87" s="55"/>
      <c r="E87" s="42" t="s">
        <v>175</v>
      </c>
      <c r="F87" s="42"/>
      <c r="G87" s="42"/>
      <c r="H87" s="41"/>
      <c r="I87" s="55"/>
      <c r="J87" s="28" t="s">
        <v>804</v>
      </c>
    </row>
    <row r="88" spans="1:10">
      <c r="A88" s="66"/>
      <c r="B88" s="55"/>
      <c r="C88" s="55"/>
      <c r="D88" s="55"/>
      <c r="E88" s="42" t="s">
        <v>193</v>
      </c>
      <c r="F88" s="42"/>
      <c r="G88" s="42"/>
      <c r="H88" s="41"/>
      <c r="I88" s="55"/>
      <c r="J88" s="41"/>
    </row>
    <row r="89" spans="1:10">
      <c r="A89" s="66"/>
      <c r="B89" s="55"/>
      <c r="C89" s="55"/>
      <c r="D89" s="55"/>
      <c r="E89" s="68" t="s">
        <v>195</v>
      </c>
      <c r="F89" s="42" t="s">
        <v>196</v>
      </c>
      <c r="G89" s="42"/>
      <c r="H89" s="41"/>
      <c r="I89" s="55"/>
      <c r="J89" s="41"/>
    </row>
    <row r="90" spans="1:10">
      <c r="A90" s="66"/>
      <c r="B90" s="55"/>
      <c r="C90" s="55"/>
      <c r="D90" s="55"/>
      <c r="E90" s="69"/>
      <c r="F90" s="42" t="s">
        <v>197</v>
      </c>
      <c r="G90" s="42"/>
      <c r="H90" s="41"/>
      <c r="I90" s="55"/>
      <c r="J90" s="41"/>
    </row>
    <row r="91" spans="1:10">
      <c r="A91" s="66"/>
      <c r="B91" s="55"/>
      <c r="C91" s="55"/>
      <c r="D91" s="55"/>
      <c r="E91" s="69"/>
      <c r="F91" s="42" t="s">
        <v>198</v>
      </c>
      <c r="G91" s="42"/>
      <c r="H91" s="41"/>
      <c r="I91" s="55"/>
      <c r="J91" s="41"/>
    </row>
    <row r="92" spans="1:10">
      <c r="A92" s="66"/>
      <c r="B92" s="55"/>
      <c r="C92" s="55"/>
      <c r="D92" s="55"/>
      <c r="E92" s="69"/>
      <c r="F92" s="42" t="s">
        <v>199</v>
      </c>
      <c r="G92" s="42"/>
      <c r="H92" s="41"/>
      <c r="I92" s="55"/>
      <c r="J92" s="41"/>
    </row>
    <row r="93" spans="1:10">
      <c r="A93" s="66"/>
      <c r="B93" s="55"/>
      <c r="C93" s="55"/>
      <c r="D93" s="55"/>
      <c r="E93" s="69"/>
      <c r="F93" s="42" t="s">
        <v>200</v>
      </c>
      <c r="G93" s="42"/>
      <c r="H93" s="41"/>
      <c r="I93" s="55"/>
      <c r="J93" s="41"/>
    </row>
    <row r="94" spans="1:10">
      <c r="A94" s="66"/>
      <c r="B94" s="55"/>
      <c r="C94" s="55"/>
      <c r="D94" s="55"/>
      <c r="E94" s="69"/>
      <c r="F94" s="42" t="s">
        <v>201</v>
      </c>
      <c r="G94" s="42"/>
      <c r="H94" s="41"/>
      <c r="I94" s="55"/>
      <c r="J94" s="41"/>
    </row>
    <row r="95" spans="1:10">
      <c r="A95" s="66"/>
      <c r="B95" s="55"/>
      <c r="C95" s="55"/>
      <c r="D95" s="55"/>
      <c r="E95" s="69"/>
      <c r="F95" s="42" t="s">
        <v>202</v>
      </c>
      <c r="G95" s="42"/>
      <c r="H95" s="41"/>
      <c r="I95" s="55"/>
      <c r="J95" s="41"/>
    </row>
    <row r="96" spans="1:10">
      <c r="A96" s="66"/>
      <c r="B96" s="55"/>
      <c r="C96" s="55"/>
      <c r="D96" s="55"/>
      <c r="E96" s="69"/>
      <c r="F96" s="42" t="s">
        <v>203</v>
      </c>
      <c r="G96" s="42"/>
      <c r="H96" s="41"/>
      <c r="I96" s="55"/>
      <c r="J96" s="41"/>
    </row>
    <row r="97" spans="1:10">
      <c r="A97" s="66"/>
      <c r="B97" s="55"/>
      <c r="C97" s="55"/>
      <c r="D97" s="55"/>
      <c r="E97" s="70"/>
      <c r="F97" s="42" t="s">
        <v>37</v>
      </c>
      <c r="G97" s="42"/>
      <c r="H97" s="41"/>
      <c r="I97" s="55"/>
      <c r="J97" s="41"/>
    </row>
    <row r="98" spans="1:10">
      <c r="A98" s="66"/>
      <c r="B98" s="55"/>
      <c r="C98" s="55"/>
      <c r="D98" s="55"/>
      <c r="E98" s="68" t="s">
        <v>204</v>
      </c>
      <c r="F98" s="42" t="s">
        <v>205</v>
      </c>
      <c r="G98" s="42"/>
      <c r="H98" s="41"/>
      <c r="I98" s="55"/>
      <c r="J98" s="41"/>
    </row>
    <row r="99" spans="1:10">
      <c r="A99" s="66"/>
      <c r="B99" s="55"/>
      <c r="C99" s="55"/>
      <c r="D99" s="55"/>
      <c r="E99" s="69"/>
      <c r="F99" s="42" t="s">
        <v>206</v>
      </c>
      <c r="G99" s="42"/>
      <c r="H99" s="41"/>
      <c r="I99" s="55"/>
      <c r="J99" s="41"/>
    </row>
    <row r="100" spans="1:10">
      <c r="A100" s="66"/>
      <c r="B100" s="55"/>
      <c r="C100" s="55"/>
      <c r="D100" s="55"/>
      <c r="E100" s="69"/>
      <c r="F100" s="42" t="s">
        <v>207</v>
      </c>
      <c r="G100" s="42"/>
      <c r="H100" s="41"/>
      <c r="I100" s="55"/>
      <c r="J100" s="41"/>
    </row>
    <row r="101" spans="1:10">
      <c r="A101" s="66"/>
      <c r="B101" s="55"/>
      <c r="C101" s="55"/>
      <c r="D101" s="55"/>
      <c r="E101" s="69"/>
      <c r="F101" s="42" t="s">
        <v>208</v>
      </c>
      <c r="G101" s="42"/>
      <c r="H101" s="41"/>
      <c r="I101" s="55"/>
      <c r="J101" s="41"/>
    </row>
    <row r="102" spans="1:10">
      <c r="A102" s="66"/>
      <c r="B102" s="55"/>
      <c r="C102" s="55"/>
      <c r="D102" s="55"/>
      <c r="E102" s="69"/>
      <c r="F102" s="42" t="s">
        <v>209</v>
      </c>
      <c r="G102" s="42"/>
      <c r="H102" s="41"/>
      <c r="I102" s="55"/>
      <c r="J102" s="41"/>
    </row>
    <row r="103" spans="1:10">
      <c r="A103" s="66"/>
      <c r="B103" s="55"/>
      <c r="C103" s="55"/>
      <c r="D103" s="55"/>
      <c r="E103" s="69"/>
      <c r="F103" s="42" t="s">
        <v>210</v>
      </c>
      <c r="G103" s="42"/>
      <c r="H103" s="41"/>
      <c r="I103" s="55"/>
      <c r="J103" s="41"/>
    </row>
    <row r="104" spans="1:10">
      <c r="A104" s="66"/>
      <c r="B104" s="55"/>
      <c r="C104" s="55"/>
      <c r="D104" s="55"/>
      <c r="E104" s="70"/>
      <c r="F104" s="42" t="s">
        <v>211</v>
      </c>
      <c r="G104" s="42"/>
      <c r="H104" s="41"/>
      <c r="I104" s="55"/>
      <c r="J104" s="41"/>
    </row>
    <row r="105" spans="1:10">
      <c r="A105" s="66"/>
      <c r="B105" s="55"/>
      <c r="C105" s="55"/>
      <c r="D105" s="55"/>
      <c r="E105" s="42" t="s">
        <v>192</v>
      </c>
      <c r="F105" s="42"/>
      <c r="G105" s="42"/>
      <c r="H105" s="41"/>
      <c r="I105" s="55"/>
      <c r="J105" s="41"/>
    </row>
    <row r="106" spans="1:10">
      <c r="A106" s="66"/>
      <c r="B106" s="55"/>
      <c r="C106" s="55"/>
      <c r="D106" s="55"/>
      <c r="E106" s="68" t="s">
        <v>213</v>
      </c>
      <c r="F106" s="42" t="s">
        <v>214</v>
      </c>
      <c r="G106" s="42"/>
      <c r="H106" s="41"/>
      <c r="I106" s="55"/>
      <c r="J106" s="41"/>
    </row>
    <row r="107" spans="1:10">
      <c r="A107" s="66"/>
      <c r="B107" s="55"/>
      <c r="C107" s="55"/>
      <c r="D107" s="55"/>
      <c r="E107" s="69"/>
      <c r="F107" s="42" t="s">
        <v>215</v>
      </c>
      <c r="G107" s="42"/>
      <c r="H107" s="41"/>
      <c r="I107" s="55"/>
      <c r="J107" s="41"/>
    </row>
    <row r="108" spans="1:10">
      <c r="A108" s="66"/>
      <c r="B108" s="55"/>
      <c r="C108" s="55"/>
      <c r="D108" s="55"/>
      <c r="E108" s="69"/>
      <c r="F108" s="42" t="s">
        <v>216</v>
      </c>
      <c r="G108" s="42"/>
      <c r="H108" s="41"/>
      <c r="I108" s="55"/>
      <c r="J108" s="41"/>
    </row>
    <row r="109" spans="1:10">
      <c r="A109" s="66"/>
      <c r="B109" s="55"/>
      <c r="C109" s="55"/>
      <c r="D109" s="55"/>
      <c r="E109" s="69"/>
      <c r="F109" s="42" t="s">
        <v>217</v>
      </c>
      <c r="G109" s="42"/>
      <c r="H109" s="41"/>
      <c r="I109" s="55"/>
      <c r="J109" s="41"/>
    </row>
    <row r="110" spans="1:10">
      <c r="A110" s="66"/>
      <c r="B110" s="55"/>
      <c r="C110" s="55"/>
      <c r="D110" s="55"/>
      <c r="E110" s="69"/>
      <c r="F110" s="42" t="s">
        <v>218</v>
      </c>
      <c r="G110" s="42"/>
      <c r="H110" s="41"/>
      <c r="I110" s="55"/>
      <c r="J110" s="41"/>
    </row>
    <row r="111" spans="1:10">
      <c r="A111" s="66"/>
      <c r="B111" s="55"/>
      <c r="C111" s="55"/>
      <c r="D111" s="55"/>
      <c r="E111" s="69"/>
      <c r="F111" s="42" t="s">
        <v>790</v>
      </c>
      <c r="G111" s="42"/>
      <c r="H111" s="41"/>
      <c r="I111" s="55"/>
      <c r="J111" s="41"/>
    </row>
    <row r="112" spans="1:10">
      <c r="A112" s="66"/>
      <c r="B112" s="55"/>
      <c r="C112" s="55"/>
      <c r="D112" s="55"/>
      <c r="E112" s="70"/>
      <c r="F112" s="42" t="s">
        <v>219</v>
      </c>
      <c r="G112" s="42"/>
      <c r="H112" s="41"/>
      <c r="I112" s="55"/>
      <c r="J112" s="41"/>
    </row>
    <row r="113" spans="1:10">
      <c r="A113" s="66"/>
      <c r="B113" s="55"/>
      <c r="C113" s="55"/>
      <c r="D113" s="55"/>
      <c r="E113" s="42" t="s">
        <v>273</v>
      </c>
      <c r="F113" s="42"/>
      <c r="G113" s="42"/>
      <c r="H113" s="41"/>
      <c r="I113" s="55"/>
      <c r="J113" s="41"/>
    </row>
  </sheetData>
  <mergeCells count="57">
    <mergeCell ref="J6:J7"/>
    <mergeCell ref="J8:J10"/>
    <mergeCell ref="C8:C10"/>
    <mergeCell ref="D8:D10"/>
    <mergeCell ref="B6:B7"/>
    <mergeCell ref="C6:C7"/>
    <mergeCell ref="D6:D7"/>
    <mergeCell ref="E6:G6"/>
    <mergeCell ref="H6:H7"/>
    <mergeCell ref="I6:I7"/>
    <mergeCell ref="B8:B10"/>
    <mergeCell ref="H14:H15"/>
    <mergeCell ref="I11:I15"/>
    <mergeCell ref="J11:J15"/>
    <mergeCell ref="I8:I9"/>
    <mergeCell ref="B17:B66"/>
    <mergeCell ref="C17:C66"/>
    <mergeCell ref="D17:D66"/>
    <mergeCell ref="J17:J66"/>
    <mergeCell ref="I17:I41"/>
    <mergeCell ref="B11:B15"/>
    <mergeCell ref="C11:C15"/>
    <mergeCell ref="D11:D15"/>
    <mergeCell ref="H11:H13"/>
    <mergeCell ref="E8:E10"/>
    <mergeCell ref="E11:E15"/>
    <mergeCell ref="J79:J80"/>
    <mergeCell ref="I42:I66"/>
    <mergeCell ref="H17:H66"/>
    <mergeCell ref="B68:B77"/>
    <mergeCell ref="C68:C77"/>
    <mergeCell ref="D68:D77"/>
    <mergeCell ref="I68:I77"/>
    <mergeCell ref="F17:F24"/>
    <mergeCell ref="F25:F32"/>
    <mergeCell ref="F33:F40"/>
    <mergeCell ref="F42:F49"/>
    <mergeCell ref="F50:F57"/>
    <mergeCell ref="F58:F65"/>
    <mergeCell ref="E17:E41"/>
    <mergeCell ref="E42:E66"/>
    <mergeCell ref="I81:I113"/>
    <mergeCell ref="E68:E77"/>
    <mergeCell ref="E82:E86"/>
    <mergeCell ref="E89:E97"/>
    <mergeCell ref="E98:E104"/>
    <mergeCell ref="E106:E112"/>
    <mergeCell ref="I78:I80"/>
    <mergeCell ref="D81:D113"/>
    <mergeCell ref="D78:D80"/>
    <mergeCell ref="A6:A7"/>
    <mergeCell ref="A8:A80"/>
    <mergeCell ref="A81:A113"/>
    <mergeCell ref="C81:C113"/>
    <mergeCell ref="B82:B113"/>
    <mergeCell ref="B78:B80"/>
    <mergeCell ref="C78:C80"/>
  </mergeCells>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74"/>
  <sheetViews>
    <sheetView view="pageBreakPreview" zoomScaleSheetLayoutView="100" workbookViewId="0">
      <pane xSplit="4" ySplit="1" topLeftCell="E2" activePane="bottomRight" state="frozen"/>
      <selection activeCell="B56" sqref="B56"/>
      <selection pane="topRight" activeCell="B56" sqref="B56"/>
      <selection pane="bottomLeft" activeCell="B56" sqref="B56"/>
      <selection pane="bottomRight" activeCell="B56" sqref="B56"/>
    </sheetView>
  </sheetViews>
  <sheetFormatPr defaultColWidth="8.875" defaultRowHeight="13.5"/>
  <cols>
    <col min="1" max="3" width="17.125" style="2" customWidth="1"/>
    <col min="4" max="4" width="36" style="2" customWidth="1"/>
    <col min="5" max="11" width="17.625" style="2" customWidth="1"/>
  </cols>
  <sheetData>
    <row r="1" spans="1:11" ht="27">
      <c r="A1" s="11" t="s">
        <v>63</v>
      </c>
      <c r="B1" s="11" t="s">
        <v>291</v>
      </c>
      <c r="C1" s="11" t="s">
        <v>64</v>
      </c>
      <c r="D1" s="11" t="s">
        <v>292</v>
      </c>
      <c r="E1" s="11" t="s">
        <v>80</v>
      </c>
      <c r="F1" s="11" t="s">
        <v>279</v>
      </c>
      <c r="G1" s="11" t="s">
        <v>280</v>
      </c>
      <c r="H1" s="11" t="s">
        <v>281</v>
      </c>
      <c r="I1" s="11" t="s">
        <v>230</v>
      </c>
      <c r="J1" s="11" t="s">
        <v>282</v>
      </c>
      <c r="K1" s="11" t="s">
        <v>283</v>
      </c>
    </row>
    <row r="2" spans="1:11" s="16" customFormat="1">
      <c r="A2" s="25" t="s">
        <v>677</v>
      </c>
      <c r="B2" s="25"/>
      <c r="C2" s="25"/>
      <c r="D2" s="25"/>
      <c r="E2" s="25"/>
      <c r="F2" s="25"/>
      <c r="G2" s="25"/>
      <c r="H2" s="25"/>
      <c r="I2" s="25"/>
      <c r="J2" s="25"/>
      <c r="K2" s="25" t="s">
        <v>678</v>
      </c>
    </row>
    <row r="3" spans="1:11">
      <c r="A3" s="25" t="s">
        <v>10</v>
      </c>
      <c r="B3" s="25"/>
      <c r="C3" s="25"/>
      <c r="D3" s="25"/>
      <c r="E3" s="25" t="s">
        <v>613</v>
      </c>
      <c r="F3" s="25" t="s">
        <v>616</v>
      </c>
      <c r="G3" s="25" t="s">
        <v>644</v>
      </c>
      <c r="H3" s="25" t="s">
        <v>658</v>
      </c>
      <c r="I3" s="25" t="s">
        <v>704</v>
      </c>
      <c r="J3" s="25" t="s">
        <v>720</v>
      </c>
      <c r="K3" s="25" t="s">
        <v>679</v>
      </c>
    </row>
    <row r="4" spans="1:11" s="16" customFormat="1">
      <c r="A4" s="25" t="s">
        <v>690</v>
      </c>
      <c r="B4" s="25"/>
      <c r="C4" s="25"/>
      <c r="D4" s="25"/>
      <c r="E4" s="25"/>
      <c r="F4" s="25"/>
      <c r="G4" s="25"/>
      <c r="H4" s="25"/>
      <c r="I4" s="25"/>
      <c r="J4" s="25"/>
      <c r="K4" s="25" t="s">
        <v>691</v>
      </c>
    </row>
    <row r="5" spans="1:11" s="16" customFormat="1">
      <c r="A5" s="25" t="s">
        <v>695</v>
      </c>
      <c r="B5" s="25"/>
      <c r="C5" s="25"/>
      <c r="D5" s="25"/>
      <c r="E5" s="25"/>
      <c r="F5" s="25"/>
      <c r="G5" s="25"/>
      <c r="H5" s="25"/>
      <c r="I5" s="25"/>
      <c r="J5" s="25"/>
      <c r="K5" s="25" t="s">
        <v>696</v>
      </c>
    </row>
    <row r="6" spans="1:11" s="16" customFormat="1">
      <c r="A6" s="25" t="s">
        <v>806</v>
      </c>
      <c r="B6" s="25"/>
      <c r="C6" s="25"/>
      <c r="D6" s="25"/>
      <c r="E6" s="25"/>
      <c r="F6" s="25"/>
      <c r="G6" s="25"/>
      <c r="H6" s="25"/>
      <c r="I6" s="25"/>
      <c r="J6" s="25"/>
      <c r="K6" s="18" t="s">
        <v>823</v>
      </c>
    </row>
    <row r="7" spans="1:11" s="16" customFormat="1">
      <c r="A7" s="25" t="s">
        <v>807</v>
      </c>
      <c r="B7" s="25"/>
      <c r="C7" s="25"/>
      <c r="D7" s="25"/>
      <c r="E7" s="25"/>
      <c r="F7" s="25"/>
      <c r="G7" s="25"/>
      <c r="H7" s="25"/>
      <c r="I7" s="25"/>
      <c r="J7" s="25"/>
      <c r="K7" s="18" t="s">
        <v>824</v>
      </c>
    </row>
    <row r="8" spans="1:11" s="16" customFormat="1">
      <c r="A8" s="25" t="s">
        <v>808</v>
      </c>
      <c r="B8" s="25"/>
      <c r="C8" s="25"/>
      <c r="D8" s="25"/>
      <c r="E8" s="25"/>
      <c r="F8" s="25"/>
      <c r="G8" s="25"/>
      <c r="H8" s="25"/>
      <c r="I8" s="25"/>
      <c r="J8" s="25"/>
      <c r="K8" s="18" t="s">
        <v>825</v>
      </c>
    </row>
    <row r="9" spans="1:11" s="16" customFormat="1">
      <c r="A9" s="25" t="s">
        <v>809</v>
      </c>
      <c r="B9" s="25"/>
      <c r="C9" s="25"/>
      <c r="D9" s="25"/>
      <c r="E9" s="25"/>
      <c r="F9" s="25"/>
      <c r="G9" s="25"/>
      <c r="H9" s="25"/>
      <c r="I9" s="25"/>
      <c r="J9" s="25"/>
      <c r="K9" s="18" t="s">
        <v>826</v>
      </c>
    </row>
    <row r="10" spans="1:11">
      <c r="A10" s="25" t="s">
        <v>284</v>
      </c>
      <c r="B10" s="25"/>
      <c r="C10" s="25"/>
      <c r="D10" s="25"/>
      <c r="E10" s="25" t="s">
        <v>532</v>
      </c>
      <c r="F10" s="25" t="s">
        <v>617</v>
      </c>
      <c r="G10" s="25" t="s">
        <v>639</v>
      </c>
      <c r="H10" s="25" t="s">
        <v>659</v>
      </c>
      <c r="I10" s="25" t="s">
        <v>714</v>
      </c>
      <c r="J10" s="25"/>
      <c r="K10" s="25" t="s">
        <v>680</v>
      </c>
    </row>
    <row r="11" spans="1:11" s="16" customFormat="1">
      <c r="A11" s="25" t="s">
        <v>286</v>
      </c>
      <c r="B11" s="19" t="s">
        <v>19</v>
      </c>
      <c r="C11" s="25"/>
      <c r="D11" s="25"/>
      <c r="E11" s="25" t="s">
        <v>534</v>
      </c>
      <c r="F11" s="25" t="s">
        <v>618</v>
      </c>
      <c r="G11" s="25" t="s">
        <v>640</v>
      </c>
      <c r="H11" s="25"/>
      <c r="I11" s="25" t="s">
        <v>715</v>
      </c>
      <c r="J11" s="25"/>
      <c r="K11" s="25" t="s">
        <v>681</v>
      </c>
    </row>
    <row r="12" spans="1:11" s="16" customFormat="1">
      <c r="A12" s="25"/>
      <c r="B12" s="19" t="s">
        <v>20</v>
      </c>
      <c r="C12" s="25"/>
      <c r="D12" s="25"/>
      <c r="E12" s="25" t="s">
        <v>535</v>
      </c>
      <c r="F12" s="25" t="s">
        <v>619</v>
      </c>
      <c r="G12" s="25" t="s">
        <v>641</v>
      </c>
      <c r="H12" s="25"/>
      <c r="I12" s="25" t="s">
        <v>715</v>
      </c>
      <c r="J12" s="25"/>
      <c r="K12" s="25" t="s">
        <v>682</v>
      </c>
    </row>
    <row r="13" spans="1:11">
      <c r="A13" s="25"/>
      <c r="B13" s="19" t="s">
        <v>21</v>
      </c>
      <c r="C13" s="25"/>
      <c r="D13" s="25"/>
      <c r="E13" s="25" t="s">
        <v>536</v>
      </c>
      <c r="F13" s="25" t="s">
        <v>620</v>
      </c>
      <c r="G13" s="25" t="s">
        <v>642</v>
      </c>
      <c r="H13" s="25"/>
      <c r="I13" s="25" t="s">
        <v>716</v>
      </c>
      <c r="J13" s="25"/>
      <c r="K13" s="25" t="s">
        <v>683</v>
      </c>
    </row>
    <row r="14" spans="1:11">
      <c r="A14" s="25"/>
      <c r="B14" s="19" t="s">
        <v>22</v>
      </c>
      <c r="C14" s="25"/>
      <c r="D14" s="25"/>
      <c r="E14" s="25" t="s">
        <v>537</v>
      </c>
      <c r="F14" s="25" t="s">
        <v>621</v>
      </c>
      <c r="G14" s="25" t="s">
        <v>643</v>
      </c>
      <c r="H14" s="25"/>
      <c r="I14" s="25" t="s">
        <v>716</v>
      </c>
      <c r="J14" s="25"/>
      <c r="K14" s="25" t="s">
        <v>684</v>
      </c>
    </row>
    <row r="15" spans="1:11">
      <c r="A15" s="25" t="s">
        <v>159</v>
      </c>
      <c r="B15" s="25"/>
      <c r="C15" s="25"/>
      <c r="D15" s="25"/>
      <c r="E15" s="25" t="s">
        <v>364</v>
      </c>
      <c r="F15" s="25"/>
      <c r="G15" s="25"/>
      <c r="H15" s="25"/>
      <c r="I15" s="25" t="s">
        <v>710</v>
      </c>
      <c r="J15" s="25" t="s">
        <v>739</v>
      </c>
      <c r="K15" s="25"/>
    </row>
    <row r="16" spans="1:11">
      <c r="A16" s="25" t="s">
        <v>287</v>
      </c>
      <c r="B16" s="25"/>
      <c r="C16" s="25"/>
      <c r="D16" s="25"/>
      <c r="E16" s="25" t="s">
        <v>612</v>
      </c>
      <c r="F16" s="25" t="s">
        <v>625</v>
      </c>
      <c r="G16" s="25" t="s">
        <v>646</v>
      </c>
      <c r="H16" s="25" t="s">
        <v>660</v>
      </c>
      <c r="I16" s="25" t="s">
        <v>705</v>
      </c>
      <c r="J16" s="25" t="s">
        <v>721</v>
      </c>
      <c r="K16" s="25" t="s">
        <v>692</v>
      </c>
    </row>
    <row r="17" spans="1:11" s="16" customFormat="1">
      <c r="A17" s="25" t="s">
        <v>288</v>
      </c>
      <c r="B17" s="25"/>
      <c r="C17" s="25"/>
      <c r="D17" s="25"/>
      <c r="E17" s="25" t="s">
        <v>554</v>
      </c>
      <c r="F17" s="25" t="s">
        <v>622</v>
      </c>
      <c r="G17" s="25" t="s">
        <v>645</v>
      </c>
      <c r="H17" s="25" t="s">
        <v>663</v>
      </c>
      <c r="I17" s="25" t="s">
        <v>707</v>
      </c>
      <c r="J17" s="25" t="s">
        <v>722</v>
      </c>
      <c r="K17" s="25" t="s">
        <v>687</v>
      </c>
    </row>
    <row r="18" spans="1:11" s="16" customFormat="1">
      <c r="A18" s="25" t="s">
        <v>688</v>
      </c>
      <c r="B18" s="25"/>
      <c r="C18" s="25"/>
      <c r="D18" s="25"/>
      <c r="E18" s="25"/>
      <c r="F18" s="25"/>
      <c r="G18" s="25"/>
      <c r="H18" s="25"/>
      <c r="I18" s="25" t="s">
        <v>708</v>
      </c>
      <c r="J18" s="25"/>
      <c r="K18" s="25" t="s">
        <v>689</v>
      </c>
    </row>
    <row r="19" spans="1:11" s="16" customFormat="1">
      <c r="A19" s="25" t="s">
        <v>717</v>
      </c>
      <c r="B19" s="25"/>
      <c r="C19" s="25"/>
      <c r="D19" s="25"/>
      <c r="E19" s="25"/>
      <c r="F19" s="25"/>
      <c r="G19" s="25"/>
      <c r="H19" s="25"/>
      <c r="I19" s="25" t="s">
        <v>718</v>
      </c>
      <c r="J19" s="25"/>
      <c r="K19" s="25"/>
    </row>
    <row r="20" spans="1:11" ht="27">
      <c r="A20" s="25" t="s">
        <v>539</v>
      </c>
      <c r="B20" s="25"/>
      <c r="C20" s="25"/>
      <c r="D20" s="25"/>
      <c r="E20" s="25" t="s">
        <v>538</v>
      </c>
      <c r="F20" s="25"/>
      <c r="G20" s="25"/>
      <c r="H20" s="25"/>
      <c r="I20" s="25"/>
      <c r="J20" s="25"/>
      <c r="K20" s="25"/>
    </row>
    <row r="21" spans="1:11">
      <c r="A21" s="25" t="s">
        <v>95</v>
      </c>
      <c r="B21" s="25"/>
      <c r="C21" s="25"/>
      <c r="D21" s="25" t="s">
        <v>541</v>
      </c>
      <c r="E21" s="25" t="s">
        <v>540</v>
      </c>
      <c r="F21" s="25"/>
      <c r="G21" s="25"/>
      <c r="H21" s="25"/>
      <c r="I21" s="25" t="s">
        <v>709</v>
      </c>
      <c r="J21" s="25" t="s">
        <v>736</v>
      </c>
      <c r="K21" s="25" t="s">
        <v>719</v>
      </c>
    </row>
    <row r="22" spans="1:11" ht="27">
      <c r="A22" s="25" t="s">
        <v>97</v>
      </c>
      <c r="B22" s="25"/>
      <c r="C22" s="25"/>
      <c r="D22" s="25" t="s">
        <v>543</v>
      </c>
      <c r="E22" s="25" t="s">
        <v>542</v>
      </c>
      <c r="F22" s="25"/>
      <c r="G22" s="25"/>
      <c r="H22" s="25"/>
      <c r="I22" s="25"/>
      <c r="J22" s="25" t="s">
        <v>737</v>
      </c>
      <c r="K22" s="25"/>
    </row>
    <row r="23" spans="1:11" ht="27">
      <c r="A23" s="25" t="s">
        <v>289</v>
      </c>
      <c r="B23" s="25" t="s">
        <v>290</v>
      </c>
      <c r="C23" s="25"/>
      <c r="D23" s="25" t="s">
        <v>544</v>
      </c>
      <c r="E23" s="25" t="s">
        <v>546</v>
      </c>
      <c r="F23" s="25" t="s">
        <v>623</v>
      </c>
      <c r="G23" s="25" t="s">
        <v>647</v>
      </c>
      <c r="H23" s="25" t="s">
        <v>664</v>
      </c>
      <c r="I23" s="25" t="s">
        <v>706</v>
      </c>
      <c r="J23" s="25" t="s">
        <v>740</v>
      </c>
      <c r="K23" s="25" t="s">
        <v>697</v>
      </c>
    </row>
    <row r="24" spans="1:11" ht="27">
      <c r="A24" s="25"/>
      <c r="B24" s="25" t="s">
        <v>552</v>
      </c>
      <c r="C24" s="25"/>
      <c r="D24" s="25"/>
      <c r="E24" s="25" t="s">
        <v>553</v>
      </c>
      <c r="F24" s="25" t="s">
        <v>624</v>
      </c>
      <c r="G24" s="25" t="s">
        <v>648</v>
      </c>
      <c r="H24" s="25"/>
      <c r="I24" s="25"/>
      <c r="J24" s="25" t="s">
        <v>741</v>
      </c>
      <c r="K24" s="25"/>
    </row>
    <row r="25" spans="1:11" ht="27">
      <c r="A25" s="25"/>
      <c r="B25" s="25" t="s">
        <v>294</v>
      </c>
      <c r="C25" s="25"/>
      <c r="D25" s="25"/>
      <c r="E25" s="25" t="s">
        <v>545</v>
      </c>
      <c r="F25" s="25" t="s">
        <v>629</v>
      </c>
      <c r="G25" s="25" t="s">
        <v>649</v>
      </c>
      <c r="H25" s="25"/>
      <c r="I25" s="25"/>
      <c r="J25" s="25" t="s">
        <v>742</v>
      </c>
      <c r="K25" s="25" t="s">
        <v>693</v>
      </c>
    </row>
    <row r="26" spans="1:11" ht="27">
      <c r="A26" s="25"/>
      <c r="B26" s="25" t="s">
        <v>107</v>
      </c>
      <c r="C26" s="25"/>
      <c r="D26" s="25"/>
      <c r="E26" s="25" t="s">
        <v>547</v>
      </c>
      <c r="F26" s="25" t="s">
        <v>631</v>
      </c>
      <c r="G26" s="25" t="s">
        <v>650</v>
      </c>
      <c r="H26" s="25" t="s">
        <v>670</v>
      </c>
      <c r="I26" s="25" t="s">
        <v>711</v>
      </c>
      <c r="J26" s="25" t="s">
        <v>743</v>
      </c>
      <c r="K26" s="25" t="s">
        <v>815</v>
      </c>
    </row>
    <row r="27" spans="1:11" ht="27">
      <c r="A27" s="25"/>
      <c r="B27" s="25" t="s">
        <v>632</v>
      </c>
      <c r="C27" s="25"/>
      <c r="D27" s="25" t="s">
        <v>562</v>
      </c>
      <c r="E27" s="25" t="s">
        <v>549</v>
      </c>
      <c r="F27" s="25"/>
      <c r="G27" s="25"/>
      <c r="H27" s="25"/>
      <c r="I27" s="25"/>
      <c r="J27" s="25"/>
      <c r="K27" s="25" t="s">
        <v>816</v>
      </c>
    </row>
    <row r="28" spans="1:11" ht="27">
      <c r="A28" s="25"/>
      <c r="B28" s="25" t="s">
        <v>548</v>
      </c>
      <c r="C28" s="25"/>
      <c r="D28" s="25"/>
      <c r="E28" s="25" t="s">
        <v>550</v>
      </c>
      <c r="F28" s="25" t="s">
        <v>631</v>
      </c>
      <c r="G28" s="25" t="s">
        <v>650</v>
      </c>
      <c r="H28" s="25" t="s">
        <v>670</v>
      </c>
      <c r="I28" s="25" t="s">
        <v>711</v>
      </c>
      <c r="J28" s="25" t="s">
        <v>744</v>
      </c>
      <c r="K28" s="25" t="s">
        <v>817</v>
      </c>
    </row>
    <row r="29" spans="1:11" s="16" customFormat="1">
      <c r="A29" s="25"/>
      <c r="B29" s="25"/>
      <c r="C29" s="25" t="s">
        <v>700</v>
      </c>
      <c r="D29" s="25"/>
      <c r="E29" s="25"/>
      <c r="F29" s="25"/>
      <c r="G29" s="25"/>
      <c r="H29" s="25"/>
      <c r="I29" s="25"/>
      <c r="J29" s="25"/>
      <c r="K29" s="25" t="s">
        <v>818</v>
      </c>
    </row>
    <row r="30" spans="1:11" s="16" customFormat="1">
      <c r="A30" s="25"/>
      <c r="B30" s="25"/>
      <c r="C30" s="25" t="s">
        <v>701</v>
      </c>
      <c r="D30" s="25"/>
      <c r="E30" s="25"/>
      <c r="F30" s="25"/>
      <c r="G30" s="25"/>
      <c r="H30" s="25"/>
      <c r="I30" s="25"/>
      <c r="J30" s="25"/>
      <c r="K30" s="25" t="s">
        <v>819</v>
      </c>
    </row>
    <row r="31" spans="1:11" s="16" customFormat="1" ht="27">
      <c r="A31" s="25"/>
      <c r="B31" s="25" t="s">
        <v>293</v>
      </c>
      <c r="C31" s="25"/>
      <c r="D31" s="25"/>
      <c r="E31" s="25" t="s">
        <v>551</v>
      </c>
      <c r="F31" s="25"/>
      <c r="G31" s="25" t="s">
        <v>655</v>
      </c>
      <c r="H31" s="25" t="s">
        <v>671</v>
      </c>
      <c r="I31" s="25"/>
      <c r="J31" s="25" t="s">
        <v>745</v>
      </c>
      <c r="K31" s="25"/>
    </row>
    <row r="32" spans="1:11" s="16" customFormat="1" ht="40.5">
      <c r="A32" s="25"/>
      <c r="B32" s="25" t="s">
        <v>285</v>
      </c>
      <c r="C32" s="19" t="s">
        <v>19</v>
      </c>
      <c r="D32" s="25"/>
      <c r="E32" s="25" t="s">
        <v>556</v>
      </c>
      <c r="F32" s="25" t="s">
        <v>756</v>
      </c>
      <c r="G32" s="25" t="s">
        <v>651</v>
      </c>
      <c r="H32" s="25" t="s">
        <v>672</v>
      </c>
      <c r="I32" s="25"/>
      <c r="J32" s="25" t="s">
        <v>746</v>
      </c>
      <c r="K32" s="25"/>
    </row>
    <row r="33" spans="1:11" ht="40.5">
      <c r="A33" s="25"/>
      <c r="B33" s="25"/>
      <c r="C33" s="19" t="s">
        <v>20</v>
      </c>
      <c r="D33" s="25"/>
      <c r="E33" s="25" t="s">
        <v>557</v>
      </c>
      <c r="F33" s="25" t="s">
        <v>757</v>
      </c>
      <c r="G33" s="25" t="s">
        <v>652</v>
      </c>
      <c r="H33" s="25" t="s">
        <v>673</v>
      </c>
      <c r="I33" s="25"/>
      <c r="J33" s="25" t="s">
        <v>747</v>
      </c>
      <c r="K33" s="25"/>
    </row>
    <row r="34" spans="1:11" ht="40.5">
      <c r="A34" s="25"/>
      <c r="B34" s="25"/>
      <c r="C34" s="19" t="s">
        <v>21</v>
      </c>
      <c r="D34" s="25"/>
      <c r="E34" s="25" t="s">
        <v>558</v>
      </c>
      <c r="F34" s="25" t="s">
        <v>758</v>
      </c>
      <c r="G34" s="25" t="s">
        <v>653</v>
      </c>
      <c r="H34" s="25" t="s">
        <v>674</v>
      </c>
      <c r="I34" s="25"/>
      <c r="J34" s="25" t="s">
        <v>748</v>
      </c>
      <c r="K34" s="25"/>
    </row>
    <row r="35" spans="1:11" ht="40.5">
      <c r="A35" s="25"/>
      <c r="B35" s="25"/>
      <c r="C35" s="19" t="s">
        <v>22</v>
      </c>
      <c r="D35" s="25"/>
      <c r="E35" s="25" t="s">
        <v>559</v>
      </c>
      <c r="F35" s="25" t="s">
        <v>759</v>
      </c>
      <c r="G35" s="25" t="s">
        <v>654</v>
      </c>
      <c r="H35" s="25" t="s">
        <v>675</v>
      </c>
      <c r="I35" s="25"/>
      <c r="J35" s="25" t="s">
        <v>749</v>
      </c>
      <c r="K35" s="25"/>
    </row>
    <row r="36" spans="1:11" s="16" customFormat="1">
      <c r="A36" s="25"/>
      <c r="B36" s="25" t="s">
        <v>665</v>
      </c>
      <c r="C36" s="19"/>
      <c r="D36" s="25"/>
      <c r="E36" s="25"/>
      <c r="F36" s="25"/>
      <c r="G36" s="25"/>
      <c r="H36" s="25" t="s">
        <v>666</v>
      </c>
      <c r="I36" s="25"/>
      <c r="J36" s="25"/>
      <c r="K36" s="25"/>
    </row>
    <row r="37" spans="1:11" ht="27">
      <c r="A37" s="25"/>
      <c r="B37" s="25" t="s">
        <v>555</v>
      </c>
      <c r="C37" s="19"/>
      <c r="D37" s="25"/>
      <c r="E37" s="25" t="s">
        <v>560</v>
      </c>
      <c r="F37" s="25"/>
      <c r="G37" s="25"/>
      <c r="H37" s="25"/>
      <c r="I37" s="25"/>
      <c r="J37" s="25" t="s">
        <v>750</v>
      </c>
      <c r="K37" s="25"/>
    </row>
    <row r="38" spans="1:11" ht="27">
      <c r="A38" s="25"/>
      <c r="B38" s="25" t="s">
        <v>561</v>
      </c>
      <c r="C38" s="19"/>
      <c r="D38" s="25" t="s">
        <v>656</v>
      </c>
      <c r="E38" s="25" t="s">
        <v>563</v>
      </c>
      <c r="F38" s="25"/>
      <c r="G38" s="25"/>
      <c r="H38" s="25"/>
      <c r="I38" s="25"/>
      <c r="J38" s="25"/>
      <c r="K38" s="25"/>
    </row>
    <row r="39" spans="1:11" ht="27">
      <c r="A39" s="25" t="s">
        <v>49</v>
      </c>
      <c r="B39" s="25" t="s">
        <v>295</v>
      </c>
      <c r="C39" s="25"/>
      <c r="D39" s="25"/>
      <c r="E39" s="25" t="s">
        <v>564</v>
      </c>
      <c r="F39" s="25" t="s">
        <v>626</v>
      </c>
      <c r="G39" s="25" t="s">
        <v>657</v>
      </c>
      <c r="H39" s="25" t="s">
        <v>676</v>
      </c>
      <c r="I39" s="25"/>
      <c r="J39" s="25" t="s">
        <v>735</v>
      </c>
      <c r="K39" s="25"/>
    </row>
    <row r="40" spans="1:11" ht="27">
      <c r="A40" s="25"/>
      <c r="B40" s="25" t="s">
        <v>296</v>
      </c>
      <c r="C40" s="25"/>
      <c r="D40" s="25"/>
      <c r="E40" s="25" t="s">
        <v>565</v>
      </c>
      <c r="F40" s="25" t="s">
        <v>626</v>
      </c>
      <c r="G40" s="25"/>
      <c r="H40" s="25" t="s">
        <v>676</v>
      </c>
      <c r="I40" s="25"/>
      <c r="J40" s="25" t="s">
        <v>735</v>
      </c>
      <c r="K40" s="25"/>
    </row>
    <row r="41" spans="1:11" ht="27">
      <c r="A41" s="25"/>
      <c r="B41" s="25" t="s">
        <v>297</v>
      </c>
      <c r="C41" s="25"/>
      <c r="D41" s="25"/>
      <c r="E41" s="25" t="s">
        <v>566</v>
      </c>
      <c r="F41" s="25" t="s">
        <v>626</v>
      </c>
      <c r="G41" s="25"/>
      <c r="H41" s="25" t="s">
        <v>676</v>
      </c>
      <c r="I41" s="25"/>
      <c r="J41" s="25" t="s">
        <v>735</v>
      </c>
      <c r="K41" s="25"/>
    </row>
    <row r="42" spans="1:11">
      <c r="A42" s="25" t="s">
        <v>301</v>
      </c>
      <c r="B42" s="25" t="s">
        <v>302</v>
      </c>
      <c r="C42" s="25"/>
      <c r="D42" s="25"/>
      <c r="E42" s="25" t="s">
        <v>611</v>
      </c>
      <c r="F42" s="25" t="s">
        <v>633</v>
      </c>
      <c r="G42" s="25"/>
      <c r="H42" s="25"/>
      <c r="I42" s="25"/>
      <c r="J42" s="25"/>
      <c r="K42" s="25"/>
    </row>
    <row r="43" spans="1:11">
      <c r="A43" s="25"/>
      <c r="B43" s="25" t="s">
        <v>303</v>
      </c>
      <c r="C43" s="25"/>
      <c r="D43" s="25"/>
      <c r="E43" s="25" t="s">
        <v>611</v>
      </c>
      <c r="F43" s="25" t="s">
        <v>634</v>
      </c>
      <c r="G43" s="25"/>
      <c r="H43" s="25"/>
      <c r="I43" s="25"/>
      <c r="J43" s="25"/>
      <c r="K43" s="25"/>
    </row>
    <row r="44" spans="1:11">
      <c r="A44" s="25"/>
      <c r="B44" s="25" t="s">
        <v>304</v>
      </c>
      <c r="C44" s="25"/>
      <c r="D44" s="25"/>
      <c r="E44" s="25" t="s">
        <v>611</v>
      </c>
      <c r="F44" s="25" t="s">
        <v>635</v>
      </c>
      <c r="G44" s="25"/>
      <c r="H44" s="25"/>
      <c r="I44" s="25"/>
      <c r="J44" s="25"/>
      <c r="K44" s="25"/>
    </row>
    <row r="45" spans="1:11" s="16" customFormat="1">
      <c r="A45" s="25"/>
      <c r="B45" s="25" t="s">
        <v>305</v>
      </c>
      <c r="C45" s="25"/>
      <c r="D45" s="25"/>
      <c r="E45" s="25" t="s">
        <v>611</v>
      </c>
      <c r="F45" s="25" t="s">
        <v>636</v>
      </c>
      <c r="G45" s="25"/>
      <c r="H45" s="25"/>
      <c r="I45" s="25"/>
      <c r="J45" s="25"/>
      <c r="K45" s="25"/>
    </row>
    <row r="46" spans="1:11" s="16" customFormat="1" ht="27">
      <c r="A46" s="25"/>
      <c r="B46" s="25" t="s">
        <v>306</v>
      </c>
      <c r="C46" s="25"/>
      <c r="D46" s="25"/>
      <c r="E46" s="25" t="s">
        <v>614</v>
      </c>
      <c r="F46" s="25"/>
      <c r="G46" s="25"/>
      <c r="H46" s="25"/>
      <c r="I46" s="25"/>
      <c r="J46" s="25"/>
      <c r="K46" s="25" t="s">
        <v>685</v>
      </c>
    </row>
    <row r="47" spans="1:11" s="16" customFormat="1" ht="27">
      <c r="A47" s="25"/>
      <c r="B47" s="25" t="s">
        <v>307</v>
      </c>
      <c r="C47" s="25"/>
      <c r="D47" s="25"/>
      <c r="E47" s="25" t="s">
        <v>614</v>
      </c>
      <c r="F47" s="25"/>
      <c r="G47" s="25"/>
      <c r="H47" s="25"/>
      <c r="I47" s="25"/>
      <c r="J47" s="25"/>
      <c r="K47" s="25" t="s">
        <v>685</v>
      </c>
    </row>
    <row r="48" spans="1:11" s="16" customFormat="1" ht="27">
      <c r="A48" s="25"/>
      <c r="B48" s="25" t="s">
        <v>308</v>
      </c>
      <c r="C48" s="25"/>
      <c r="D48" s="25"/>
      <c r="E48" s="25" t="s">
        <v>614</v>
      </c>
      <c r="F48" s="25"/>
      <c r="G48" s="25"/>
      <c r="H48" s="25"/>
      <c r="I48" s="25"/>
      <c r="J48" s="25"/>
      <c r="K48" s="25" t="s">
        <v>685</v>
      </c>
    </row>
    <row r="49" spans="1:11" s="16" customFormat="1" ht="27">
      <c r="A49" s="25"/>
      <c r="B49" s="25" t="s">
        <v>309</v>
      </c>
      <c r="C49" s="25"/>
      <c r="D49" s="25"/>
      <c r="E49" s="25" t="s">
        <v>614</v>
      </c>
      <c r="F49" s="25"/>
      <c r="G49" s="25"/>
      <c r="H49" s="25"/>
      <c r="I49" s="25"/>
      <c r="J49" s="25"/>
      <c r="K49" s="25" t="s">
        <v>685</v>
      </c>
    </row>
    <row r="50" spans="1:11" ht="27">
      <c r="A50" s="25" t="s">
        <v>83</v>
      </c>
      <c r="B50" s="25"/>
      <c r="C50" s="25"/>
      <c r="D50" s="25" t="s">
        <v>615</v>
      </c>
      <c r="E50" s="25" t="s">
        <v>533</v>
      </c>
      <c r="F50" s="25"/>
      <c r="G50" s="25"/>
      <c r="H50" s="25"/>
      <c r="I50" s="25"/>
      <c r="J50" s="25"/>
      <c r="K50" s="25"/>
    </row>
    <row r="51" spans="1:11">
      <c r="A51" s="25" t="s">
        <v>598</v>
      </c>
      <c r="B51" s="25" t="s">
        <v>601</v>
      </c>
      <c r="C51" s="25" t="s">
        <v>602</v>
      </c>
      <c r="D51" s="25"/>
      <c r="E51" s="25" t="s">
        <v>604</v>
      </c>
      <c r="F51" s="25"/>
      <c r="G51" s="25"/>
      <c r="H51" s="25" t="s">
        <v>661</v>
      </c>
      <c r="I51" s="25"/>
      <c r="J51" s="25" t="s">
        <v>725</v>
      </c>
      <c r="K51" s="25"/>
    </row>
    <row r="52" spans="1:11" ht="27">
      <c r="A52" s="25"/>
      <c r="B52" s="25" t="s">
        <v>599</v>
      </c>
      <c r="C52" s="25" t="s">
        <v>603</v>
      </c>
      <c r="D52" s="25"/>
      <c r="E52" s="25" t="s">
        <v>605</v>
      </c>
      <c r="F52" s="25" t="s">
        <v>637</v>
      </c>
      <c r="G52" s="25"/>
      <c r="H52" s="25" t="s">
        <v>662</v>
      </c>
      <c r="I52" s="25" t="s">
        <v>712</v>
      </c>
      <c r="J52" s="25" t="s">
        <v>726</v>
      </c>
      <c r="K52" s="25" t="s">
        <v>686</v>
      </c>
    </row>
    <row r="53" spans="1:11" ht="27">
      <c r="A53" s="25"/>
      <c r="B53" s="25"/>
      <c r="C53" s="25" t="s">
        <v>587</v>
      </c>
      <c r="D53" s="25"/>
      <c r="E53" s="25" t="s">
        <v>606</v>
      </c>
      <c r="F53" s="25"/>
      <c r="G53" s="25"/>
      <c r="H53" s="25"/>
      <c r="I53" s="25"/>
      <c r="J53" s="25" t="s">
        <v>727</v>
      </c>
      <c r="K53" s="25" t="s">
        <v>686</v>
      </c>
    </row>
    <row r="54" spans="1:11">
      <c r="A54" s="25"/>
      <c r="B54" s="25" t="s">
        <v>600</v>
      </c>
      <c r="C54" s="25" t="s">
        <v>603</v>
      </c>
      <c r="D54" s="25"/>
      <c r="E54" s="25" t="s">
        <v>607</v>
      </c>
      <c r="F54" s="25"/>
      <c r="G54" s="25"/>
      <c r="H54" s="25"/>
      <c r="I54" s="25"/>
      <c r="J54" s="25" t="s">
        <v>728</v>
      </c>
      <c r="K54" s="25"/>
    </row>
    <row r="55" spans="1:11" s="16" customFormat="1">
      <c r="A55" s="25"/>
      <c r="B55" s="25"/>
      <c r="C55" s="25" t="s">
        <v>587</v>
      </c>
      <c r="D55" s="25"/>
      <c r="E55" s="25"/>
      <c r="F55" s="25"/>
      <c r="G55" s="25"/>
      <c r="H55" s="25"/>
      <c r="I55" s="25"/>
      <c r="J55" s="25" t="s">
        <v>729</v>
      </c>
      <c r="K55" s="25"/>
    </row>
    <row r="56" spans="1:11">
      <c r="A56" s="25"/>
      <c r="B56" s="25" t="s">
        <v>608</v>
      </c>
      <c r="C56" s="25"/>
      <c r="D56" s="25" t="s">
        <v>609</v>
      </c>
      <c r="E56" s="25" t="s">
        <v>610</v>
      </c>
      <c r="F56" s="25"/>
      <c r="G56" s="25"/>
      <c r="H56" s="25"/>
      <c r="I56" s="25"/>
      <c r="J56" s="25"/>
      <c r="K56" s="25"/>
    </row>
    <row r="57" spans="1:11" s="16" customFormat="1" ht="27">
      <c r="A57" s="25"/>
      <c r="B57" s="25" t="s">
        <v>703</v>
      </c>
      <c r="C57" s="25"/>
      <c r="D57" s="25"/>
      <c r="E57" s="25"/>
      <c r="F57" s="25"/>
      <c r="G57" s="25"/>
      <c r="H57" s="25"/>
      <c r="I57" s="25"/>
      <c r="J57" s="25"/>
      <c r="K57" s="25" t="s">
        <v>820</v>
      </c>
    </row>
    <row r="58" spans="1:11">
      <c r="A58" s="25" t="s">
        <v>298</v>
      </c>
      <c r="B58" s="25" t="s">
        <v>299</v>
      </c>
      <c r="C58" s="25"/>
      <c r="D58" s="25"/>
      <c r="E58" s="25" t="s">
        <v>567</v>
      </c>
      <c r="F58" s="25"/>
      <c r="G58" s="25"/>
      <c r="H58" s="25"/>
      <c r="I58" s="25"/>
      <c r="J58" s="25"/>
      <c r="K58" s="25"/>
    </row>
    <row r="59" spans="1:11">
      <c r="A59" s="25"/>
      <c r="B59" s="25" t="s">
        <v>300</v>
      </c>
      <c r="C59" s="25"/>
      <c r="D59" s="25"/>
      <c r="E59" s="25" t="s">
        <v>568</v>
      </c>
      <c r="F59" s="25"/>
      <c r="G59" s="25"/>
      <c r="H59" s="25"/>
      <c r="I59" s="25"/>
      <c r="J59" s="25"/>
      <c r="K59" s="25"/>
    </row>
    <row r="60" spans="1:11">
      <c r="A60" s="25" t="s">
        <v>591</v>
      </c>
      <c r="B60" s="25" t="s">
        <v>125</v>
      </c>
      <c r="C60" s="25" t="s">
        <v>126</v>
      </c>
      <c r="D60" s="25"/>
      <c r="E60" s="25" t="s">
        <v>575</v>
      </c>
      <c r="F60" s="25"/>
      <c r="G60" s="25"/>
      <c r="H60" s="25"/>
      <c r="I60" s="25"/>
      <c r="J60" s="25" t="s">
        <v>723</v>
      </c>
      <c r="K60" s="25"/>
    </row>
    <row r="61" spans="1:11">
      <c r="A61" s="25"/>
      <c r="B61" s="25"/>
      <c r="C61" s="25" t="s">
        <v>732</v>
      </c>
      <c r="D61" s="25"/>
      <c r="E61" s="25" t="s">
        <v>576</v>
      </c>
      <c r="F61" s="25"/>
      <c r="G61" s="25"/>
      <c r="H61" s="25"/>
      <c r="I61" s="25"/>
      <c r="J61" s="25" t="s">
        <v>724</v>
      </c>
      <c r="K61" s="25"/>
    </row>
    <row r="62" spans="1:11" ht="27">
      <c r="A62" s="25"/>
      <c r="B62" s="25" t="s">
        <v>128</v>
      </c>
      <c r="C62" s="25"/>
      <c r="D62" s="25"/>
      <c r="E62" s="25" t="s">
        <v>577</v>
      </c>
      <c r="F62" s="25"/>
      <c r="G62" s="25"/>
      <c r="H62" s="25"/>
      <c r="I62" s="25" t="s">
        <v>713</v>
      </c>
      <c r="J62" s="25" t="s">
        <v>733</v>
      </c>
      <c r="K62" s="25"/>
    </row>
    <row r="63" spans="1:11" ht="27">
      <c r="A63" s="19"/>
      <c r="B63" s="19"/>
      <c r="C63" s="25" t="s">
        <v>570</v>
      </c>
      <c r="D63" s="25"/>
      <c r="E63" s="25" t="s">
        <v>582</v>
      </c>
      <c r="F63" s="25"/>
      <c r="G63" s="25"/>
      <c r="H63" s="25"/>
      <c r="I63" s="25"/>
      <c r="J63" s="25" t="s">
        <v>733</v>
      </c>
      <c r="K63" s="25"/>
    </row>
    <row r="64" spans="1:11" ht="27">
      <c r="A64" s="19"/>
      <c r="B64" s="19"/>
      <c r="C64" s="25" t="s">
        <v>571</v>
      </c>
      <c r="D64" s="25"/>
      <c r="E64" s="25" t="s">
        <v>583</v>
      </c>
      <c r="F64" s="25"/>
      <c r="G64" s="25"/>
      <c r="H64" s="25"/>
      <c r="I64" s="25"/>
      <c r="J64" s="25" t="s">
        <v>733</v>
      </c>
      <c r="K64" s="25"/>
    </row>
    <row r="65" spans="1:11" ht="27">
      <c r="A65" s="25"/>
      <c r="B65" s="19"/>
      <c r="C65" s="25" t="s">
        <v>572</v>
      </c>
      <c r="D65" s="25"/>
      <c r="E65" s="25" t="s">
        <v>584</v>
      </c>
      <c r="F65" s="25"/>
      <c r="G65" s="25"/>
      <c r="H65" s="25"/>
      <c r="I65" s="25"/>
      <c r="J65" s="25" t="s">
        <v>733</v>
      </c>
      <c r="K65" s="25"/>
    </row>
    <row r="66" spans="1:11" ht="27">
      <c r="A66" s="25"/>
      <c r="B66" s="19"/>
      <c r="C66" s="25" t="s">
        <v>573</v>
      </c>
      <c r="D66" s="25"/>
      <c r="E66" s="25" t="s">
        <v>585</v>
      </c>
      <c r="F66" s="25"/>
      <c r="G66" s="25"/>
      <c r="H66" s="25"/>
      <c r="I66" s="25"/>
      <c r="J66" s="25" t="s">
        <v>733</v>
      </c>
      <c r="K66" s="25"/>
    </row>
    <row r="67" spans="1:11" ht="27">
      <c r="A67" s="25"/>
      <c r="B67" s="19"/>
      <c r="C67" s="25" t="s">
        <v>574</v>
      </c>
      <c r="D67" s="19" t="s">
        <v>592</v>
      </c>
      <c r="E67" s="25" t="s">
        <v>586</v>
      </c>
      <c r="F67" s="25"/>
      <c r="G67" s="25"/>
      <c r="H67" s="25"/>
      <c r="I67" s="25"/>
      <c r="J67" s="25" t="s">
        <v>733</v>
      </c>
      <c r="K67" s="25"/>
    </row>
    <row r="68" spans="1:11" ht="27">
      <c r="A68" s="25"/>
      <c r="B68" s="25" t="s">
        <v>590</v>
      </c>
      <c r="C68" s="25" t="s">
        <v>593</v>
      </c>
      <c r="D68" s="25"/>
      <c r="E68" s="25" t="s">
        <v>596</v>
      </c>
      <c r="F68" s="25"/>
      <c r="G68" s="25"/>
      <c r="H68" s="25"/>
      <c r="I68" s="25"/>
      <c r="J68" s="25" t="s">
        <v>734</v>
      </c>
      <c r="K68" s="25"/>
    </row>
    <row r="69" spans="1:11" ht="27">
      <c r="A69" s="19"/>
      <c r="B69" s="19"/>
      <c r="C69" s="25" t="s">
        <v>594</v>
      </c>
      <c r="D69" s="25" t="s">
        <v>595</v>
      </c>
      <c r="E69" s="25" t="s">
        <v>597</v>
      </c>
      <c r="F69" s="25"/>
      <c r="G69" s="25"/>
      <c r="H69" s="25"/>
      <c r="I69" s="25"/>
      <c r="J69" s="25" t="s">
        <v>734</v>
      </c>
      <c r="K69" s="25"/>
    </row>
    <row r="70" spans="1:11" ht="40.5">
      <c r="A70" s="25"/>
      <c r="B70" s="25" t="s">
        <v>129</v>
      </c>
      <c r="C70" s="25"/>
      <c r="D70" s="25" t="s">
        <v>580</v>
      </c>
      <c r="E70" s="25" t="s">
        <v>578</v>
      </c>
      <c r="F70" s="25"/>
      <c r="G70" s="25"/>
      <c r="H70" s="25"/>
      <c r="I70" s="25"/>
      <c r="J70" s="25" t="s">
        <v>730</v>
      </c>
      <c r="K70" s="25"/>
    </row>
    <row r="71" spans="1:11">
      <c r="A71" s="25"/>
      <c r="B71" s="25" t="s">
        <v>38</v>
      </c>
      <c r="C71" s="25"/>
      <c r="D71" s="25" t="s">
        <v>581</v>
      </c>
      <c r="E71" s="25" t="s">
        <v>579</v>
      </c>
      <c r="F71" s="25"/>
      <c r="G71" s="25"/>
      <c r="H71" s="25"/>
      <c r="I71" s="25"/>
      <c r="J71" s="25" t="s">
        <v>731</v>
      </c>
      <c r="K71" s="25"/>
    </row>
    <row r="72" spans="1:11">
      <c r="A72" s="25" t="s">
        <v>702</v>
      </c>
      <c r="B72" s="25"/>
      <c r="C72" s="25"/>
      <c r="D72" s="25"/>
      <c r="E72" s="25"/>
      <c r="F72" s="25"/>
      <c r="G72" s="25"/>
      <c r="H72" s="25"/>
      <c r="I72" s="25"/>
      <c r="J72" s="25"/>
      <c r="K72" s="25" t="s">
        <v>821</v>
      </c>
    </row>
    <row r="73" spans="1:11">
      <c r="A73" s="25" t="s">
        <v>751</v>
      </c>
      <c r="B73" s="25" t="s">
        <v>752</v>
      </c>
      <c r="C73" s="25"/>
      <c r="D73" s="25"/>
      <c r="E73" s="25"/>
      <c r="F73" s="25"/>
      <c r="G73" s="25"/>
      <c r="H73" s="25"/>
      <c r="I73" s="25"/>
      <c r="J73" s="25" t="s">
        <v>754</v>
      </c>
      <c r="K73" s="25"/>
    </row>
    <row r="74" spans="1:11">
      <c r="A74" s="25"/>
      <c r="B74" s="25" t="s">
        <v>753</v>
      </c>
      <c r="C74" s="25"/>
      <c r="D74" s="25"/>
      <c r="E74" s="25"/>
      <c r="F74" s="25"/>
      <c r="G74" s="25"/>
      <c r="H74" s="25"/>
      <c r="I74" s="25"/>
      <c r="J74" s="25" t="s">
        <v>755</v>
      </c>
      <c r="K74" s="25"/>
    </row>
  </sheetData>
  <phoneticPr fontId="2"/>
  <printOptions horizontalCentered="1"/>
  <pageMargins left="0.23622047244094491" right="0.23622047244094491" top="0.74803149606299213" bottom="0.74803149606299213" header="0.31496062992125984" footer="0.31496062992125984"/>
  <pageSetup paperSize="8" scale="90" orientation="landscape" horizontalDpi="300" verticalDpi="300"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119"/>
  <sheetViews>
    <sheetView workbookViewId="0">
      <pane xSplit="5" ySplit="1" topLeftCell="L2" activePane="bottomRight" state="frozen"/>
      <selection activeCell="B56" sqref="B56"/>
      <selection pane="topRight" activeCell="B56" sqref="B56"/>
      <selection pane="bottomLeft" activeCell="B56" sqref="B56"/>
      <selection pane="bottomRight" activeCell="L6" sqref="L6"/>
    </sheetView>
  </sheetViews>
  <sheetFormatPr defaultColWidth="23" defaultRowHeight="13.5"/>
  <cols>
    <col min="1" max="1" width="18.625" style="16" customWidth="1"/>
    <col min="2" max="2" width="6.125" style="16" customWidth="1"/>
    <col min="3" max="3" width="21.625" style="16" bestFit="1" customWidth="1"/>
    <col min="4" max="4" width="20.375" style="16" bestFit="1" customWidth="1"/>
    <col min="5" max="5" width="15" style="16" bestFit="1" customWidth="1"/>
    <col min="6" max="6" width="11.375" style="16" customWidth="1"/>
    <col min="7" max="7" width="23" style="16"/>
    <col min="8" max="8" width="5.125" style="16" bestFit="1" customWidth="1"/>
    <col min="9" max="9" width="14.875" style="16" customWidth="1"/>
    <col min="10" max="10" width="54.5" style="16" customWidth="1"/>
    <col min="11" max="11" width="25.625" style="16" customWidth="1"/>
    <col min="12" max="16384" width="23" style="16"/>
  </cols>
  <sheetData>
    <row r="1" spans="1:18" ht="27">
      <c r="A1" s="11" t="s">
        <v>773</v>
      </c>
      <c r="B1" s="11" t="s">
        <v>278</v>
      </c>
      <c r="C1" s="11" t="s">
        <v>63</v>
      </c>
      <c r="D1" s="11" t="s">
        <v>291</v>
      </c>
      <c r="E1" s="11" t="s">
        <v>64</v>
      </c>
      <c r="F1" s="11" t="s">
        <v>874</v>
      </c>
      <c r="G1" s="11" t="s">
        <v>875</v>
      </c>
      <c r="H1" s="11" t="s">
        <v>7</v>
      </c>
      <c r="I1" s="11" t="s">
        <v>65</v>
      </c>
      <c r="J1" s="11" t="s">
        <v>14</v>
      </c>
      <c r="K1" s="11"/>
      <c r="L1" s="11" t="s">
        <v>80</v>
      </c>
      <c r="M1" s="11" t="s">
        <v>279</v>
      </c>
      <c r="N1" s="11" t="s">
        <v>280</v>
      </c>
      <c r="O1" s="11" t="s">
        <v>281</v>
      </c>
      <c r="P1" s="11" t="s">
        <v>230</v>
      </c>
      <c r="Q1" s="11" t="s">
        <v>282</v>
      </c>
      <c r="R1" s="11" t="s">
        <v>283</v>
      </c>
    </row>
    <row r="2" spans="1:18" ht="40.5">
      <c r="A2" s="26" t="s">
        <v>80</v>
      </c>
      <c r="B2" s="26">
        <v>1</v>
      </c>
      <c r="C2" s="26" t="s">
        <v>878</v>
      </c>
      <c r="D2" s="26" t="s">
        <v>879</v>
      </c>
      <c r="E2" s="26"/>
      <c r="F2" s="26"/>
      <c r="G2" s="25"/>
      <c r="H2" s="25">
        <v>1</v>
      </c>
      <c r="I2" s="25" t="s">
        <v>76</v>
      </c>
      <c r="J2" s="19" t="s">
        <v>880</v>
      </c>
      <c r="K2" s="19"/>
      <c r="L2" s="25" t="s">
        <v>850</v>
      </c>
      <c r="M2" s="25"/>
      <c r="N2" s="25"/>
      <c r="O2" s="25"/>
      <c r="P2" s="25"/>
      <c r="Q2" s="25"/>
      <c r="R2" s="25"/>
    </row>
    <row r="3" spans="1:18" ht="27">
      <c r="A3" s="26" t="s">
        <v>80</v>
      </c>
      <c r="B3" s="26">
        <f>B2+1</f>
        <v>2</v>
      </c>
      <c r="C3" s="26" t="s">
        <v>877</v>
      </c>
      <c r="D3" s="8" t="s">
        <v>367</v>
      </c>
      <c r="E3" s="26"/>
      <c r="F3" s="26">
        <f>B2</f>
        <v>1</v>
      </c>
      <c r="G3" s="26" t="str">
        <f>B2&amp;"の『通常フェア』を選択した場合に選択可"</f>
        <v>1の『通常フェア』を選択した場合に選択可</v>
      </c>
      <c r="H3" s="25">
        <v>0</v>
      </c>
      <c r="I3" s="25" t="s">
        <v>91</v>
      </c>
      <c r="J3" s="25"/>
      <c r="K3" s="25"/>
      <c r="L3" s="25" t="s">
        <v>851</v>
      </c>
      <c r="M3" s="25"/>
      <c r="N3" s="25"/>
      <c r="O3" s="25"/>
      <c r="P3" s="25"/>
      <c r="Q3" s="25"/>
      <c r="R3" s="25"/>
    </row>
    <row r="4" spans="1:18">
      <c r="A4" s="26" t="s">
        <v>80</v>
      </c>
      <c r="B4" s="26">
        <f t="shared" ref="B4:B84" si="0">B3+1</f>
        <v>3</v>
      </c>
      <c r="C4" s="26" t="s">
        <v>298</v>
      </c>
      <c r="D4" s="26" t="s">
        <v>299</v>
      </c>
      <c r="E4" s="26"/>
      <c r="F4" s="26"/>
      <c r="G4" s="25"/>
      <c r="H4" s="25">
        <v>0</v>
      </c>
      <c r="I4" s="25" t="s">
        <v>71</v>
      </c>
      <c r="J4" s="19" t="s">
        <v>123</v>
      </c>
      <c r="K4" s="19"/>
      <c r="L4" s="25" t="s">
        <v>567</v>
      </c>
      <c r="M4" s="25"/>
      <c r="N4" s="25"/>
      <c r="O4" s="25"/>
      <c r="P4" s="25"/>
      <c r="Q4" s="25"/>
      <c r="R4" s="25"/>
    </row>
    <row r="5" spans="1:18">
      <c r="A5" s="26" t="s">
        <v>80</v>
      </c>
      <c r="B5" s="26">
        <f t="shared" si="0"/>
        <v>4</v>
      </c>
      <c r="C5" s="26"/>
      <c r="D5" s="26" t="s">
        <v>300</v>
      </c>
      <c r="E5" s="26"/>
      <c r="F5" s="26">
        <f>B4</f>
        <v>3</v>
      </c>
      <c r="G5" s="26" t="str">
        <f>B4&amp;"を入力した場合に選択可"</f>
        <v>3を入力した場合に選択可</v>
      </c>
      <c r="H5" s="25">
        <v>0</v>
      </c>
      <c r="I5" s="25" t="s">
        <v>91</v>
      </c>
      <c r="J5" s="25"/>
      <c r="K5" s="25"/>
      <c r="L5" s="25" t="s">
        <v>568</v>
      </c>
      <c r="M5" s="25"/>
      <c r="N5" s="25"/>
      <c r="O5" s="25"/>
      <c r="P5" s="25"/>
      <c r="Q5" s="25"/>
      <c r="R5" s="25"/>
    </row>
    <row r="6" spans="1:18">
      <c r="A6" s="26" t="s">
        <v>781</v>
      </c>
      <c r="B6" s="26">
        <f t="shared" si="0"/>
        <v>5</v>
      </c>
      <c r="C6" s="26" t="s">
        <v>717</v>
      </c>
      <c r="D6" s="26"/>
      <c r="E6" s="26"/>
      <c r="F6" s="26"/>
      <c r="G6" s="25"/>
      <c r="H6" s="25">
        <v>0</v>
      </c>
      <c r="I6" s="25" t="s">
        <v>91</v>
      </c>
      <c r="J6" s="25"/>
      <c r="K6" s="25"/>
      <c r="L6" s="25"/>
      <c r="M6" s="25"/>
      <c r="N6" s="25"/>
      <c r="O6" s="25"/>
      <c r="P6" s="25" t="s">
        <v>718</v>
      </c>
      <c r="Q6" s="25"/>
      <c r="R6" s="25"/>
    </row>
    <row r="7" spans="1:18" ht="324">
      <c r="A7" s="26" t="s">
        <v>783</v>
      </c>
      <c r="B7" s="26">
        <f t="shared" si="0"/>
        <v>6</v>
      </c>
      <c r="C7" s="26" t="s">
        <v>677</v>
      </c>
      <c r="D7" s="26"/>
      <c r="E7" s="26"/>
      <c r="F7" s="26"/>
      <c r="G7" s="25"/>
      <c r="H7" s="25">
        <v>0</v>
      </c>
      <c r="I7" s="25" t="s">
        <v>849</v>
      </c>
      <c r="J7" s="22" t="s">
        <v>478</v>
      </c>
      <c r="K7" s="22"/>
      <c r="L7" s="25"/>
      <c r="M7" s="25"/>
      <c r="N7" s="25"/>
      <c r="O7" s="25"/>
      <c r="P7" s="25"/>
      <c r="Q7" s="25"/>
      <c r="R7" s="25" t="s">
        <v>678</v>
      </c>
    </row>
    <row r="8" spans="1:18">
      <c r="A8" s="26" t="s">
        <v>783</v>
      </c>
      <c r="B8" s="26">
        <f t="shared" si="0"/>
        <v>7</v>
      </c>
      <c r="C8" s="26" t="s">
        <v>690</v>
      </c>
      <c r="D8" s="26"/>
      <c r="E8" s="26"/>
      <c r="F8" s="26"/>
      <c r="G8" s="31"/>
      <c r="H8" s="31">
        <v>0</v>
      </c>
      <c r="I8" s="31" t="s">
        <v>71</v>
      </c>
      <c r="J8" s="31" t="s">
        <v>350</v>
      </c>
      <c r="K8" s="31"/>
      <c r="L8" s="25"/>
      <c r="M8" s="25"/>
      <c r="N8" s="25"/>
      <c r="O8" s="25"/>
      <c r="P8" s="25"/>
      <c r="Q8" s="25"/>
      <c r="R8" s="25" t="s">
        <v>691</v>
      </c>
    </row>
    <row r="9" spans="1:18">
      <c r="A9" s="26" t="s">
        <v>783</v>
      </c>
      <c r="B9" s="26">
        <f t="shared" si="0"/>
        <v>8</v>
      </c>
      <c r="C9" s="26" t="s">
        <v>359</v>
      </c>
      <c r="D9" s="26"/>
      <c r="E9" s="26"/>
      <c r="F9" s="26"/>
      <c r="G9" s="19"/>
      <c r="H9" s="19">
        <v>0</v>
      </c>
      <c r="I9" s="19" t="s">
        <v>71</v>
      </c>
      <c r="J9" s="19" t="s">
        <v>350</v>
      </c>
      <c r="K9" s="19"/>
      <c r="L9" s="25"/>
      <c r="M9" s="25"/>
      <c r="N9" s="25"/>
      <c r="O9" s="25"/>
      <c r="P9" s="25"/>
      <c r="Q9" s="25"/>
      <c r="R9" s="25" t="s">
        <v>696</v>
      </c>
    </row>
    <row r="10" spans="1:18" ht="54">
      <c r="A10" s="26" t="s">
        <v>783</v>
      </c>
      <c r="B10" s="26">
        <f t="shared" si="0"/>
        <v>9</v>
      </c>
      <c r="C10" s="26" t="s">
        <v>702</v>
      </c>
      <c r="D10" s="26"/>
      <c r="E10" s="26"/>
      <c r="F10" s="26"/>
      <c r="G10" s="25"/>
      <c r="H10" s="25">
        <v>0</v>
      </c>
      <c r="I10" s="25" t="s">
        <v>71</v>
      </c>
      <c r="J10" s="25" t="s">
        <v>881</v>
      </c>
      <c r="K10" s="25"/>
      <c r="L10" s="25"/>
      <c r="M10" s="25"/>
      <c r="N10" s="25"/>
      <c r="O10" s="25"/>
      <c r="P10" s="25"/>
      <c r="Q10" s="25"/>
      <c r="R10" s="25" t="s">
        <v>827</v>
      </c>
    </row>
    <row r="11" spans="1:18">
      <c r="A11" s="26" t="s">
        <v>783</v>
      </c>
      <c r="B11" s="26">
        <f t="shared" si="0"/>
        <v>10</v>
      </c>
      <c r="C11" s="26" t="s">
        <v>806</v>
      </c>
      <c r="D11" s="26"/>
      <c r="E11" s="26"/>
      <c r="F11" s="26"/>
      <c r="G11" s="25"/>
      <c r="H11" s="25">
        <v>0</v>
      </c>
      <c r="I11" s="25" t="s">
        <v>91</v>
      </c>
      <c r="J11" s="25"/>
      <c r="K11" s="25"/>
      <c r="L11" s="25"/>
      <c r="M11" s="25"/>
      <c r="N11" s="25"/>
      <c r="O11" s="25"/>
      <c r="P11" s="25"/>
      <c r="Q11" s="25"/>
      <c r="R11" s="25" t="s">
        <v>828</v>
      </c>
    </row>
    <row r="12" spans="1:18">
      <c r="A12" s="26" t="s">
        <v>783</v>
      </c>
      <c r="B12" s="26">
        <f t="shared" si="0"/>
        <v>11</v>
      </c>
      <c r="C12" s="26" t="s">
        <v>807</v>
      </c>
      <c r="D12" s="26"/>
      <c r="E12" s="26"/>
      <c r="F12" s="26"/>
      <c r="G12" s="25"/>
      <c r="H12" s="25">
        <v>0</v>
      </c>
      <c r="I12" s="25" t="s">
        <v>91</v>
      </c>
      <c r="J12" s="25"/>
      <c r="K12" s="25"/>
      <c r="L12" s="25"/>
      <c r="M12" s="25"/>
      <c r="N12" s="25"/>
      <c r="O12" s="25"/>
      <c r="P12" s="25"/>
      <c r="Q12" s="25"/>
      <c r="R12" s="25" t="s">
        <v>824</v>
      </c>
    </row>
    <row r="13" spans="1:18">
      <c r="A13" s="26" t="s">
        <v>783</v>
      </c>
      <c r="B13" s="26">
        <f t="shared" si="0"/>
        <v>12</v>
      </c>
      <c r="C13" s="26" t="s">
        <v>808</v>
      </c>
      <c r="D13" s="26"/>
      <c r="E13" s="26"/>
      <c r="F13" s="26"/>
      <c r="G13" s="25"/>
      <c r="H13" s="25">
        <v>0</v>
      </c>
      <c r="I13" s="25" t="s">
        <v>91</v>
      </c>
      <c r="J13" s="25"/>
      <c r="K13" s="25"/>
      <c r="L13" s="25"/>
      <c r="M13" s="25"/>
      <c r="N13" s="25"/>
      <c r="O13" s="25"/>
      <c r="P13" s="25"/>
      <c r="Q13" s="25"/>
      <c r="R13" s="25" t="s">
        <v>825</v>
      </c>
    </row>
    <row r="14" spans="1:18">
      <c r="A14" s="26" t="s">
        <v>783</v>
      </c>
      <c r="B14" s="26">
        <f t="shared" si="0"/>
        <v>13</v>
      </c>
      <c r="C14" s="26" t="s">
        <v>809</v>
      </c>
      <c r="D14" s="26"/>
      <c r="E14" s="26"/>
      <c r="F14" s="26"/>
      <c r="G14" s="25"/>
      <c r="H14" s="25">
        <v>0</v>
      </c>
      <c r="I14" s="25" t="s">
        <v>91</v>
      </c>
      <c r="J14" s="25"/>
      <c r="K14" s="25"/>
      <c r="L14" s="25"/>
      <c r="M14" s="25"/>
      <c r="N14" s="25"/>
      <c r="O14" s="25"/>
      <c r="P14" s="25"/>
      <c r="Q14" s="25"/>
      <c r="R14" s="25" t="s">
        <v>826</v>
      </c>
    </row>
    <row r="15" spans="1:18" ht="108">
      <c r="A15" s="25" t="s">
        <v>1134</v>
      </c>
      <c r="B15" s="25">
        <f t="shared" si="0"/>
        <v>14</v>
      </c>
      <c r="C15" s="25" t="s">
        <v>789</v>
      </c>
      <c r="D15" s="25"/>
      <c r="E15" s="25"/>
      <c r="F15" s="25"/>
      <c r="G15" s="25"/>
      <c r="H15" s="25">
        <v>1</v>
      </c>
      <c r="I15" s="25" t="s">
        <v>91</v>
      </c>
      <c r="J15" s="25" t="s">
        <v>876</v>
      </c>
      <c r="K15" s="25"/>
      <c r="L15" s="25"/>
      <c r="M15" s="25"/>
      <c r="N15" s="25"/>
      <c r="O15" s="25"/>
      <c r="P15" s="25"/>
      <c r="Q15" s="25"/>
      <c r="R15" s="25"/>
    </row>
    <row r="16" spans="1:18">
      <c r="A16" s="25" t="s">
        <v>1134</v>
      </c>
      <c r="B16" s="25">
        <f t="shared" si="0"/>
        <v>15</v>
      </c>
      <c r="C16" s="25" t="s">
        <v>10</v>
      </c>
      <c r="D16" s="25"/>
      <c r="E16" s="25"/>
      <c r="F16" s="25"/>
      <c r="G16" s="31"/>
      <c r="H16" s="31">
        <v>1</v>
      </c>
      <c r="I16" s="31" t="s">
        <v>71</v>
      </c>
      <c r="J16" s="31" t="s">
        <v>350</v>
      </c>
      <c r="K16" s="31"/>
      <c r="L16" s="25" t="s">
        <v>613</v>
      </c>
      <c r="M16" s="25" t="s">
        <v>616</v>
      </c>
      <c r="N16" s="25" t="s">
        <v>644</v>
      </c>
      <c r="O16" s="25" t="s">
        <v>658</v>
      </c>
      <c r="P16" s="25" t="s">
        <v>704</v>
      </c>
      <c r="Q16" s="25" t="s">
        <v>720</v>
      </c>
      <c r="R16" s="25" t="s">
        <v>679</v>
      </c>
    </row>
    <row r="17" spans="1:18">
      <c r="A17" s="25" t="s">
        <v>1134</v>
      </c>
      <c r="B17" s="25">
        <f t="shared" si="0"/>
        <v>16</v>
      </c>
      <c r="C17" s="25" t="s">
        <v>284</v>
      </c>
      <c r="D17" s="25"/>
      <c r="E17" s="25"/>
      <c r="F17" s="25"/>
      <c r="G17" s="25"/>
      <c r="H17" s="25">
        <v>1</v>
      </c>
      <c r="I17" s="25" t="s">
        <v>146</v>
      </c>
      <c r="J17" s="25" t="s">
        <v>852</v>
      </c>
      <c r="K17" s="25"/>
      <c r="L17" s="25" t="s">
        <v>532</v>
      </c>
      <c r="M17" s="25" t="s">
        <v>617</v>
      </c>
      <c r="N17" s="25" t="s">
        <v>639</v>
      </c>
      <c r="O17" s="25" t="s">
        <v>659</v>
      </c>
      <c r="P17" s="25" t="s">
        <v>714</v>
      </c>
      <c r="Q17" s="25"/>
      <c r="R17" s="25" t="s">
        <v>680</v>
      </c>
    </row>
    <row r="18" spans="1:18" ht="175.5">
      <c r="A18" s="25" t="s">
        <v>1134</v>
      </c>
      <c r="B18" s="25">
        <f t="shared" si="0"/>
        <v>17</v>
      </c>
      <c r="C18" s="25" t="s">
        <v>287</v>
      </c>
      <c r="D18" s="25"/>
      <c r="E18" s="25"/>
      <c r="F18" s="25"/>
      <c r="G18" s="25"/>
      <c r="H18" s="25">
        <v>1</v>
      </c>
      <c r="I18" s="25" t="s">
        <v>71</v>
      </c>
      <c r="J18" s="31" t="s">
        <v>882</v>
      </c>
      <c r="K18" s="25" t="s">
        <v>770</v>
      </c>
      <c r="L18" s="25" t="s">
        <v>612</v>
      </c>
      <c r="M18" s="25" t="s">
        <v>625</v>
      </c>
      <c r="N18" s="25" t="s">
        <v>646</v>
      </c>
      <c r="O18" s="25" t="s">
        <v>660</v>
      </c>
      <c r="P18" s="25" t="s">
        <v>705</v>
      </c>
      <c r="Q18" s="25" t="s">
        <v>721</v>
      </c>
      <c r="R18" s="25" t="s">
        <v>692</v>
      </c>
    </row>
    <row r="19" spans="1:18" ht="67.5">
      <c r="A19" s="25" t="s">
        <v>1134</v>
      </c>
      <c r="B19" s="25">
        <f t="shared" si="0"/>
        <v>18</v>
      </c>
      <c r="C19" s="25" t="s">
        <v>129</v>
      </c>
      <c r="D19" s="42"/>
      <c r="E19" s="25"/>
      <c r="F19" s="25"/>
      <c r="G19" s="25"/>
      <c r="H19" s="25"/>
      <c r="I19" s="25" t="s">
        <v>71</v>
      </c>
      <c r="J19" s="31" t="s">
        <v>883</v>
      </c>
      <c r="K19" s="25" t="s">
        <v>771</v>
      </c>
      <c r="L19" s="25" t="s">
        <v>578</v>
      </c>
      <c r="M19" s="25"/>
      <c r="N19" s="25"/>
      <c r="O19" s="25"/>
      <c r="P19" s="25"/>
      <c r="Q19" s="25" t="s">
        <v>730</v>
      </c>
      <c r="R19" s="25"/>
    </row>
    <row r="20" spans="1:18" ht="40.5">
      <c r="A20" s="25" t="s">
        <v>1134</v>
      </c>
      <c r="B20" s="25">
        <f t="shared" si="0"/>
        <v>19</v>
      </c>
      <c r="C20" s="25" t="s">
        <v>38</v>
      </c>
      <c r="D20" s="42"/>
      <c r="E20" s="25"/>
      <c r="F20" s="25"/>
      <c r="G20" s="25"/>
      <c r="H20" s="25"/>
      <c r="I20" s="25" t="s">
        <v>71</v>
      </c>
      <c r="J20" s="31" t="s">
        <v>882</v>
      </c>
      <c r="K20" s="25" t="s">
        <v>772</v>
      </c>
      <c r="L20" s="25" t="s">
        <v>579</v>
      </c>
      <c r="M20" s="25"/>
      <c r="N20" s="25"/>
      <c r="O20" s="25"/>
      <c r="P20" s="25"/>
      <c r="Q20" s="25" t="s">
        <v>731</v>
      </c>
      <c r="R20" s="25"/>
    </row>
    <row r="21" spans="1:18" ht="108">
      <c r="A21" s="25" t="s">
        <v>1134</v>
      </c>
      <c r="B21" s="25">
        <f t="shared" si="0"/>
        <v>20</v>
      </c>
      <c r="C21" s="25" t="s">
        <v>885</v>
      </c>
      <c r="D21" s="25"/>
      <c r="E21" s="25"/>
      <c r="F21" s="25">
        <f>B15</f>
        <v>14</v>
      </c>
      <c r="G21" s="25" t="str">
        <f>B15&amp;"でパークを選択した場合1～3、それ以外だと1～5になる"</f>
        <v>14でパークを選択した場合1～3、それ以外だと1～5になる</v>
      </c>
      <c r="H21" s="25">
        <v>1</v>
      </c>
      <c r="I21" s="25" t="s">
        <v>849</v>
      </c>
      <c r="J21" s="25" t="s">
        <v>886</v>
      </c>
      <c r="K21" s="25" t="s">
        <v>884</v>
      </c>
      <c r="L21" s="25" t="s">
        <v>540</v>
      </c>
      <c r="M21" s="25"/>
      <c r="N21" s="25"/>
      <c r="O21" s="25"/>
      <c r="P21" s="25" t="s">
        <v>709</v>
      </c>
      <c r="Q21" s="25" t="s">
        <v>736</v>
      </c>
      <c r="R21" s="25" t="s">
        <v>719</v>
      </c>
    </row>
    <row r="22" spans="1:18" ht="40.5">
      <c r="A22" s="25" t="s">
        <v>1134</v>
      </c>
      <c r="B22" s="25">
        <f t="shared" si="0"/>
        <v>21</v>
      </c>
      <c r="C22" s="25" t="s">
        <v>97</v>
      </c>
      <c r="D22" s="25"/>
      <c r="E22" s="25"/>
      <c r="F22" s="25"/>
      <c r="G22" s="25"/>
      <c r="H22" s="25">
        <v>0</v>
      </c>
      <c r="I22" s="25" t="s">
        <v>853</v>
      </c>
      <c r="J22" s="25" t="s">
        <v>889</v>
      </c>
      <c r="K22" s="25"/>
      <c r="L22" s="25" t="s">
        <v>542</v>
      </c>
      <c r="M22" s="25"/>
      <c r="N22" s="25"/>
      <c r="O22" s="25"/>
      <c r="P22" s="25"/>
      <c r="Q22" s="25" t="s">
        <v>737</v>
      </c>
      <c r="R22" s="25"/>
    </row>
    <row r="23" spans="1:18" ht="54">
      <c r="A23" s="25" t="s">
        <v>1134</v>
      </c>
      <c r="B23" s="25">
        <f t="shared" si="0"/>
        <v>22</v>
      </c>
      <c r="C23" s="25" t="s">
        <v>868</v>
      </c>
      <c r="D23" s="25" t="s">
        <v>290</v>
      </c>
      <c r="E23" s="25"/>
      <c r="F23" s="25"/>
      <c r="G23" s="25"/>
      <c r="H23" s="25">
        <v>1</v>
      </c>
      <c r="I23" s="25" t="s">
        <v>91</v>
      </c>
      <c r="J23" s="25" t="s">
        <v>887</v>
      </c>
      <c r="K23" s="25"/>
      <c r="L23" s="25" t="s">
        <v>546</v>
      </c>
      <c r="M23" s="25" t="s">
        <v>623</v>
      </c>
      <c r="N23" s="25" t="s">
        <v>647</v>
      </c>
      <c r="O23" s="25" t="s">
        <v>664</v>
      </c>
      <c r="P23" s="25" t="s">
        <v>706</v>
      </c>
      <c r="Q23" s="25" t="s">
        <v>740</v>
      </c>
      <c r="R23" s="25" t="s">
        <v>697</v>
      </c>
    </row>
    <row r="24" spans="1:18" ht="27">
      <c r="A24" s="25" t="s">
        <v>1134</v>
      </c>
      <c r="B24" s="25">
        <f t="shared" si="0"/>
        <v>23</v>
      </c>
      <c r="C24" s="25" t="s">
        <v>869</v>
      </c>
      <c r="D24" s="25" t="s">
        <v>552</v>
      </c>
      <c r="E24" s="25"/>
      <c r="F24" s="25">
        <f>B23</f>
        <v>22</v>
      </c>
      <c r="G24" s="25" t="str">
        <f>B23&amp;"でその他を選択すると入力可"</f>
        <v>22でその他を選択すると入力可</v>
      </c>
      <c r="H24" s="25">
        <v>1</v>
      </c>
      <c r="I24" s="25" t="s">
        <v>71</v>
      </c>
      <c r="J24" s="31" t="s">
        <v>888</v>
      </c>
      <c r="K24" s="25"/>
      <c r="L24" s="25" t="s">
        <v>553</v>
      </c>
      <c r="M24" s="25" t="s">
        <v>624</v>
      </c>
      <c r="N24" s="25" t="s">
        <v>648</v>
      </c>
      <c r="O24" s="25"/>
      <c r="P24" s="25"/>
      <c r="Q24" s="25" t="s">
        <v>741</v>
      </c>
      <c r="R24" s="25"/>
    </row>
    <row r="25" spans="1:18">
      <c r="A25" s="25" t="s">
        <v>1134</v>
      </c>
      <c r="B25" s="25">
        <f t="shared" si="0"/>
        <v>24</v>
      </c>
      <c r="C25" s="25"/>
      <c r="D25" s="25" t="s">
        <v>116</v>
      </c>
      <c r="E25" s="31"/>
      <c r="F25" s="31"/>
      <c r="G25" s="25"/>
      <c r="H25" s="25"/>
      <c r="I25" s="25" t="s">
        <v>71</v>
      </c>
      <c r="J25" s="25"/>
      <c r="K25" s="25"/>
      <c r="L25" s="25" t="s">
        <v>560</v>
      </c>
      <c r="M25" s="25"/>
      <c r="N25" s="25"/>
      <c r="O25" s="25"/>
      <c r="P25" s="25"/>
      <c r="Q25" s="25" t="s">
        <v>750</v>
      </c>
      <c r="R25" s="25"/>
    </row>
    <row r="26" spans="1:18" ht="27">
      <c r="A26" s="25" t="s">
        <v>1134</v>
      </c>
      <c r="B26" s="25">
        <f t="shared" si="0"/>
        <v>25</v>
      </c>
      <c r="C26" s="25"/>
      <c r="D26" s="25" t="s">
        <v>293</v>
      </c>
      <c r="E26" s="25"/>
      <c r="F26" s="25"/>
      <c r="G26" s="25"/>
      <c r="H26" s="25"/>
      <c r="I26" s="25" t="s">
        <v>71</v>
      </c>
      <c r="J26" s="25"/>
      <c r="K26" s="25"/>
      <c r="L26" s="25" t="s">
        <v>551</v>
      </c>
      <c r="M26" s="25"/>
      <c r="N26" s="25" t="s">
        <v>655</v>
      </c>
      <c r="O26" s="25" t="s">
        <v>671</v>
      </c>
      <c r="P26" s="25"/>
      <c r="Q26" s="25" t="s">
        <v>745</v>
      </c>
      <c r="R26" s="25"/>
    </row>
    <row r="27" spans="1:18" ht="67.5">
      <c r="A27" s="25" t="s">
        <v>1134</v>
      </c>
      <c r="B27" s="25">
        <f t="shared" si="0"/>
        <v>26</v>
      </c>
      <c r="C27" s="25"/>
      <c r="D27" s="25" t="s">
        <v>294</v>
      </c>
      <c r="E27" s="25"/>
      <c r="F27" s="25"/>
      <c r="G27" s="25"/>
      <c r="H27" s="25">
        <v>1</v>
      </c>
      <c r="I27" s="25" t="s">
        <v>849</v>
      </c>
      <c r="J27" s="19" t="s">
        <v>893</v>
      </c>
      <c r="K27" s="25"/>
      <c r="L27" s="25" t="s">
        <v>545</v>
      </c>
      <c r="M27" s="25" t="s">
        <v>629</v>
      </c>
      <c r="N27" s="25" t="s">
        <v>649</v>
      </c>
      <c r="O27" s="25"/>
      <c r="P27" s="25"/>
      <c r="Q27" s="25" t="s">
        <v>742</v>
      </c>
      <c r="R27" s="25" t="s">
        <v>693</v>
      </c>
    </row>
    <row r="28" spans="1:18" ht="121.5">
      <c r="A28" s="25" t="s">
        <v>1134</v>
      </c>
      <c r="B28" s="25">
        <f t="shared" si="0"/>
        <v>27</v>
      </c>
      <c r="C28" s="25"/>
      <c r="D28" s="25" t="s">
        <v>107</v>
      </c>
      <c r="E28" s="25"/>
      <c r="F28" s="25"/>
      <c r="G28" s="25"/>
      <c r="H28" s="25">
        <v>1</v>
      </c>
      <c r="I28" s="25" t="s">
        <v>849</v>
      </c>
      <c r="J28" s="25" t="s">
        <v>892</v>
      </c>
      <c r="K28" s="25"/>
      <c r="L28" s="25" t="s">
        <v>547</v>
      </c>
      <c r="M28" s="25" t="s">
        <v>631</v>
      </c>
      <c r="N28" s="25" t="s">
        <v>650</v>
      </c>
      <c r="O28" s="25" t="s">
        <v>670</v>
      </c>
      <c r="P28" s="25" t="s">
        <v>711</v>
      </c>
      <c r="Q28" s="25" t="s">
        <v>743</v>
      </c>
      <c r="R28" s="25" t="s">
        <v>815</v>
      </c>
    </row>
    <row r="29" spans="1:18" ht="27">
      <c r="A29" s="25" t="s">
        <v>1134</v>
      </c>
      <c r="B29" s="25">
        <f t="shared" si="0"/>
        <v>28</v>
      </c>
      <c r="C29" s="25"/>
      <c r="D29" s="25" t="s">
        <v>55</v>
      </c>
      <c r="E29" s="25"/>
      <c r="F29" s="25">
        <f>B28</f>
        <v>27</v>
      </c>
      <c r="G29" s="25" t="str">
        <f>B28&amp;"で有料を選択したら必須"</f>
        <v>27で有料を選択したら必須</v>
      </c>
      <c r="H29" s="25">
        <v>0</v>
      </c>
      <c r="I29" s="25" t="s">
        <v>71</v>
      </c>
      <c r="J29" s="25" t="s">
        <v>867</v>
      </c>
      <c r="K29" s="25"/>
      <c r="L29" s="25" t="s">
        <v>550</v>
      </c>
      <c r="M29" s="25" t="s">
        <v>631</v>
      </c>
      <c r="N29" s="25" t="s">
        <v>650</v>
      </c>
      <c r="O29" s="25" t="s">
        <v>670</v>
      </c>
      <c r="P29" s="25" t="s">
        <v>711</v>
      </c>
      <c r="Q29" s="25" t="s">
        <v>744</v>
      </c>
      <c r="R29" s="25" t="s">
        <v>817</v>
      </c>
    </row>
    <row r="30" spans="1:18">
      <c r="A30" s="25" t="s">
        <v>1134</v>
      </c>
      <c r="B30" s="25">
        <f t="shared" si="0"/>
        <v>29</v>
      </c>
      <c r="C30" s="25"/>
      <c r="D30" s="25" t="s">
        <v>159</v>
      </c>
      <c r="E30" s="31" t="s">
        <v>264</v>
      </c>
      <c r="F30" s="31"/>
      <c r="G30" s="25"/>
      <c r="H30" s="25">
        <v>0</v>
      </c>
      <c r="I30" s="25" t="s">
        <v>849</v>
      </c>
      <c r="J30" s="19" t="s">
        <v>927</v>
      </c>
      <c r="K30" s="25"/>
      <c r="L30" s="74" t="s">
        <v>928</v>
      </c>
      <c r="M30" s="25" t="s">
        <v>929</v>
      </c>
      <c r="N30" s="25" t="s">
        <v>929</v>
      </c>
      <c r="O30" s="25" t="s">
        <v>929</v>
      </c>
      <c r="P30" s="25" t="s">
        <v>930</v>
      </c>
      <c r="Q30" s="25" t="s">
        <v>932</v>
      </c>
      <c r="R30" s="25" t="s">
        <v>929</v>
      </c>
    </row>
    <row r="31" spans="1:18">
      <c r="A31" s="25" t="s">
        <v>1134</v>
      </c>
      <c r="B31" s="25">
        <f t="shared" si="0"/>
        <v>30</v>
      </c>
      <c r="C31" s="25"/>
      <c r="D31" s="25"/>
      <c r="E31" s="31" t="s">
        <v>265</v>
      </c>
      <c r="F31" s="31"/>
      <c r="G31" s="25"/>
      <c r="H31" s="25">
        <v>0</v>
      </c>
      <c r="I31" s="25" t="s">
        <v>849</v>
      </c>
      <c r="J31" s="19" t="s">
        <v>239</v>
      </c>
      <c r="K31" s="25"/>
      <c r="L31" s="75"/>
      <c r="M31" s="25" t="s">
        <v>929</v>
      </c>
      <c r="N31" s="25" t="s">
        <v>929</v>
      </c>
      <c r="O31" s="25" t="s">
        <v>929</v>
      </c>
      <c r="P31" s="25" t="s">
        <v>931</v>
      </c>
      <c r="Q31" s="25" t="s">
        <v>933</v>
      </c>
      <c r="R31" s="25" t="s">
        <v>929</v>
      </c>
    </row>
    <row r="32" spans="1:18" ht="54">
      <c r="A32" s="25" t="s">
        <v>1134</v>
      </c>
      <c r="B32" s="25">
        <f t="shared" si="0"/>
        <v>31</v>
      </c>
      <c r="C32" s="25"/>
      <c r="D32" s="25" t="s">
        <v>894</v>
      </c>
      <c r="E32" s="25"/>
      <c r="F32" s="25">
        <f>B22</f>
        <v>21</v>
      </c>
      <c r="G32" s="25" t="str">
        <f>B22&amp;"チェックをいれていると無を選択（変更不可）"</f>
        <v>21チェックをいれていると無を選択（変更不可）</v>
      </c>
      <c r="H32" s="25">
        <v>0</v>
      </c>
      <c r="I32" s="25" t="s">
        <v>896</v>
      </c>
      <c r="J32" s="25" t="s">
        <v>897</v>
      </c>
      <c r="K32" s="25"/>
      <c r="L32" s="25"/>
      <c r="M32" s="25"/>
      <c r="N32" s="25"/>
      <c r="O32" s="25"/>
      <c r="P32" s="25"/>
      <c r="Q32" s="25"/>
      <c r="R32" s="25"/>
    </row>
    <row r="33" spans="1:18" ht="27">
      <c r="A33" s="25" t="s">
        <v>1148</v>
      </c>
      <c r="B33" s="25">
        <f t="shared" si="0"/>
        <v>32</v>
      </c>
      <c r="C33" s="25" t="s">
        <v>871</v>
      </c>
      <c r="D33" s="31" t="s">
        <v>19</v>
      </c>
      <c r="E33" s="25"/>
      <c r="F33" s="25"/>
      <c r="G33" s="25"/>
      <c r="H33" s="25">
        <v>1</v>
      </c>
      <c r="I33" s="25" t="s">
        <v>849</v>
      </c>
      <c r="J33" s="19" t="s">
        <v>238</v>
      </c>
      <c r="K33" s="25"/>
      <c r="L33" s="25" t="s">
        <v>534</v>
      </c>
      <c r="M33" s="25" t="s">
        <v>618</v>
      </c>
      <c r="N33" s="25" t="s">
        <v>640</v>
      </c>
      <c r="O33" s="25"/>
      <c r="P33" s="25" t="s">
        <v>715</v>
      </c>
      <c r="Q33" s="25"/>
      <c r="R33" s="25" t="s">
        <v>681</v>
      </c>
    </row>
    <row r="34" spans="1:18" ht="27">
      <c r="A34" s="25" t="s">
        <v>1148</v>
      </c>
      <c r="B34" s="25">
        <f t="shared" si="0"/>
        <v>33</v>
      </c>
      <c r="C34" s="25"/>
      <c r="D34" s="31" t="s">
        <v>20</v>
      </c>
      <c r="E34" s="25"/>
      <c r="F34" s="25"/>
      <c r="G34" s="25"/>
      <c r="H34" s="25">
        <v>1</v>
      </c>
      <c r="I34" s="25" t="s">
        <v>849</v>
      </c>
      <c r="J34" s="19" t="s">
        <v>239</v>
      </c>
      <c r="K34" s="25"/>
      <c r="L34" s="25" t="s">
        <v>535</v>
      </c>
      <c r="M34" s="25" t="s">
        <v>619</v>
      </c>
      <c r="N34" s="25" t="s">
        <v>641</v>
      </c>
      <c r="O34" s="25"/>
      <c r="P34" s="25" t="s">
        <v>715</v>
      </c>
      <c r="Q34" s="25"/>
      <c r="R34" s="25" t="s">
        <v>682</v>
      </c>
    </row>
    <row r="35" spans="1:18" ht="27">
      <c r="A35" s="25" t="s">
        <v>1148</v>
      </c>
      <c r="B35" s="25">
        <f t="shared" si="0"/>
        <v>34</v>
      </c>
      <c r="C35" s="25"/>
      <c r="D35" s="31" t="s">
        <v>21</v>
      </c>
      <c r="E35" s="25"/>
      <c r="F35" s="25"/>
      <c r="G35" s="25"/>
      <c r="H35" s="25">
        <v>1</v>
      </c>
      <c r="I35" s="25" t="s">
        <v>849</v>
      </c>
      <c r="J35" s="19" t="s">
        <v>238</v>
      </c>
      <c r="K35" s="25"/>
      <c r="L35" s="25" t="s">
        <v>536</v>
      </c>
      <c r="M35" s="25" t="s">
        <v>620</v>
      </c>
      <c r="N35" s="25" t="s">
        <v>642</v>
      </c>
      <c r="O35" s="25"/>
      <c r="P35" s="25" t="s">
        <v>716</v>
      </c>
      <c r="Q35" s="25"/>
      <c r="R35" s="25" t="s">
        <v>683</v>
      </c>
    </row>
    <row r="36" spans="1:18" ht="27">
      <c r="A36" s="25" t="s">
        <v>1148</v>
      </c>
      <c r="B36" s="25">
        <f t="shared" si="0"/>
        <v>35</v>
      </c>
      <c r="C36" s="25"/>
      <c r="D36" s="31" t="s">
        <v>22</v>
      </c>
      <c r="E36" s="25"/>
      <c r="F36" s="25"/>
      <c r="G36" s="25"/>
      <c r="H36" s="25">
        <v>1</v>
      </c>
      <c r="I36" s="25" t="s">
        <v>849</v>
      </c>
      <c r="J36" s="19" t="s">
        <v>239</v>
      </c>
      <c r="K36" s="25"/>
      <c r="L36" s="25" t="s">
        <v>537</v>
      </c>
      <c r="M36" s="25" t="s">
        <v>621</v>
      </c>
      <c r="N36" s="25" t="s">
        <v>643</v>
      </c>
      <c r="O36" s="25"/>
      <c r="P36" s="25" t="s">
        <v>716</v>
      </c>
      <c r="Q36" s="25"/>
      <c r="R36" s="25" t="s">
        <v>684</v>
      </c>
    </row>
    <row r="37" spans="1:18" ht="27">
      <c r="A37" s="25" t="s">
        <v>1148</v>
      </c>
      <c r="B37" s="25">
        <f t="shared" si="0"/>
        <v>36</v>
      </c>
      <c r="C37" s="25" t="s">
        <v>872</v>
      </c>
      <c r="D37" s="25" t="s">
        <v>561</v>
      </c>
      <c r="E37" s="31"/>
      <c r="F37" s="31"/>
      <c r="G37" s="25"/>
      <c r="H37" s="25">
        <v>0</v>
      </c>
      <c r="I37" s="25" t="s">
        <v>71</v>
      </c>
      <c r="J37" s="25"/>
      <c r="K37" s="25"/>
      <c r="L37" s="25" t="s">
        <v>563</v>
      </c>
      <c r="M37" s="25"/>
      <c r="N37" s="25"/>
      <c r="O37" s="25"/>
      <c r="P37" s="25"/>
      <c r="Q37" s="25"/>
      <c r="R37" s="25"/>
    </row>
    <row r="38" spans="1:18">
      <c r="A38" s="25" t="s">
        <v>1136</v>
      </c>
      <c r="B38" s="25">
        <f t="shared" si="0"/>
        <v>37</v>
      </c>
      <c r="C38" s="25" t="s">
        <v>873</v>
      </c>
      <c r="D38" s="25" t="s">
        <v>834</v>
      </c>
      <c r="E38" s="25"/>
      <c r="F38" s="25">
        <f>B15</f>
        <v>14</v>
      </c>
      <c r="G38" s="25" t="str">
        <f>F38&amp;"で選択していると選択可"</f>
        <v>14で選択していると選択可</v>
      </c>
      <c r="H38" s="25">
        <v>0</v>
      </c>
      <c r="I38" s="25" t="s">
        <v>908</v>
      </c>
      <c r="J38" s="25"/>
      <c r="K38" s="25" t="s">
        <v>909</v>
      </c>
      <c r="L38" s="25" t="s">
        <v>554</v>
      </c>
      <c r="M38" s="25"/>
    </row>
    <row r="39" spans="1:18">
      <c r="A39" s="25" t="s">
        <v>1136</v>
      </c>
      <c r="B39" s="25">
        <f t="shared" si="0"/>
        <v>38</v>
      </c>
      <c r="C39" s="25"/>
      <c r="D39" s="25" t="s">
        <v>835</v>
      </c>
      <c r="E39" s="25"/>
      <c r="F39" s="25">
        <f>F38</f>
        <v>14</v>
      </c>
      <c r="G39" s="25" t="str">
        <f t="shared" ref="G39:G63" si="1">F39&amp;"で選択していると選択可"</f>
        <v>14で選択していると選択可</v>
      </c>
      <c r="H39" s="25">
        <v>0</v>
      </c>
      <c r="I39" s="25" t="s">
        <v>908</v>
      </c>
      <c r="J39" s="25"/>
      <c r="K39" s="25" t="s">
        <v>910</v>
      </c>
      <c r="L39" s="25"/>
      <c r="M39" s="25" t="s">
        <v>622</v>
      </c>
      <c r="N39" s="25"/>
      <c r="O39" s="25"/>
      <c r="P39" s="25"/>
      <c r="Q39" s="25"/>
      <c r="R39" s="25"/>
    </row>
    <row r="40" spans="1:18">
      <c r="A40" s="25" t="s">
        <v>1136</v>
      </c>
      <c r="B40" s="25">
        <f t="shared" si="0"/>
        <v>39</v>
      </c>
      <c r="C40" s="25"/>
      <c r="D40" s="25" t="s">
        <v>836</v>
      </c>
      <c r="E40" s="25"/>
      <c r="F40" s="25">
        <f t="shared" ref="F40:F46" si="2">F39</f>
        <v>14</v>
      </c>
      <c r="G40" s="25" t="str">
        <f t="shared" si="1"/>
        <v>14で選択していると選択可</v>
      </c>
      <c r="H40" s="25">
        <v>0</v>
      </c>
      <c r="I40" s="25" t="s">
        <v>908</v>
      </c>
      <c r="J40" s="25"/>
      <c r="K40" s="25" t="s">
        <v>910</v>
      </c>
      <c r="L40" s="25"/>
      <c r="M40" s="25"/>
      <c r="N40" s="25" t="s">
        <v>645</v>
      </c>
      <c r="O40" s="25"/>
      <c r="P40" s="25"/>
      <c r="Q40" s="25"/>
      <c r="R40" s="25"/>
    </row>
    <row r="41" spans="1:18">
      <c r="A41" s="25" t="s">
        <v>1136</v>
      </c>
      <c r="B41" s="25">
        <f t="shared" si="0"/>
        <v>40</v>
      </c>
      <c r="C41" s="25"/>
      <c r="D41" s="25" t="s">
        <v>780</v>
      </c>
      <c r="E41" s="25"/>
      <c r="F41" s="25">
        <f t="shared" si="2"/>
        <v>14</v>
      </c>
      <c r="G41" s="25" t="str">
        <f t="shared" si="1"/>
        <v>14で選択していると選択可</v>
      </c>
      <c r="H41" s="25">
        <v>0</v>
      </c>
      <c r="I41" s="25" t="s">
        <v>908</v>
      </c>
      <c r="J41" s="25"/>
      <c r="K41" s="25" t="s">
        <v>909</v>
      </c>
      <c r="L41" s="25"/>
      <c r="M41" s="25"/>
      <c r="N41" s="25"/>
      <c r="O41" s="25" t="s">
        <v>663</v>
      </c>
      <c r="P41" s="25"/>
      <c r="Q41" s="25"/>
      <c r="R41" s="25"/>
    </row>
    <row r="42" spans="1:18">
      <c r="A42" s="25" t="s">
        <v>1136</v>
      </c>
      <c r="B42" s="25">
        <f t="shared" si="0"/>
        <v>41</v>
      </c>
      <c r="C42" s="25"/>
      <c r="D42" s="25" t="s">
        <v>781</v>
      </c>
      <c r="E42" s="25"/>
      <c r="F42" s="25">
        <f t="shared" si="2"/>
        <v>14</v>
      </c>
      <c r="G42" s="25" t="str">
        <f t="shared" si="1"/>
        <v>14で選択していると選択可</v>
      </c>
      <c r="H42" s="25">
        <v>1</v>
      </c>
      <c r="I42" s="25" t="s">
        <v>908</v>
      </c>
      <c r="J42" s="25"/>
      <c r="K42" s="25" t="s">
        <v>910</v>
      </c>
      <c r="L42" s="25"/>
      <c r="M42" s="25"/>
      <c r="N42" s="25"/>
      <c r="O42" s="25"/>
      <c r="P42" s="25" t="s">
        <v>707</v>
      </c>
      <c r="Q42" s="25"/>
      <c r="R42" s="25"/>
    </row>
    <row r="43" spans="1:18">
      <c r="A43" s="25" t="s">
        <v>1136</v>
      </c>
      <c r="B43" s="25">
        <f t="shared" si="0"/>
        <v>42</v>
      </c>
      <c r="C43" s="25"/>
      <c r="D43" s="25"/>
      <c r="E43" s="25" t="s">
        <v>349</v>
      </c>
      <c r="F43" s="25">
        <f t="shared" si="2"/>
        <v>14</v>
      </c>
      <c r="G43" s="25" t="str">
        <f t="shared" si="1"/>
        <v>14で選択していると選択可</v>
      </c>
      <c r="H43" s="25">
        <v>1</v>
      </c>
      <c r="I43" s="25" t="s">
        <v>71</v>
      </c>
      <c r="J43" s="25" t="s">
        <v>907</v>
      </c>
      <c r="K43" s="25"/>
      <c r="L43" s="25"/>
      <c r="M43" s="25"/>
      <c r="N43" s="25"/>
      <c r="O43" s="25"/>
      <c r="P43" s="25" t="s">
        <v>708</v>
      </c>
      <c r="Q43" s="25"/>
      <c r="R43" s="25"/>
    </row>
    <row r="44" spans="1:18">
      <c r="A44" s="25" t="s">
        <v>1136</v>
      </c>
      <c r="B44" s="25">
        <f t="shared" si="0"/>
        <v>43</v>
      </c>
      <c r="C44" s="25"/>
      <c r="D44" s="25" t="s">
        <v>837</v>
      </c>
      <c r="E44" s="25"/>
      <c r="F44" s="25">
        <f t="shared" si="2"/>
        <v>14</v>
      </c>
      <c r="G44" s="25" t="str">
        <f t="shared" si="1"/>
        <v>14で選択していると選択可</v>
      </c>
      <c r="H44" s="25">
        <v>0</v>
      </c>
      <c r="I44" s="25" t="s">
        <v>908</v>
      </c>
      <c r="J44" s="25"/>
      <c r="K44" s="25" t="s">
        <v>909</v>
      </c>
      <c r="L44" s="25"/>
      <c r="M44" s="25"/>
      <c r="N44" s="25"/>
      <c r="O44" s="25"/>
      <c r="P44" s="25"/>
      <c r="Q44" s="25" t="s">
        <v>722</v>
      </c>
      <c r="R44" s="25"/>
    </row>
    <row r="45" spans="1:18">
      <c r="A45" s="25" t="s">
        <v>1136</v>
      </c>
      <c r="B45" s="25">
        <f t="shared" si="0"/>
        <v>44</v>
      </c>
      <c r="C45" s="25"/>
      <c r="D45" s="25" t="s">
        <v>838</v>
      </c>
      <c r="E45" s="25"/>
      <c r="F45" s="25">
        <f t="shared" si="2"/>
        <v>14</v>
      </c>
      <c r="G45" s="25" t="str">
        <f t="shared" si="1"/>
        <v>14で選択していると選択可</v>
      </c>
      <c r="H45" s="25">
        <v>1</v>
      </c>
      <c r="I45" s="25" t="s">
        <v>908</v>
      </c>
      <c r="J45" s="25"/>
      <c r="K45" s="25" t="s">
        <v>910</v>
      </c>
      <c r="L45" s="25"/>
      <c r="M45" s="25"/>
      <c r="N45" s="25"/>
      <c r="O45" s="25"/>
      <c r="P45" s="25"/>
      <c r="Q45" s="25"/>
      <c r="R45" s="25" t="s">
        <v>687</v>
      </c>
    </row>
    <row r="46" spans="1:18">
      <c r="A46" s="25" t="s">
        <v>1136</v>
      </c>
      <c r="B46" s="25">
        <f t="shared" si="0"/>
        <v>45</v>
      </c>
      <c r="D46" s="25"/>
      <c r="E46" s="25" t="s">
        <v>349</v>
      </c>
      <c r="F46" s="25">
        <f t="shared" si="2"/>
        <v>14</v>
      </c>
      <c r="G46" s="25" t="str">
        <f t="shared" si="1"/>
        <v>14で選択していると選択可</v>
      </c>
      <c r="H46" s="25">
        <v>0</v>
      </c>
      <c r="I46" s="25" t="s">
        <v>71</v>
      </c>
      <c r="J46" s="25" t="s">
        <v>906</v>
      </c>
      <c r="K46" s="25"/>
      <c r="L46" s="25"/>
      <c r="M46" s="25"/>
      <c r="N46" s="25"/>
      <c r="O46" s="25"/>
      <c r="P46" s="25"/>
      <c r="Q46" s="25"/>
      <c r="R46" s="25" t="s">
        <v>689</v>
      </c>
    </row>
    <row r="47" spans="1:18" ht="81">
      <c r="A47" s="25" t="s">
        <v>1137</v>
      </c>
      <c r="B47" s="25">
        <f t="shared" si="0"/>
        <v>46</v>
      </c>
      <c r="C47" s="16" t="s">
        <v>920</v>
      </c>
      <c r="D47" s="25" t="s">
        <v>411</v>
      </c>
      <c r="E47" s="25"/>
      <c r="F47" s="25">
        <f>B15</f>
        <v>14</v>
      </c>
      <c r="G47" s="25" t="str">
        <f t="shared" si="1"/>
        <v>14で選択していると選択可</v>
      </c>
      <c r="H47" s="25">
        <v>1</v>
      </c>
      <c r="I47" s="25" t="s">
        <v>853</v>
      </c>
      <c r="J47" s="25" t="s">
        <v>921</v>
      </c>
      <c r="K47" s="25"/>
      <c r="L47" s="25"/>
      <c r="M47" s="25"/>
      <c r="N47" s="25"/>
      <c r="O47" s="25"/>
      <c r="P47" s="25"/>
      <c r="Q47" s="25"/>
      <c r="R47" s="25"/>
    </row>
    <row r="48" spans="1:18">
      <c r="A48" s="25" t="s">
        <v>1137</v>
      </c>
      <c r="B48" s="25">
        <f t="shared" si="0"/>
        <v>47</v>
      </c>
      <c r="C48" s="18" t="s">
        <v>80</v>
      </c>
      <c r="D48" s="25" t="s">
        <v>295</v>
      </c>
      <c r="E48" s="25"/>
      <c r="F48" s="25">
        <f>B47</f>
        <v>46</v>
      </c>
      <c r="G48" s="25" t="str">
        <f>F48&amp;"で選択していると選択可"</f>
        <v>46で選択していると選択可</v>
      </c>
      <c r="H48" s="25">
        <v>1</v>
      </c>
      <c r="I48" s="25" t="s">
        <v>71</v>
      </c>
      <c r="J48" s="19" t="s">
        <v>50</v>
      </c>
      <c r="K48" s="25"/>
      <c r="L48" s="25" t="s">
        <v>564</v>
      </c>
      <c r="M48" s="25"/>
      <c r="N48" s="25"/>
      <c r="O48" s="25"/>
      <c r="P48" s="25"/>
      <c r="Q48" s="25"/>
      <c r="R48" s="25"/>
    </row>
    <row r="49" spans="1:18">
      <c r="A49" s="25" t="s">
        <v>1137</v>
      </c>
      <c r="B49" s="25">
        <f t="shared" si="0"/>
        <v>48</v>
      </c>
      <c r="C49" s="25"/>
      <c r="D49" s="25" t="s">
        <v>297</v>
      </c>
      <c r="E49" s="25"/>
      <c r="F49" s="25">
        <f>F48</f>
        <v>46</v>
      </c>
      <c r="G49" s="25" t="str">
        <f>F49&amp;"で選択していると選択可"</f>
        <v>46で選択していると選択可</v>
      </c>
      <c r="H49" s="25">
        <v>1</v>
      </c>
      <c r="I49" s="25"/>
      <c r="J49" s="19" t="s">
        <v>50</v>
      </c>
      <c r="K49" s="25"/>
      <c r="L49" s="25" t="s">
        <v>566</v>
      </c>
      <c r="M49" s="25" t="s">
        <v>626</v>
      </c>
      <c r="N49" s="25"/>
      <c r="O49" s="25" t="s">
        <v>676</v>
      </c>
      <c r="P49" s="25"/>
      <c r="Q49" s="25" t="s">
        <v>735</v>
      </c>
      <c r="R49" s="25"/>
    </row>
    <row r="50" spans="1:18">
      <c r="A50" s="25" t="s">
        <v>1137</v>
      </c>
      <c r="B50" s="25">
        <f t="shared" si="0"/>
        <v>49</v>
      </c>
      <c r="C50" s="18"/>
      <c r="D50" s="25" t="s">
        <v>296</v>
      </c>
      <c r="E50" s="25"/>
      <c r="F50" s="25">
        <f>F49</f>
        <v>46</v>
      </c>
      <c r="G50" s="25" t="str">
        <f>F50&amp;"で選択していると選択可"</f>
        <v>46で選択していると選択可</v>
      </c>
      <c r="H50" s="25">
        <v>1</v>
      </c>
      <c r="I50" s="25"/>
      <c r="J50" s="19" t="s">
        <v>50</v>
      </c>
      <c r="K50" s="25"/>
      <c r="L50" s="25"/>
      <c r="M50" s="25"/>
      <c r="N50" s="25"/>
      <c r="O50" s="25"/>
      <c r="P50" s="25"/>
      <c r="Q50" s="25"/>
      <c r="R50" s="25"/>
    </row>
    <row r="51" spans="1:18">
      <c r="A51" s="25" t="s">
        <v>1137</v>
      </c>
      <c r="B51" s="25">
        <f t="shared" si="0"/>
        <v>50</v>
      </c>
      <c r="C51" s="18" t="s">
        <v>778</v>
      </c>
      <c r="D51" s="25" t="s">
        <v>295</v>
      </c>
      <c r="E51" s="25"/>
      <c r="F51" s="25">
        <f>F48</f>
        <v>46</v>
      </c>
      <c r="G51" s="25" t="str">
        <f t="shared" si="1"/>
        <v>46で選択していると選択可</v>
      </c>
      <c r="H51" s="25">
        <v>1</v>
      </c>
      <c r="I51" s="25" t="s">
        <v>71</v>
      </c>
      <c r="J51" s="19" t="s">
        <v>50</v>
      </c>
      <c r="K51" s="25"/>
      <c r="L51" s="25"/>
      <c r="M51" s="25" t="s">
        <v>626</v>
      </c>
      <c r="N51" s="25"/>
      <c r="O51" s="25"/>
      <c r="P51" s="25"/>
      <c r="Q51" s="25"/>
      <c r="R51" s="25"/>
    </row>
    <row r="52" spans="1:18">
      <c r="A52" s="25" t="s">
        <v>1137</v>
      </c>
      <c r="B52" s="25">
        <f t="shared" si="0"/>
        <v>51</v>
      </c>
      <c r="C52" s="18" t="s">
        <v>779</v>
      </c>
      <c r="D52" s="25" t="s">
        <v>295</v>
      </c>
      <c r="E52" s="25"/>
      <c r="F52" s="25">
        <f t="shared" ref="F52" si="3">F51</f>
        <v>46</v>
      </c>
      <c r="G52" s="25" t="str">
        <f t="shared" si="1"/>
        <v>46で選択していると選択可</v>
      </c>
      <c r="H52" s="25">
        <v>1</v>
      </c>
      <c r="I52" s="25" t="s">
        <v>71</v>
      </c>
      <c r="J52" s="19" t="s">
        <v>123</v>
      </c>
      <c r="K52" s="25"/>
      <c r="L52" s="25"/>
      <c r="M52" s="25"/>
      <c r="N52" s="25" t="s">
        <v>657</v>
      </c>
      <c r="O52" s="25"/>
      <c r="P52" s="25"/>
      <c r="Q52" s="25"/>
      <c r="R52" s="25"/>
    </row>
    <row r="53" spans="1:18">
      <c r="A53" s="25" t="s">
        <v>1137</v>
      </c>
      <c r="B53" s="25">
        <f t="shared" si="0"/>
        <v>52</v>
      </c>
      <c r="C53" s="18" t="s">
        <v>780</v>
      </c>
      <c r="D53" s="25" t="s">
        <v>911</v>
      </c>
      <c r="E53" s="25"/>
      <c r="F53" s="25">
        <f>F52</f>
        <v>46</v>
      </c>
      <c r="G53" s="25" t="str">
        <f t="shared" si="1"/>
        <v>46で選択していると選択可</v>
      </c>
      <c r="H53" s="25">
        <v>1</v>
      </c>
      <c r="I53" s="25" t="s">
        <v>71</v>
      </c>
      <c r="J53" s="19" t="s">
        <v>11</v>
      </c>
      <c r="K53" s="25"/>
      <c r="L53" s="25"/>
      <c r="M53" s="25"/>
      <c r="N53" s="25"/>
      <c r="O53" s="25"/>
      <c r="P53" s="25"/>
      <c r="Q53" s="25"/>
      <c r="R53" s="25"/>
    </row>
    <row r="54" spans="1:18">
      <c r="A54" s="25" t="s">
        <v>1137</v>
      </c>
      <c r="B54" s="25">
        <f t="shared" si="0"/>
        <v>53</v>
      </c>
      <c r="D54" s="25" t="s">
        <v>295</v>
      </c>
      <c r="E54" s="25"/>
      <c r="F54" s="25">
        <f>F52</f>
        <v>46</v>
      </c>
      <c r="G54" s="25" t="str">
        <f t="shared" si="1"/>
        <v>46で選択していると選択可</v>
      </c>
      <c r="H54" s="25">
        <v>1</v>
      </c>
      <c r="I54" s="25" t="s">
        <v>71</v>
      </c>
      <c r="J54" s="19" t="s">
        <v>916</v>
      </c>
      <c r="K54" s="25"/>
      <c r="L54" s="25"/>
      <c r="M54" s="25"/>
      <c r="N54" s="25"/>
      <c r="O54" s="25" t="s">
        <v>676</v>
      </c>
      <c r="P54" s="25"/>
      <c r="Q54" s="25"/>
      <c r="R54" s="25"/>
    </row>
    <row r="55" spans="1:18" ht="40.5">
      <c r="A55" s="25" t="s">
        <v>1137</v>
      </c>
      <c r="B55" s="25">
        <f t="shared" si="0"/>
        <v>54</v>
      </c>
      <c r="C55" s="25"/>
      <c r="D55" s="25" t="s">
        <v>296</v>
      </c>
      <c r="E55" s="18" t="s">
        <v>302</v>
      </c>
      <c r="F55" s="25">
        <f>F54</f>
        <v>46</v>
      </c>
      <c r="G55" s="25" t="str">
        <f t="shared" si="1"/>
        <v>46で選択していると選択可</v>
      </c>
      <c r="H55" s="25">
        <v>1</v>
      </c>
      <c r="I55" s="25" t="s">
        <v>849</v>
      </c>
      <c r="J55" s="19" t="s">
        <v>519</v>
      </c>
      <c r="K55" s="25"/>
      <c r="L55" s="25"/>
      <c r="M55" s="25"/>
      <c r="N55" s="25"/>
      <c r="O55" s="25"/>
      <c r="P55" s="25"/>
      <c r="Q55" s="25"/>
      <c r="R55" s="25"/>
    </row>
    <row r="56" spans="1:18" ht="27">
      <c r="A56" s="25" t="s">
        <v>1137</v>
      </c>
      <c r="B56" s="25">
        <f t="shared" si="0"/>
        <v>55</v>
      </c>
      <c r="C56" s="25"/>
      <c r="D56" s="25"/>
      <c r="E56" s="18" t="s">
        <v>303</v>
      </c>
      <c r="F56" s="25">
        <f t="shared" ref="F56:F62" si="4">F55</f>
        <v>46</v>
      </c>
      <c r="G56" s="25" t="str">
        <f t="shared" si="1"/>
        <v>46で選択していると選択可</v>
      </c>
      <c r="H56" s="25">
        <v>1</v>
      </c>
      <c r="I56" s="25" t="s">
        <v>849</v>
      </c>
      <c r="J56" s="19" t="s">
        <v>520</v>
      </c>
      <c r="K56" s="25"/>
      <c r="L56" s="25"/>
      <c r="M56" s="25"/>
      <c r="N56" s="25"/>
      <c r="O56" s="25"/>
      <c r="P56" s="25"/>
      <c r="Q56" s="25"/>
      <c r="R56" s="25"/>
    </row>
    <row r="57" spans="1:18" ht="27">
      <c r="A57" s="25" t="s">
        <v>1137</v>
      </c>
      <c r="B57" s="25">
        <f t="shared" si="0"/>
        <v>56</v>
      </c>
      <c r="C57" s="25"/>
      <c r="D57" s="25"/>
      <c r="E57" s="18" t="s">
        <v>304</v>
      </c>
      <c r="F57" s="25">
        <f t="shared" si="4"/>
        <v>46</v>
      </c>
      <c r="G57" s="25" t="str">
        <f t="shared" si="1"/>
        <v>46で選択していると選択可</v>
      </c>
      <c r="H57" s="25">
        <v>1</v>
      </c>
      <c r="I57" s="25" t="s">
        <v>849</v>
      </c>
      <c r="J57" s="19" t="s">
        <v>521</v>
      </c>
      <c r="K57" s="25"/>
      <c r="L57" s="25"/>
      <c r="M57" s="25"/>
      <c r="N57" s="25"/>
      <c r="O57" s="25"/>
      <c r="P57" s="25"/>
      <c r="Q57" s="25"/>
      <c r="R57" s="25"/>
    </row>
    <row r="58" spans="1:18" ht="40.5">
      <c r="A58" s="25" t="s">
        <v>1137</v>
      </c>
      <c r="B58" s="25">
        <f t="shared" si="0"/>
        <v>57</v>
      </c>
      <c r="C58" s="25"/>
      <c r="D58" s="25"/>
      <c r="E58" s="18" t="s">
        <v>306</v>
      </c>
      <c r="F58" s="25">
        <f t="shared" si="4"/>
        <v>46</v>
      </c>
      <c r="G58" s="25" t="str">
        <f t="shared" si="1"/>
        <v>46で選択していると選択可</v>
      </c>
      <c r="H58" s="25">
        <v>1</v>
      </c>
      <c r="I58" s="25" t="s">
        <v>849</v>
      </c>
      <c r="J58" s="19" t="s">
        <v>519</v>
      </c>
      <c r="K58" s="25"/>
      <c r="L58" s="25"/>
      <c r="M58" s="25"/>
      <c r="N58" s="25"/>
      <c r="O58" s="25"/>
      <c r="P58" s="25"/>
      <c r="Q58" s="25"/>
      <c r="R58" s="25"/>
    </row>
    <row r="59" spans="1:18" ht="27">
      <c r="A59" s="25" t="s">
        <v>1137</v>
      </c>
      <c r="B59" s="25">
        <f t="shared" si="0"/>
        <v>58</v>
      </c>
      <c r="C59" s="25"/>
      <c r="D59" s="25"/>
      <c r="E59" s="18" t="s">
        <v>307</v>
      </c>
      <c r="F59" s="25">
        <f t="shared" si="4"/>
        <v>46</v>
      </c>
      <c r="G59" s="25" t="str">
        <f t="shared" si="1"/>
        <v>46で選択していると選択可</v>
      </c>
      <c r="H59" s="25">
        <v>1</v>
      </c>
      <c r="I59" s="25" t="s">
        <v>849</v>
      </c>
      <c r="J59" s="19" t="s">
        <v>520</v>
      </c>
      <c r="K59" s="25"/>
      <c r="L59" s="25"/>
      <c r="M59" s="25"/>
      <c r="N59" s="25"/>
      <c r="O59" s="25"/>
      <c r="P59" s="25"/>
      <c r="Q59" s="25"/>
      <c r="R59" s="25"/>
    </row>
    <row r="60" spans="1:18" ht="27">
      <c r="A60" s="25" t="s">
        <v>1137</v>
      </c>
      <c r="B60" s="25">
        <f t="shared" si="0"/>
        <v>59</v>
      </c>
      <c r="C60" s="25"/>
      <c r="D60" s="25"/>
      <c r="E60" s="18" t="s">
        <v>308</v>
      </c>
      <c r="F60" s="25">
        <f t="shared" si="4"/>
        <v>46</v>
      </c>
      <c r="G60" s="25" t="str">
        <f t="shared" si="1"/>
        <v>46で選択していると選択可</v>
      </c>
      <c r="H60" s="25">
        <v>1</v>
      </c>
      <c r="I60" s="25" t="s">
        <v>849</v>
      </c>
      <c r="J60" s="19" t="s">
        <v>521</v>
      </c>
      <c r="K60" s="25"/>
      <c r="L60" s="25"/>
      <c r="M60" s="25"/>
      <c r="N60" s="25"/>
      <c r="O60" s="25"/>
      <c r="P60" s="25"/>
      <c r="Q60" s="25"/>
      <c r="R60" s="25"/>
    </row>
    <row r="61" spans="1:18">
      <c r="A61" s="25" t="s">
        <v>1137</v>
      </c>
      <c r="B61" s="25">
        <f t="shared" si="0"/>
        <v>60</v>
      </c>
      <c r="D61" s="18" t="s">
        <v>508</v>
      </c>
      <c r="E61" s="25"/>
      <c r="F61" s="25">
        <f t="shared" si="4"/>
        <v>46</v>
      </c>
      <c r="G61" s="25" t="str">
        <f t="shared" si="1"/>
        <v>46で選択していると選択可</v>
      </c>
      <c r="H61" s="25">
        <v>1</v>
      </c>
      <c r="I61" s="25" t="s">
        <v>71</v>
      </c>
      <c r="J61" s="19" t="s">
        <v>917</v>
      </c>
      <c r="K61" s="25"/>
      <c r="L61" s="25"/>
      <c r="M61" s="25"/>
      <c r="N61" s="25"/>
      <c r="O61" s="25"/>
      <c r="P61" s="25"/>
      <c r="Q61" s="25"/>
      <c r="R61" s="25"/>
    </row>
    <row r="62" spans="1:18">
      <c r="A62" s="25" t="s">
        <v>1137</v>
      </c>
      <c r="B62" s="25">
        <f t="shared" si="0"/>
        <v>61</v>
      </c>
      <c r="D62" s="18" t="s">
        <v>509</v>
      </c>
      <c r="E62" s="25"/>
      <c r="F62" s="25">
        <f t="shared" si="4"/>
        <v>46</v>
      </c>
      <c r="G62" s="25" t="str">
        <f t="shared" si="1"/>
        <v>46で選択していると選択可</v>
      </c>
      <c r="H62" s="25">
        <v>1</v>
      </c>
      <c r="I62" s="25" t="s">
        <v>71</v>
      </c>
      <c r="J62" s="19" t="s">
        <v>917</v>
      </c>
      <c r="K62" s="25"/>
      <c r="L62" s="25"/>
      <c r="M62" s="25"/>
      <c r="N62" s="25"/>
      <c r="O62" s="25"/>
      <c r="P62" s="25"/>
      <c r="Q62" s="25"/>
      <c r="R62" s="25"/>
    </row>
    <row r="63" spans="1:18">
      <c r="A63" s="25" t="s">
        <v>1137</v>
      </c>
      <c r="B63" s="25">
        <f t="shared" si="0"/>
        <v>62</v>
      </c>
      <c r="C63" s="18" t="s">
        <v>782</v>
      </c>
      <c r="D63" s="25" t="s">
        <v>295</v>
      </c>
      <c r="E63" s="25"/>
      <c r="F63" s="25">
        <f>F54</f>
        <v>46</v>
      </c>
      <c r="G63" s="25" t="str">
        <f t="shared" si="1"/>
        <v>46で選択していると選択可</v>
      </c>
      <c r="H63" s="25">
        <v>1</v>
      </c>
      <c r="I63" s="25" t="s">
        <v>71</v>
      </c>
      <c r="J63" s="19" t="s">
        <v>919</v>
      </c>
      <c r="K63" s="25"/>
      <c r="L63" s="25"/>
      <c r="M63" s="25"/>
      <c r="N63" s="25"/>
      <c r="O63" s="25"/>
      <c r="P63" s="25"/>
      <c r="Q63" s="25" t="s">
        <v>735</v>
      </c>
      <c r="R63" s="25"/>
    </row>
    <row r="64" spans="1:18">
      <c r="A64" s="25" t="s">
        <v>1138</v>
      </c>
      <c r="B64" s="25">
        <f t="shared" si="0"/>
        <v>63</v>
      </c>
      <c r="C64" s="25" t="s">
        <v>301</v>
      </c>
      <c r="D64" s="25" t="s">
        <v>302</v>
      </c>
      <c r="E64" s="25"/>
      <c r="F64" s="25"/>
      <c r="G64" s="25"/>
      <c r="H64" s="25">
        <v>0</v>
      </c>
      <c r="I64" s="25" t="s">
        <v>15</v>
      </c>
      <c r="J64" s="25" t="s">
        <v>1043</v>
      </c>
      <c r="K64" s="25"/>
      <c r="L64" s="25" t="s">
        <v>611</v>
      </c>
      <c r="M64" s="25" t="s">
        <v>633</v>
      </c>
      <c r="N64" s="25"/>
      <c r="O64" s="25"/>
      <c r="P64" s="25"/>
      <c r="Q64" s="25"/>
      <c r="R64" s="25"/>
    </row>
    <row r="65" spans="1:18">
      <c r="A65" s="25" t="s">
        <v>1138</v>
      </c>
      <c r="B65" s="25">
        <f t="shared" si="0"/>
        <v>64</v>
      </c>
      <c r="C65" s="25"/>
      <c r="D65" s="25" t="s">
        <v>303</v>
      </c>
      <c r="E65" s="25"/>
      <c r="F65" s="25"/>
      <c r="G65" s="25"/>
      <c r="H65" s="25">
        <v>0</v>
      </c>
      <c r="I65" s="25" t="s">
        <v>15</v>
      </c>
      <c r="J65" s="25" t="s">
        <v>1044</v>
      </c>
      <c r="K65" s="25"/>
      <c r="L65" s="25" t="s">
        <v>611</v>
      </c>
      <c r="M65" s="25" t="s">
        <v>634</v>
      </c>
      <c r="N65" s="25"/>
      <c r="O65" s="25"/>
      <c r="P65" s="25"/>
      <c r="Q65" s="25"/>
      <c r="R65" s="25"/>
    </row>
    <row r="66" spans="1:18">
      <c r="A66" s="25" t="s">
        <v>1138</v>
      </c>
      <c r="B66" s="25">
        <f t="shared" si="0"/>
        <v>65</v>
      </c>
      <c r="C66" s="25"/>
      <c r="D66" s="25" t="s">
        <v>304</v>
      </c>
      <c r="E66" s="25"/>
      <c r="F66" s="25"/>
      <c r="G66" s="25"/>
      <c r="H66" s="25">
        <v>0</v>
      </c>
      <c r="I66" s="25" t="s">
        <v>15</v>
      </c>
      <c r="J66" s="25" t="s">
        <v>1045</v>
      </c>
      <c r="K66" s="25"/>
      <c r="L66" s="25" t="s">
        <v>611</v>
      </c>
      <c r="M66" s="25" t="s">
        <v>635</v>
      </c>
      <c r="N66" s="25"/>
      <c r="O66" s="25"/>
      <c r="P66" s="25"/>
      <c r="Q66" s="25"/>
      <c r="R66" s="25"/>
    </row>
    <row r="67" spans="1:18" ht="27">
      <c r="A67" s="25" t="s">
        <v>1138</v>
      </c>
      <c r="B67" s="25">
        <f t="shared" si="0"/>
        <v>66</v>
      </c>
      <c r="C67" s="25"/>
      <c r="D67" s="25" t="s">
        <v>306</v>
      </c>
      <c r="E67" s="25"/>
      <c r="F67" s="25"/>
      <c r="G67" s="25"/>
      <c r="H67" s="25">
        <v>0</v>
      </c>
      <c r="I67" s="25" t="s">
        <v>15</v>
      </c>
      <c r="J67" s="25" t="s">
        <v>1046</v>
      </c>
      <c r="K67" s="25"/>
      <c r="L67" s="25" t="s">
        <v>614</v>
      </c>
      <c r="M67" s="25"/>
      <c r="N67" s="25"/>
      <c r="O67" s="25"/>
      <c r="P67" s="25"/>
      <c r="Q67" s="25"/>
      <c r="R67" s="25" t="s">
        <v>685</v>
      </c>
    </row>
    <row r="68" spans="1:18" ht="27">
      <c r="A68" s="25" t="s">
        <v>1138</v>
      </c>
      <c r="B68" s="25">
        <f t="shared" si="0"/>
        <v>67</v>
      </c>
      <c r="C68" s="25"/>
      <c r="D68" s="25" t="s">
        <v>307</v>
      </c>
      <c r="E68" s="25"/>
      <c r="F68" s="25"/>
      <c r="G68" s="25"/>
      <c r="H68" s="25">
        <v>0</v>
      </c>
      <c r="I68" s="25" t="s">
        <v>15</v>
      </c>
      <c r="J68" s="25" t="s">
        <v>1047</v>
      </c>
      <c r="K68" s="25"/>
      <c r="L68" s="25" t="s">
        <v>614</v>
      </c>
      <c r="M68" s="25"/>
      <c r="N68" s="25"/>
      <c r="O68" s="25"/>
      <c r="P68" s="25"/>
      <c r="Q68" s="25"/>
      <c r="R68" s="25" t="s">
        <v>685</v>
      </c>
    </row>
    <row r="69" spans="1:18" ht="27">
      <c r="A69" s="25" t="s">
        <v>1138</v>
      </c>
      <c r="B69" s="25">
        <f t="shared" si="0"/>
        <v>68</v>
      </c>
      <c r="C69" s="25"/>
      <c r="D69" s="25" t="s">
        <v>308</v>
      </c>
      <c r="E69" s="25"/>
      <c r="F69" s="25"/>
      <c r="G69" s="25"/>
      <c r="H69" s="25">
        <v>0</v>
      </c>
      <c r="I69" s="25" t="s">
        <v>15</v>
      </c>
      <c r="J69" s="25" t="s">
        <v>1048</v>
      </c>
      <c r="K69" s="25"/>
      <c r="L69" s="25" t="s">
        <v>614</v>
      </c>
      <c r="M69" s="25"/>
      <c r="N69" s="25"/>
      <c r="O69" s="25"/>
      <c r="P69" s="25"/>
      <c r="Q69" s="25"/>
      <c r="R69" s="25" t="s">
        <v>685</v>
      </c>
    </row>
    <row r="70" spans="1:18" ht="27">
      <c r="A70" s="25" t="s">
        <v>1138</v>
      </c>
      <c r="B70" s="25">
        <f t="shared" si="0"/>
        <v>69</v>
      </c>
      <c r="C70" s="25" t="s">
        <v>83</v>
      </c>
      <c r="D70" s="25"/>
      <c r="E70" s="25"/>
      <c r="F70" s="25"/>
      <c r="G70" s="25" t="s">
        <v>615</v>
      </c>
      <c r="H70" s="25">
        <v>0</v>
      </c>
      <c r="I70" s="19" t="s">
        <v>90</v>
      </c>
      <c r="J70" s="25" t="s">
        <v>1049</v>
      </c>
      <c r="K70" s="25"/>
      <c r="L70" s="25" t="s">
        <v>533</v>
      </c>
      <c r="M70" s="25"/>
      <c r="N70" s="25"/>
      <c r="O70" s="25"/>
      <c r="P70" s="25"/>
      <c r="Q70" s="25"/>
      <c r="R70" s="25"/>
    </row>
    <row r="71" spans="1:18" ht="54">
      <c r="A71" s="25" t="s">
        <v>1138</v>
      </c>
      <c r="B71" s="25">
        <f t="shared" si="0"/>
        <v>70</v>
      </c>
      <c r="C71" s="25" t="s">
        <v>51</v>
      </c>
      <c r="D71" s="25" t="s">
        <v>601</v>
      </c>
      <c r="E71" s="25" t="s">
        <v>602</v>
      </c>
      <c r="F71" s="25"/>
      <c r="G71" s="25"/>
      <c r="H71" s="25">
        <v>1</v>
      </c>
      <c r="I71" s="19" t="s">
        <v>1153</v>
      </c>
      <c r="J71" s="25" t="s">
        <v>1152</v>
      </c>
      <c r="K71" s="25"/>
      <c r="L71" s="25" t="s">
        <v>604</v>
      </c>
      <c r="M71" s="25"/>
      <c r="N71" s="25"/>
      <c r="O71" s="25" t="s">
        <v>661</v>
      </c>
      <c r="P71" s="25"/>
      <c r="Q71" s="25" t="s">
        <v>725</v>
      </c>
      <c r="R71" s="25"/>
    </row>
    <row r="72" spans="1:18" ht="40.5">
      <c r="A72" s="25" t="s">
        <v>1138</v>
      </c>
      <c r="B72" s="25">
        <f t="shared" si="0"/>
        <v>71</v>
      </c>
      <c r="C72" s="25"/>
      <c r="D72" s="25"/>
      <c r="E72" s="25" t="s">
        <v>1151</v>
      </c>
      <c r="F72" s="25">
        <f>B71</f>
        <v>70</v>
      </c>
      <c r="G72" s="25" t="s">
        <v>1154</v>
      </c>
      <c r="H72" s="25">
        <v>1</v>
      </c>
      <c r="I72" s="19" t="s">
        <v>1153</v>
      </c>
      <c r="J72" s="25" t="s">
        <v>1150</v>
      </c>
      <c r="K72" s="25" t="s">
        <v>1155</v>
      </c>
      <c r="L72" s="25" t="s">
        <v>604</v>
      </c>
      <c r="M72" s="25"/>
      <c r="N72" s="25"/>
      <c r="O72" s="25" t="s">
        <v>661</v>
      </c>
      <c r="P72" s="25"/>
      <c r="Q72" s="25" t="s">
        <v>725</v>
      </c>
      <c r="R72" s="25"/>
    </row>
    <row r="73" spans="1:18" ht="27">
      <c r="A73" s="25" t="s">
        <v>1138</v>
      </c>
      <c r="B73" s="25">
        <f t="shared" si="0"/>
        <v>72</v>
      </c>
      <c r="C73" s="25"/>
      <c r="D73" s="25" t="s">
        <v>599</v>
      </c>
      <c r="E73" s="25" t="s">
        <v>603</v>
      </c>
      <c r="F73" s="25"/>
      <c r="G73" s="25"/>
      <c r="H73" s="25">
        <v>1</v>
      </c>
      <c r="I73" s="25" t="s">
        <v>1156</v>
      </c>
      <c r="J73" s="25" t="s">
        <v>1157</v>
      </c>
      <c r="K73" s="25" t="s">
        <v>1159</v>
      </c>
      <c r="L73" s="25" t="s">
        <v>605</v>
      </c>
      <c r="M73" s="25" t="s">
        <v>637</v>
      </c>
      <c r="N73" s="25"/>
      <c r="O73" s="25" t="s">
        <v>662</v>
      </c>
      <c r="P73" s="25" t="s">
        <v>712</v>
      </c>
      <c r="Q73" s="25" t="s">
        <v>726</v>
      </c>
      <c r="R73" s="25" t="s">
        <v>686</v>
      </c>
    </row>
    <row r="74" spans="1:18">
      <c r="A74" s="25" t="s">
        <v>1138</v>
      </c>
      <c r="B74" s="25">
        <f t="shared" si="0"/>
        <v>73</v>
      </c>
      <c r="C74" s="25"/>
      <c r="D74" s="25"/>
      <c r="E74" s="25" t="s">
        <v>264</v>
      </c>
      <c r="F74" s="25"/>
      <c r="G74" s="25"/>
      <c r="H74" s="25">
        <v>1</v>
      </c>
      <c r="I74" s="25" t="s">
        <v>1156</v>
      </c>
      <c r="J74" s="25" t="s">
        <v>1158</v>
      </c>
      <c r="K74" s="25"/>
      <c r="L74" s="25" t="s">
        <v>606</v>
      </c>
      <c r="M74" s="25"/>
      <c r="N74" s="25"/>
      <c r="O74" s="25"/>
      <c r="P74" s="25"/>
      <c r="Q74" s="25" t="s">
        <v>727</v>
      </c>
      <c r="R74" s="25" t="s">
        <v>686</v>
      </c>
    </row>
    <row r="75" spans="1:18" ht="27">
      <c r="A75" s="25" t="s">
        <v>1138</v>
      </c>
      <c r="B75" s="25">
        <f t="shared" si="0"/>
        <v>74</v>
      </c>
      <c r="C75" s="25"/>
      <c r="D75" s="25" t="s">
        <v>600</v>
      </c>
      <c r="E75" s="25" t="s">
        <v>603</v>
      </c>
      <c r="F75" s="25"/>
      <c r="G75" s="25"/>
      <c r="H75" s="25">
        <v>1</v>
      </c>
      <c r="I75" s="25" t="s">
        <v>1156</v>
      </c>
      <c r="J75" s="25" t="s">
        <v>1157</v>
      </c>
      <c r="K75" s="25" t="s">
        <v>1159</v>
      </c>
      <c r="L75" s="25" t="s">
        <v>607</v>
      </c>
      <c r="M75" s="25"/>
      <c r="N75" s="25"/>
      <c r="O75" s="25"/>
      <c r="P75" s="25"/>
      <c r="Q75" s="25" t="s">
        <v>728</v>
      </c>
      <c r="R75" s="25"/>
    </row>
    <row r="76" spans="1:18">
      <c r="A76" s="25" t="s">
        <v>1138</v>
      </c>
      <c r="B76" s="25">
        <f t="shared" si="0"/>
        <v>75</v>
      </c>
      <c r="C76" s="25"/>
      <c r="D76" s="25"/>
      <c r="E76" s="25" t="s">
        <v>264</v>
      </c>
      <c r="F76" s="25"/>
      <c r="G76" s="25"/>
      <c r="H76" s="25">
        <v>1</v>
      </c>
      <c r="I76" s="25" t="s">
        <v>1156</v>
      </c>
      <c r="J76" s="25" t="s">
        <v>1158</v>
      </c>
      <c r="K76" s="25"/>
      <c r="L76" s="25"/>
      <c r="M76" s="25"/>
      <c r="N76" s="25"/>
      <c r="O76" s="25"/>
      <c r="P76" s="25"/>
      <c r="Q76" s="25" t="s">
        <v>729</v>
      </c>
      <c r="R76" s="25"/>
    </row>
    <row r="77" spans="1:18" ht="40.5">
      <c r="A77" s="25" t="s">
        <v>1138</v>
      </c>
      <c r="B77" s="25">
        <f t="shared" si="0"/>
        <v>76</v>
      </c>
      <c r="C77" s="25"/>
      <c r="D77" s="25" t="s">
        <v>608</v>
      </c>
      <c r="E77" s="25"/>
      <c r="F77" s="25">
        <f>B70</f>
        <v>69</v>
      </c>
      <c r="G77" s="25" t="s">
        <v>1161</v>
      </c>
      <c r="H77" s="25">
        <v>0</v>
      </c>
      <c r="I77" s="25" t="s">
        <v>1153</v>
      </c>
      <c r="J77" s="31" t="s">
        <v>1160</v>
      </c>
      <c r="K77" s="25"/>
      <c r="L77" s="25" t="s">
        <v>610</v>
      </c>
      <c r="M77" s="25"/>
      <c r="N77" s="25"/>
      <c r="O77" s="25"/>
      <c r="P77" s="25"/>
      <c r="Q77" s="25"/>
      <c r="R77" s="25"/>
    </row>
    <row r="78" spans="1:18" ht="40.5">
      <c r="A78" s="25" t="s">
        <v>1138</v>
      </c>
      <c r="B78" s="25">
        <f t="shared" si="0"/>
        <v>77</v>
      </c>
      <c r="C78" s="25" t="s">
        <v>591</v>
      </c>
      <c r="D78" s="25" t="s">
        <v>125</v>
      </c>
      <c r="E78" s="25" t="s">
        <v>126</v>
      </c>
      <c r="F78" s="25"/>
      <c r="G78" s="25"/>
      <c r="H78" s="25">
        <v>1</v>
      </c>
      <c r="I78" s="25" t="s">
        <v>1156</v>
      </c>
      <c r="J78" s="25" t="s">
        <v>1162</v>
      </c>
      <c r="K78" s="25"/>
      <c r="L78" s="25" t="s">
        <v>575</v>
      </c>
      <c r="M78" s="25"/>
      <c r="N78" s="25"/>
      <c r="O78" s="25"/>
      <c r="P78" s="25"/>
      <c r="Q78" s="25" t="s">
        <v>723</v>
      </c>
      <c r="R78" s="25"/>
    </row>
    <row r="79" spans="1:18">
      <c r="A79" s="25" t="s">
        <v>1138</v>
      </c>
      <c r="B79" s="25">
        <f t="shared" si="0"/>
        <v>78</v>
      </c>
      <c r="C79" s="25"/>
      <c r="D79" s="25"/>
      <c r="E79" s="25" t="s">
        <v>319</v>
      </c>
      <c r="F79" s="25"/>
      <c r="G79" s="25"/>
      <c r="H79" s="25"/>
      <c r="I79" s="25" t="s">
        <v>71</v>
      </c>
      <c r="J79" s="25" t="s">
        <v>1163</v>
      </c>
      <c r="K79" s="25"/>
      <c r="L79" s="25" t="s">
        <v>576</v>
      </c>
      <c r="M79" s="25"/>
      <c r="N79" s="25"/>
      <c r="O79" s="25"/>
      <c r="P79" s="25"/>
      <c r="Q79" s="25" t="s">
        <v>724</v>
      </c>
      <c r="R79" s="25"/>
    </row>
    <row r="80" spans="1:18">
      <c r="A80" s="25" t="s">
        <v>1138</v>
      </c>
      <c r="B80" s="25">
        <f t="shared" si="0"/>
        <v>79</v>
      </c>
      <c r="C80" s="25"/>
      <c r="D80" s="25" t="s">
        <v>128</v>
      </c>
      <c r="E80" s="25"/>
      <c r="F80" s="25"/>
      <c r="G80" s="25"/>
      <c r="H80" s="25"/>
      <c r="I80" s="25" t="s">
        <v>71</v>
      </c>
      <c r="J80" s="25" t="s">
        <v>1163</v>
      </c>
      <c r="K80" s="25"/>
      <c r="L80" s="25" t="s">
        <v>577</v>
      </c>
      <c r="M80" s="25"/>
      <c r="N80" s="25"/>
      <c r="O80" s="25"/>
      <c r="P80" s="25" t="s">
        <v>713</v>
      </c>
      <c r="Q80" s="25" t="s">
        <v>733</v>
      </c>
      <c r="R80" s="25"/>
    </row>
    <row r="81" spans="1:18">
      <c r="A81" s="25" t="s">
        <v>1138</v>
      </c>
      <c r="B81" s="25">
        <f t="shared" si="0"/>
        <v>80</v>
      </c>
      <c r="C81" s="31"/>
      <c r="D81" s="31"/>
      <c r="E81" s="25" t="s">
        <v>570</v>
      </c>
      <c r="F81" s="25"/>
      <c r="G81" s="25"/>
      <c r="H81" s="25"/>
      <c r="I81" s="25" t="s">
        <v>71</v>
      </c>
      <c r="J81" s="25" t="s">
        <v>1163</v>
      </c>
      <c r="K81" s="25"/>
      <c r="L81" s="25" t="s">
        <v>582</v>
      </c>
      <c r="M81" s="25"/>
      <c r="N81" s="25"/>
      <c r="O81" s="25"/>
      <c r="P81" s="25"/>
      <c r="Q81" s="25" t="s">
        <v>733</v>
      </c>
      <c r="R81" s="25"/>
    </row>
    <row r="82" spans="1:18">
      <c r="A82" s="25" t="s">
        <v>1138</v>
      </c>
      <c r="B82" s="25">
        <f t="shared" si="0"/>
        <v>81</v>
      </c>
      <c r="C82" s="31"/>
      <c r="D82" s="31"/>
      <c r="E82" s="25" t="s">
        <v>571</v>
      </c>
      <c r="F82" s="25"/>
      <c r="G82" s="25"/>
      <c r="H82" s="25"/>
      <c r="I82" s="25" t="s">
        <v>71</v>
      </c>
      <c r="J82" s="25" t="s">
        <v>1163</v>
      </c>
      <c r="K82" s="25"/>
      <c r="L82" s="25" t="s">
        <v>583</v>
      </c>
      <c r="M82" s="25"/>
      <c r="N82" s="25"/>
      <c r="O82" s="25"/>
      <c r="P82" s="25"/>
      <c r="Q82" s="25" t="s">
        <v>733</v>
      </c>
      <c r="R82" s="25"/>
    </row>
    <row r="83" spans="1:18">
      <c r="A83" s="25" t="s">
        <v>1138</v>
      </c>
      <c r="B83" s="25">
        <f t="shared" si="0"/>
        <v>82</v>
      </c>
      <c r="C83" s="25"/>
      <c r="D83" s="31"/>
      <c r="E83" s="25" t="s">
        <v>572</v>
      </c>
      <c r="F83" s="25"/>
      <c r="G83" s="25"/>
      <c r="H83" s="25"/>
      <c r="I83" s="25" t="s">
        <v>71</v>
      </c>
      <c r="J83" s="25" t="s">
        <v>1163</v>
      </c>
      <c r="K83" s="25"/>
      <c r="L83" s="25" t="s">
        <v>584</v>
      </c>
      <c r="M83" s="25"/>
      <c r="N83" s="25"/>
      <c r="O83" s="25"/>
      <c r="P83" s="25"/>
      <c r="Q83" s="25" t="s">
        <v>733</v>
      </c>
      <c r="R83" s="25"/>
    </row>
    <row r="84" spans="1:18">
      <c r="A84" s="25" t="s">
        <v>1138</v>
      </c>
      <c r="B84" s="25">
        <f t="shared" si="0"/>
        <v>83</v>
      </c>
      <c r="C84" s="25"/>
      <c r="D84" s="31"/>
      <c r="E84" s="25" t="s">
        <v>573</v>
      </c>
      <c r="F84" s="25"/>
      <c r="G84" s="25"/>
      <c r="H84" s="25"/>
      <c r="I84" s="25" t="s">
        <v>1153</v>
      </c>
      <c r="J84" s="25" t="s">
        <v>1163</v>
      </c>
      <c r="K84" s="25"/>
      <c r="L84" s="25" t="s">
        <v>585</v>
      </c>
      <c r="M84" s="25"/>
      <c r="N84" s="25"/>
      <c r="O84" s="25"/>
      <c r="P84" s="25"/>
      <c r="Q84" s="25" t="s">
        <v>733</v>
      </c>
      <c r="R84" s="25"/>
    </row>
    <row r="85" spans="1:18">
      <c r="A85" s="25" t="s">
        <v>1138</v>
      </c>
      <c r="B85" s="25">
        <f t="shared" ref="B85:B87" si="5">B84+1</f>
        <v>84</v>
      </c>
      <c r="C85" s="25"/>
      <c r="D85" s="31"/>
      <c r="E85" s="25" t="s">
        <v>574</v>
      </c>
      <c r="F85" s="25"/>
      <c r="G85" s="31" t="s">
        <v>592</v>
      </c>
      <c r="H85" s="31"/>
      <c r="I85" s="31" t="s">
        <v>71</v>
      </c>
      <c r="J85" s="25" t="s">
        <v>1163</v>
      </c>
      <c r="K85" s="31"/>
      <c r="L85" s="25" t="s">
        <v>586</v>
      </c>
      <c r="M85" s="25"/>
      <c r="N85" s="25"/>
      <c r="O85" s="25"/>
      <c r="P85" s="25"/>
      <c r="Q85" s="25" t="s">
        <v>733</v>
      </c>
      <c r="R85" s="25"/>
    </row>
    <row r="86" spans="1:18">
      <c r="A86" s="25" t="s">
        <v>1138</v>
      </c>
      <c r="B86" s="25">
        <f t="shared" si="5"/>
        <v>85</v>
      </c>
      <c r="C86" s="25"/>
      <c r="D86" s="25" t="s">
        <v>142</v>
      </c>
      <c r="E86" s="25" t="s">
        <v>593</v>
      </c>
      <c r="F86" s="25"/>
      <c r="G86" s="25"/>
      <c r="H86" s="25"/>
      <c r="I86" s="25" t="s">
        <v>71</v>
      </c>
      <c r="J86" s="25" t="s">
        <v>1163</v>
      </c>
      <c r="K86" s="25"/>
      <c r="L86" s="25" t="s">
        <v>596</v>
      </c>
      <c r="M86" s="25"/>
      <c r="N86" s="25"/>
      <c r="O86" s="25"/>
      <c r="P86" s="25"/>
      <c r="Q86" s="25" t="s">
        <v>734</v>
      </c>
      <c r="R86" s="25"/>
    </row>
    <row r="87" spans="1:18">
      <c r="A87" s="25" t="s">
        <v>1138</v>
      </c>
      <c r="B87" s="25">
        <f t="shared" si="5"/>
        <v>86</v>
      </c>
      <c r="C87" s="31"/>
      <c r="D87" s="31"/>
      <c r="E87" s="25" t="s">
        <v>594</v>
      </c>
      <c r="F87" s="25"/>
      <c r="G87" s="25" t="s">
        <v>595</v>
      </c>
      <c r="H87" s="25"/>
      <c r="I87" s="25" t="s">
        <v>71</v>
      </c>
      <c r="J87" s="25" t="s">
        <v>1163</v>
      </c>
      <c r="K87" s="25"/>
      <c r="L87" s="25" t="s">
        <v>597</v>
      </c>
      <c r="M87" s="25"/>
      <c r="N87" s="25"/>
      <c r="O87" s="25"/>
      <c r="P87" s="25"/>
      <c r="Q87" s="25" t="s">
        <v>734</v>
      </c>
      <c r="R87" s="25"/>
    </row>
    <row r="88" spans="1:18">
      <c r="A88" s="47"/>
      <c r="B88" s="47"/>
      <c r="C88" s="47"/>
      <c r="D88" s="47"/>
      <c r="E88" s="47"/>
      <c r="F88" s="47"/>
      <c r="G88" s="47"/>
      <c r="H88" s="47"/>
      <c r="I88" s="47"/>
      <c r="J88" s="47"/>
      <c r="K88" s="47"/>
      <c r="L88" s="47"/>
      <c r="M88" s="47"/>
      <c r="N88" s="47"/>
      <c r="O88" s="47"/>
      <c r="P88" s="47"/>
      <c r="Q88" s="47"/>
    </row>
    <row r="89" spans="1:18">
      <c r="A89" s="47"/>
      <c r="B89" s="47"/>
      <c r="C89" s="47"/>
      <c r="D89" s="47"/>
      <c r="E89" s="47"/>
      <c r="F89" s="47"/>
      <c r="G89" s="47"/>
      <c r="H89" s="47"/>
      <c r="I89" s="47"/>
      <c r="J89" s="47"/>
      <c r="K89" s="47"/>
      <c r="L89" s="47"/>
      <c r="M89" s="47"/>
      <c r="N89" s="47"/>
      <c r="O89" s="47"/>
      <c r="P89" s="47"/>
      <c r="Q89" s="47"/>
    </row>
    <row r="90" spans="1:18">
      <c r="A90" s="47"/>
      <c r="B90" s="47"/>
      <c r="C90" s="47"/>
      <c r="D90" s="47"/>
      <c r="E90" s="47"/>
      <c r="F90" s="47"/>
      <c r="G90" s="47"/>
      <c r="H90" s="47"/>
      <c r="I90" s="47"/>
      <c r="J90" s="47"/>
      <c r="K90" s="47"/>
      <c r="L90" s="47"/>
      <c r="M90" s="47"/>
      <c r="N90" s="47"/>
      <c r="O90" s="47"/>
      <c r="P90" s="47"/>
      <c r="Q90" s="47"/>
    </row>
    <row r="91" spans="1:18">
      <c r="A91" s="47"/>
      <c r="B91" s="47"/>
      <c r="C91" s="47"/>
      <c r="D91" s="47"/>
      <c r="E91" s="47"/>
      <c r="F91" s="47"/>
      <c r="G91" s="47"/>
      <c r="H91" s="47"/>
      <c r="I91" s="47"/>
      <c r="J91" s="47"/>
      <c r="K91" s="47"/>
      <c r="L91" s="47"/>
      <c r="M91" s="47"/>
      <c r="N91" s="47"/>
      <c r="O91" s="47"/>
      <c r="P91" s="47"/>
      <c r="Q91" s="47"/>
    </row>
    <row r="92" spans="1:18">
      <c r="A92" s="47"/>
      <c r="B92" s="47"/>
      <c r="C92" s="47"/>
      <c r="D92" s="47"/>
      <c r="E92" s="47"/>
      <c r="F92" s="47"/>
      <c r="G92" s="47"/>
      <c r="H92" s="47"/>
      <c r="I92" s="47"/>
      <c r="J92" s="47"/>
      <c r="K92" s="47"/>
      <c r="L92" s="47"/>
      <c r="M92" s="47"/>
      <c r="N92" s="47"/>
      <c r="O92" s="47"/>
      <c r="P92" s="47"/>
      <c r="Q92" s="47"/>
    </row>
    <row r="93" spans="1:18">
      <c r="A93" s="47"/>
      <c r="B93" s="47"/>
      <c r="C93" s="47"/>
      <c r="D93" s="47"/>
      <c r="E93" s="47"/>
      <c r="F93" s="47"/>
      <c r="G93" s="47"/>
      <c r="H93" s="47"/>
      <c r="I93" s="47"/>
      <c r="J93" s="47"/>
      <c r="K93" s="47"/>
      <c r="L93" s="47"/>
      <c r="M93" s="47"/>
      <c r="N93" s="47"/>
      <c r="O93" s="47"/>
      <c r="P93" s="47"/>
      <c r="Q93" s="47"/>
    </row>
    <row r="94" spans="1:18">
      <c r="A94" s="47"/>
      <c r="B94" s="47"/>
      <c r="C94" s="47"/>
      <c r="D94" s="47"/>
      <c r="E94" s="47"/>
      <c r="F94" s="47"/>
      <c r="G94" s="47"/>
      <c r="H94" s="47"/>
      <c r="I94" s="47"/>
      <c r="J94" s="47"/>
      <c r="K94" s="47"/>
      <c r="L94" s="47"/>
      <c r="M94" s="47"/>
      <c r="N94" s="47"/>
      <c r="O94" s="47"/>
      <c r="P94" s="47"/>
      <c r="Q94" s="47"/>
    </row>
    <row r="95" spans="1:18">
      <c r="A95" s="47"/>
      <c r="B95" s="47"/>
      <c r="C95" s="47"/>
      <c r="D95" s="47"/>
      <c r="E95" s="47"/>
      <c r="F95" s="47"/>
      <c r="G95" s="47"/>
      <c r="H95" s="47"/>
      <c r="I95" s="47"/>
      <c r="J95" s="47"/>
      <c r="K95" s="47"/>
      <c r="L95" s="47"/>
      <c r="M95" s="47"/>
      <c r="N95" s="47"/>
      <c r="O95" s="47"/>
      <c r="P95" s="47"/>
      <c r="Q95" s="47"/>
    </row>
    <row r="96" spans="1:18">
      <c r="A96" s="25" t="s">
        <v>870</v>
      </c>
      <c r="B96" s="25">
        <f>B32+1</f>
        <v>32</v>
      </c>
      <c r="C96" s="25" t="s">
        <v>895</v>
      </c>
      <c r="D96" s="25"/>
      <c r="E96" s="25"/>
      <c r="F96" s="25"/>
      <c r="G96" s="25"/>
      <c r="H96" s="25"/>
      <c r="I96" s="25"/>
      <c r="J96" s="25"/>
      <c r="K96" s="25"/>
      <c r="L96" s="25" t="s">
        <v>364</v>
      </c>
      <c r="M96" s="25"/>
      <c r="N96" s="25"/>
      <c r="O96" s="25"/>
      <c r="P96" s="25" t="s">
        <v>710</v>
      </c>
      <c r="Q96" s="25" t="s">
        <v>739</v>
      </c>
      <c r="R96" s="25"/>
    </row>
    <row r="97" spans="1:17">
      <c r="A97" s="47"/>
      <c r="B97" s="47"/>
      <c r="C97" s="47"/>
      <c r="D97" s="47"/>
      <c r="E97" s="47"/>
      <c r="F97" s="47"/>
      <c r="G97" s="47"/>
      <c r="H97" s="47"/>
      <c r="I97" s="47"/>
      <c r="J97" s="47"/>
      <c r="K97" s="47"/>
      <c r="L97" s="47"/>
      <c r="M97" s="47"/>
      <c r="N97" s="47"/>
      <c r="O97" s="47"/>
      <c r="P97" s="47"/>
      <c r="Q97" s="47"/>
    </row>
    <row r="98" spans="1:17">
      <c r="A98" s="47"/>
      <c r="B98" s="47"/>
      <c r="C98" s="47"/>
      <c r="D98" s="47"/>
      <c r="E98" s="47"/>
      <c r="F98" s="47"/>
      <c r="G98" s="47"/>
      <c r="H98" s="47"/>
      <c r="I98" s="47"/>
      <c r="J98" s="47"/>
      <c r="K98" s="47"/>
      <c r="L98" s="47"/>
      <c r="M98" s="47"/>
      <c r="N98" s="47"/>
      <c r="O98" s="47"/>
      <c r="P98" s="47"/>
      <c r="Q98" s="47"/>
    </row>
    <row r="99" spans="1:17">
      <c r="A99" s="47"/>
      <c r="B99" s="47"/>
      <c r="C99" s="47"/>
      <c r="D99" s="47"/>
      <c r="E99" s="47"/>
      <c r="F99" s="47"/>
      <c r="G99" s="47"/>
      <c r="H99" s="47"/>
      <c r="I99" s="47"/>
      <c r="J99" s="47"/>
      <c r="K99" s="47"/>
      <c r="L99" s="47"/>
      <c r="M99" s="47"/>
      <c r="N99" s="47"/>
      <c r="O99" s="47"/>
      <c r="P99" s="47"/>
      <c r="Q99" s="47"/>
    </row>
    <row r="100" spans="1:17">
      <c r="A100" s="47"/>
      <c r="B100" s="47"/>
      <c r="C100" s="47"/>
      <c r="D100" s="47"/>
      <c r="E100" s="47"/>
      <c r="F100" s="47"/>
      <c r="G100" s="47"/>
      <c r="H100" s="47"/>
      <c r="I100" s="47"/>
      <c r="J100" s="47"/>
      <c r="K100" s="47"/>
      <c r="L100" s="47"/>
      <c r="M100" s="47"/>
      <c r="N100" s="47"/>
      <c r="O100" s="47"/>
      <c r="P100" s="47"/>
      <c r="Q100" s="47"/>
    </row>
    <row r="101" spans="1:17">
      <c r="A101" s="47"/>
      <c r="B101" s="47"/>
      <c r="C101" s="47"/>
      <c r="D101" s="47"/>
      <c r="E101" s="47"/>
      <c r="F101" s="47"/>
      <c r="G101" s="47"/>
      <c r="H101" s="47"/>
      <c r="I101" s="47"/>
      <c r="J101" s="47"/>
      <c r="K101" s="47"/>
      <c r="L101" s="47"/>
      <c r="M101" s="47"/>
      <c r="N101" s="47"/>
      <c r="O101" s="47"/>
      <c r="P101" s="47"/>
      <c r="Q101" s="47"/>
    </row>
    <row r="102" spans="1:17">
      <c r="A102" s="47"/>
      <c r="B102" s="47"/>
      <c r="C102" s="47"/>
      <c r="D102" s="47"/>
      <c r="E102" s="47"/>
      <c r="F102" s="47"/>
      <c r="G102" s="47"/>
      <c r="H102" s="47"/>
      <c r="I102" s="47"/>
      <c r="J102" s="47"/>
      <c r="K102" s="47"/>
      <c r="L102" s="47"/>
      <c r="M102" s="47"/>
      <c r="N102" s="47"/>
      <c r="O102" s="47"/>
      <c r="P102" s="47"/>
      <c r="Q102" s="47"/>
    </row>
    <row r="103" spans="1:17">
      <c r="A103" s="47"/>
      <c r="B103" s="47"/>
      <c r="C103" s="47"/>
      <c r="D103" s="47"/>
      <c r="E103" s="47"/>
      <c r="F103" s="47"/>
      <c r="G103" s="47"/>
      <c r="H103" s="47"/>
      <c r="I103" s="47"/>
      <c r="J103" s="47"/>
      <c r="K103" s="47"/>
      <c r="L103" s="47"/>
      <c r="M103" s="47"/>
      <c r="N103" s="47"/>
      <c r="O103" s="47"/>
      <c r="P103" s="47"/>
      <c r="Q103" s="47"/>
    </row>
    <row r="104" spans="1:17">
      <c r="A104" s="47"/>
      <c r="B104" s="47"/>
      <c r="C104" s="47"/>
      <c r="D104" s="47"/>
      <c r="E104" s="47"/>
      <c r="F104" s="47"/>
      <c r="G104" s="47"/>
      <c r="H104" s="47"/>
      <c r="I104" s="47"/>
      <c r="J104" s="47"/>
      <c r="K104" s="47"/>
      <c r="L104" s="47"/>
      <c r="M104" s="47"/>
      <c r="N104" s="47"/>
      <c r="O104" s="47"/>
      <c r="P104" s="47"/>
      <c r="Q104" s="47"/>
    </row>
    <row r="105" spans="1:17">
      <c r="A105" s="47"/>
      <c r="B105" s="47"/>
      <c r="C105" s="47"/>
      <c r="D105" s="47"/>
      <c r="E105" s="47"/>
      <c r="F105" s="47"/>
      <c r="G105" s="47"/>
      <c r="H105" s="47"/>
      <c r="I105" s="47"/>
      <c r="J105" s="47"/>
      <c r="K105" s="47"/>
      <c r="L105" s="47"/>
      <c r="M105" s="47"/>
      <c r="N105" s="47"/>
      <c r="O105" s="47"/>
      <c r="P105" s="47"/>
      <c r="Q105" s="47"/>
    </row>
    <row r="106" spans="1:17">
      <c r="A106" s="47"/>
      <c r="B106" s="47"/>
      <c r="C106" s="47"/>
      <c r="D106" s="47"/>
      <c r="E106" s="47"/>
      <c r="F106" s="47"/>
      <c r="G106" s="47"/>
      <c r="H106" s="47"/>
      <c r="I106" s="47"/>
      <c r="J106" s="47"/>
      <c r="K106" s="47"/>
      <c r="L106" s="47"/>
      <c r="M106" s="47"/>
      <c r="N106" s="47"/>
      <c r="O106" s="47"/>
      <c r="P106" s="47"/>
      <c r="Q106" s="47"/>
    </row>
    <row r="107" spans="1:17">
      <c r="A107" s="47"/>
      <c r="B107" s="47"/>
      <c r="C107" s="47"/>
      <c r="D107" s="47"/>
      <c r="E107" s="47"/>
      <c r="F107" s="47"/>
      <c r="G107" s="47"/>
      <c r="H107" s="47"/>
      <c r="I107" s="47"/>
      <c r="J107" s="47"/>
      <c r="K107" s="47"/>
      <c r="L107" s="47"/>
      <c r="M107" s="47"/>
      <c r="N107" s="47"/>
      <c r="O107" s="47"/>
      <c r="P107" s="47"/>
      <c r="Q107" s="47"/>
    </row>
    <row r="108" spans="1:17">
      <c r="A108" s="47"/>
      <c r="B108" s="47"/>
      <c r="C108" s="47"/>
      <c r="D108" s="47"/>
      <c r="E108" s="47"/>
      <c r="F108" s="47"/>
      <c r="G108" s="47"/>
      <c r="H108" s="47"/>
      <c r="I108" s="47"/>
      <c r="J108" s="47"/>
      <c r="K108" s="47"/>
      <c r="L108" s="47"/>
      <c r="M108" s="47"/>
      <c r="N108" s="47"/>
      <c r="O108" s="47"/>
      <c r="P108" s="47"/>
      <c r="Q108" s="47"/>
    </row>
    <row r="109" spans="1:17">
      <c r="A109" s="47"/>
      <c r="B109" s="47"/>
      <c r="C109" s="47"/>
      <c r="D109" s="47"/>
      <c r="E109" s="47"/>
      <c r="F109" s="47"/>
      <c r="G109" s="47"/>
      <c r="H109" s="47"/>
      <c r="I109" s="47"/>
      <c r="J109" s="47"/>
      <c r="K109" s="47"/>
      <c r="L109" s="47"/>
      <c r="M109" s="47"/>
      <c r="N109" s="47"/>
      <c r="O109" s="47"/>
      <c r="P109" s="47"/>
      <c r="Q109" s="47"/>
    </row>
    <row r="110" spans="1:17">
      <c r="A110" s="47"/>
      <c r="B110" s="47"/>
      <c r="C110" s="47"/>
      <c r="D110" s="47"/>
      <c r="E110" s="47"/>
      <c r="F110" s="47"/>
      <c r="G110" s="47"/>
      <c r="H110" s="47"/>
      <c r="I110" s="47"/>
      <c r="J110" s="47"/>
      <c r="K110" s="47"/>
      <c r="L110" s="47"/>
      <c r="M110" s="47"/>
      <c r="N110" s="47"/>
      <c r="O110" s="47"/>
      <c r="P110" s="47"/>
      <c r="Q110" s="47"/>
    </row>
    <row r="111" spans="1:17">
      <c r="A111" s="47"/>
      <c r="B111" s="47"/>
      <c r="C111" s="47"/>
      <c r="D111" s="47"/>
      <c r="E111" s="47"/>
      <c r="F111" s="47"/>
      <c r="G111" s="47"/>
      <c r="H111" s="47"/>
      <c r="I111" s="47"/>
      <c r="J111" s="47"/>
      <c r="K111" s="47"/>
      <c r="L111" s="47"/>
      <c r="M111" s="47"/>
      <c r="N111" s="47"/>
      <c r="O111" s="47"/>
      <c r="P111" s="47"/>
      <c r="Q111" s="47"/>
    </row>
    <row r="112" spans="1:17">
      <c r="A112" s="47"/>
      <c r="B112" s="47"/>
      <c r="C112" s="47"/>
      <c r="D112" s="47"/>
      <c r="E112" s="47"/>
      <c r="F112" s="47"/>
      <c r="G112" s="47"/>
      <c r="H112" s="47"/>
      <c r="I112" s="47"/>
      <c r="J112" s="47"/>
      <c r="K112" s="47"/>
      <c r="L112" s="47"/>
      <c r="M112" s="47"/>
      <c r="N112" s="47"/>
      <c r="O112" s="47"/>
      <c r="P112" s="47"/>
      <c r="Q112" s="47"/>
    </row>
    <row r="113" spans="1:17">
      <c r="A113" s="47"/>
      <c r="B113" s="47"/>
      <c r="C113" s="47"/>
      <c r="D113" s="47"/>
      <c r="E113" s="47"/>
      <c r="F113" s="47"/>
      <c r="G113" s="47"/>
      <c r="H113" s="47"/>
      <c r="I113" s="47"/>
      <c r="J113" s="47"/>
      <c r="K113" s="47"/>
      <c r="L113" s="47"/>
      <c r="M113" s="47"/>
      <c r="N113" s="47"/>
      <c r="O113" s="47"/>
      <c r="P113" s="47"/>
      <c r="Q113" s="47"/>
    </row>
    <row r="114" spans="1:17">
      <c r="A114" s="47"/>
      <c r="B114" s="47"/>
      <c r="C114" s="47"/>
      <c r="D114" s="47"/>
      <c r="E114" s="47"/>
      <c r="F114" s="47"/>
      <c r="G114" s="47"/>
      <c r="H114" s="47"/>
      <c r="I114" s="47"/>
      <c r="J114" s="47"/>
      <c r="K114" s="47"/>
      <c r="L114" s="47"/>
      <c r="M114" s="47"/>
      <c r="N114" s="47"/>
      <c r="O114" s="47"/>
      <c r="P114" s="47"/>
      <c r="Q114" s="47"/>
    </row>
    <row r="115" spans="1:17">
      <c r="A115" s="47"/>
      <c r="B115" s="47"/>
      <c r="C115" s="47"/>
      <c r="D115" s="47"/>
      <c r="E115" s="47"/>
      <c r="F115" s="47"/>
      <c r="G115" s="47"/>
      <c r="H115" s="47"/>
      <c r="I115" s="47"/>
      <c r="J115" s="47"/>
      <c r="K115" s="47"/>
      <c r="L115" s="47"/>
      <c r="M115" s="47"/>
      <c r="N115" s="47"/>
      <c r="O115" s="47"/>
      <c r="P115" s="47"/>
      <c r="Q115" s="47"/>
    </row>
    <row r="116" spans="1:17">
      <c r="A116" s="47"/>
      <c r="B116" s="47"/>
      <c r="C116" s="47"/>
      <c r="D116" s="47"/>
      <c r="E116" s="47"/>
      <c r="F116" s="47"/>
      <c r="G116" s="47"/>
      <c r="H116" s="47"/>
      <c r="I116" s="47"/>
      <c r="J116" s="47"/>
      <c r="K116" s="47"/>
      <c r="L116" s="47"/>
      <c r="M116" s="47"/>
      <c r="N116" s="47"/>
      <c r="O116" s="47"/>
      <c r="P116" s="47"/>
      <c r="Q116" s="47"/>
    </row>
    <row r="117" spans="1:17">
      <c r="A117" s="47"/>
      <c r="B117" s="47"/>
      <c r="C117" s="47"/>
      <c r="D117" s="47"/>
      <c r="E117" s="47"/>
      <c r="F117" s="47"/>
      <c r="G117" s="47"/>
      <c r="H117" s="47"/>
      <c r="I117" s="47"/>
      <c r="J117" s="47"/>
      <c r="K117" s="47"/>
      <c r="L117" s="47"/>
      <c r="M117" s="47"/>
      <c r="N117" s="47"/>
      <c r="O117" s="47"/>
      <c r="P117" s="47"/>
      <c r="Q117" s="47"/>
    </row>
    <row r="118" spans="1:17">
      <c r="A118" s="47"/>
      <c r="B118" s="47"/>
      <c r="C118" s="47"/>
      <c r="D118" s="47"/>
      <c r="E118" s="47"/>
      <c r="F118" s="47"/>
      <c r="G118" s="47"/>
      <c r="H118" s="47"/>
      <c r="I118" s="47"/>
      <c r="J118" s="47"/>
      <c r="K118" s="47"/>
      <c r="L118" s="47"/>
      <c r="M118" s="47"/>
      <c r="N118" s="47"/>
      <c r="O118" s="47"/>
      <c r="P118" s="47"/>
      <c r="Q118" s="47"/>
    </row>
    <row r="119" spans="1:17">
      <c r="A119" s="47"/>
      <c r="B119" s="47"/>
      <c r="C119" s="47"/>
      <c r="D119" s="47"/>
      <c r="E119" s="47"/>
      <c r="F119" s="47"/>
      <c r="G119" s="47"/>
      <c r="H119" s="47"/>
      <c r="I119" s="47"/>
      <c r="J119" s="47"/>
      <c r="K119" s="47"/>
      <c r="L119" s="47"/>
      <c r="M119" s="47"/>
      <c r="N119" s="47"/>
      <c r="O119" s="47"/>
      <c r="P119" s="47"/>
      <c r="Q119" s="47"/>
    </row>
  </sheetData>
  <mergeCells count="1">
    <mergeCell ref="L30:L31"/>
  </mergeCells>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3:N93"/>
  <sheetViews>
    <sheetView topLeftCell="A61" workbookViewId="0">
      <selection activeCell="I70" sqref="I70:J70"/>
    </sheetView>
  </sheetViews>
  <sheetFormatPr defaultColWidth="8.875" defaultRowHeight="13.5"/>
  <cols>
    <col min="1" max="1" width="2.625" style="16" customWidth="1"/>
    <col min="2" max="16384" width="8.875" style="16"/>
  </cols>
  <sheetData>
    <row r="3" spans="1:9" ht="40.5">
      <c r="A3" s="32" t="s">
        <v>278</v>
      </c>
      <c r="B3" s="32" t="s">
        <v>915</v>
      </c>
      <c r="C3" s="11" t="s">
        <v>80</v>
      </c>
      <c r="D3" s="11" t="s">
        <v>279</v>
      </c>
      <c r="E3" s="11" t="s">
        <v>280</v>
      </c>
      <c r="F3" s="11" t="s">
        <v>281</v>
      </c>
      <c r="G3" s="11" t="s">
        <v>230</v>
      </c>
      <c r="H3" s="11" t="s">
        <v>282</v>
      </c>
      <c r="I3" s="11" t="s">
        <v>283</v>
      </c>
    </row>
    <row r="4" spans="1:9" ht="40.5">
      <c r="A4" s="19">
        <v>1</v>
      </c>
      <c r="B4" s="19" t="s">
        <v>694</v>
      </c>
      <c r="C4" s="19" t="s">
        <v>638</v>
      </c>
      <c r="D4" s="19" t="s">
        <v>638</v>
      </c>
      <c r="E4" s="19" t="s">
        <v>638</v>
      </c>
      <c r="F4" s="19" t="s">
        <v>7</v>
      </c>
      <c r="G4" s="19" t="s">
        <v>628</v>
      </c>
      <c r="H4" s="19" t="s">
        <v>638</v>
      </c>
      <c r="I4" s="19" t="s">
        <v>628</v>
      </c>
    </row>
    <row r="5" spans="1:9" ht="40.5">
      <c r="A5" s="19">
        <v>2</v>
      </c>
      <c r="B5" s="19" t="s">
        <v>627</v>
      </c>
      <c r="C5" s="19" t="s">
        <v>638</v>
      </c>
      <c r="D5" s="19" t="s">
        <v>630</v>
      </c>
      <c r="E5" s="19" t="s">
        <v>638</v>
      </c>
      <c r="F5" s="19" t="s">
        <v>628</v>
      </c>
      <c r="G5" s="19" t="s">
        <v>628</v>
      </c>
      <c r="H5" s="19" t="s">
        <v>638</v>
      </c>
      <c r="I5" s="19" t="s">
        <v>628</v>
      </c>
    </row>
    <row r="6" spans="1:9" ht="40.5">
      <c r="A6" s="19">
        <v>5</v>
      </c>
      <c r="B6" s="19" t="s">
        <v>698</v>
      </c>
      <c r="C6" s="19" t="s">
        <v>638</v>
      </c>
      <c r="D6" s="19" t="s">
        <v>628</v>
      </c>
      <c r="E6" s="19" t="s">
        <v>628</v>
      </c>
      <c r="F6" s="19" t="s">
        <v>628</v>
      </c>
      <c r="G6" s="19" t="s">
        <v>628</v>
      </c>
      <c r="H6" s="19" t="s">
        <v>628</v>
      </c>
      <c r="I6" s="19" t="s">
        <v>699</v>
      </c>
    </row>
    <row r="8" spans="1:9">
      <c r="A8" s="16" t="s">
        <v>1109</v>
      </c>
    </row>
    <row r="9" spans="1:9">
      <c r="B9" s="18"/>
      <c r="C9" s="18" t="s">
        <v>1110</v>
      </c>
      <c r="D9" s="76" t="s">
        <v>1111</v>
      </c>
      <c r="E9" s="76"/>
      <c r="F9" s="76"/>
      <c r="G9" s="76"/>
    </row>
    <row r="10" spans="1:9">
      <c r="B10" s="18" t="s">
        <v>80</v>
      </c>
      <c r="C10" s="18" t="s">
        <v>638</v>
      </c>
      <c r="D10" s="76" t="s">
        <v>1113</v>
      </c>
      <c r="E10" s="76"/>
      <c r="F10" s="76"/>
      <c r="G10" s="76"/>
    </row>
    <row r="11" spans="1:9">
      <c r="B11" s="18" t="s">
        <v>778</v>
      </c>
      <c r="C11" s="18" t="s">
        <v>638</v>
      </c>
      <c r="D11" s="77" t="s">
        <v>1114</v>
      </c>
      <c r="E11" s="77"/>
      <c r="F11" s="77"/>
      <c r="G11" s="77"/>
    </row>
    <row r="12" spans="1:9">
      <c r="B12" s="18" t="s">
        <v>779</v>
      </c>
      <c r="C12" s="42" t="s">
        <v>638</v>
      </c>
      <c r="D12" s="76" t="s">
        <v>1115</v>
      </c>
      <c r="E12" s="76"/>
      <c r="F12" s="76"/>
      <c r="G12" s="76"/>
    </row>
    <row r="13" spans="1:9">
      <c r="B13" s="18" t="s">
        <v>780</v>
      </c>
      <c r="C13" s="42" t="s">
        <v>638</v>
      </c>
      <c r="D13" s="76" t="s">
        <v>1116</v>
      </c>
      <c r="E13" s="76"/>
      <c r="F13" s="76"/>
      <c r="G13" s="76"/>
    </row>
    <row r="14" spans="1:9">
      <c r="B14" s="18" t="s">
        <v>781</v>
      </c>
      <c r="C14" s="42" t="s">
        <v>628</v>
      </c>
      <c r="D14" s="76" t="s">
        <v>1112</v>
      </c>
      <c r="E14" s="76"/>
      <c r="F14" s="76"/>
      <c r="G14" s="76"/>
    </row>
    <row r="15" spans="1:9">
      <c r="B15" s="18" t="s">
        <v>782</v>
      </c>
      <c r="C15" s="42" t="s">
        <v>638</v>
      </c>
      <c r="D15" s="76" t="s">
        <v>1112</v>
      </c>
      <c r="E15" s="76"/>
      <c r="F15" s="76"/>
      <c r="G15" s="76"/>
    </row>
    <row r="16" spans="1:9">
      <c r="B16" s="18" t="s">
        <v>783</v>
      </c>
      <c r="C16" s="42" t="s">
        <v>628</v>
      </c>
      <c r="D16" s="76" t="s">
        <v>1112</v>
      </c>
      <c r="E16" s="76"/>
      <c r="F16" s="76"/>
      <c r="G16" s="76"/>
    </row>
    <row r="18" spans="1:11">
      <c r="B18" s="18" t="s">
        <v>844</v>
      </c>
      <c r="C18" s="18" t="s">
        <v>846</v>
      </c>
      <c r="D18" s="55" t="s">
        <v>1117</v>
      </c>
      <c r="E18" s="55"/>
    </row>
    <row r="19" spans="1:11">
      <c r="B19" s="18"/>
      <c r="C19" s="18" t="s">
        <v>847</v>
      </c>
      <c r="D19" s="55" t="s">
        <v>1118</v>
      </c>
      <c r="E19" s="55"/>
    </row>
    <row r="20" spans="1:11">
      <c r="B20" s="18" t="s">
        <v>845</v>
      </c>
      <c r="C20" s="18" t="s">
        <v>846</v>
      </c>
      <c r="D20" s="55" t="s">
        <v>1117</v>
      </c>
      <c r="E20" s="55"/>
    </row>
    <row r="21" spans="1:11">
      <c r="B21" s="18"/>
      <c r="C21" s="18" t="s">
        <v>847</v>
      </c>
      <c r="D21" s="55" t="s">
        <v>1118</v>
      </c>
      <c r="E21" s="55"/>
    </row>
    <row r="23" spans="1:11">
      <c r="A23" s="16" t="s">
        <v>857</v>
      </c>
    </row>
    <row r="24" spans="1:11">
      <c r="B24" s="18"/>
      <c r="C24" s="18" t="s">
        <v>858</v>
      </c>
      <c r="D24" s="55" t="s">
        <v>14</v>
      </c>
      <c r="E24" s="55"/>
      <c r="F24" s="55"/>
      <c r="G24" s="55"/>
      <c r="H24" s="55"/>
      <c r="I24" s="55"/>
      <c r="J24" s="55"/>
      <c r="K24" s="55"/>
    </row>
    <row r="25" spans="1:11">
      <c r="B25" s="18" t="s">
        <v>80</v>
      </c>
      <c r="C25" s="18" t="s">
        <v>638</v>
      </c>
      <c r="D25" s="81" t="s">
        <v>859</v>
      </c>
      <c r="E25" s="81"/>
      <c r="F25" s="81"/>
      <c r="G25" s="81"/>
      <c r="H25" s="81"/>
      <c r="I25" s="81"/>
      <c r="J25" s="81"/>
      <c r="K25" s="81"/>
    </row>
    <row r="26" spans="1:11">
      <c r="B26" s="18" t="s">
        <v>778</v>
      </c>
      <c r="C26" s="18" t="s">
        <v>628</v>
      </c>
      <c r="D26" s="81" t="s">
        <v>890</v>
      </c>
      <c r="E26" s="81"/>
      <c r="F26" s="81"/>
      <c r="G26" s="81"/>
      <c r="H26" s="81"/>
      <c r="I26" s="81"/>
      <c r="J26" s="81"/>
      <c r="K26" s="81"/>
    </row>
    <row r="27" spans="1:11">
      <c r="B27" s="18" t="s">
        <v>779</v>
      </c>
      <c r="C27" s="42" t="s">
        <v>638</v>
      </c>
      <c r="D27" s="81" t="s">
        <v>859</v>
      </c>
      <c r="E27" s="81"/>
      <c r="F27" s="81"/>
      <c r="G27" s="81"/>
      <c r="H27" s="81"/>
      <c r="I27" s="81"/>
      <c r="J27" s="81"/>
      <c r="K27" s="81"/>
    </row>
    <row r="28" spans="1:11">
      <c r="B28" s="18" t="s">
        <v>780</v>
      </c>
      <c r="C28" s="42" t="s">
        <v>638</v>
      </c>
      <c r="D28" s="81" t="s">
        <v>891</v>
      </c>
      <c r="E28" s="81"/>
      <c r="F28" s="81"/>
      <c r="G28" s="81"/>
      <c r="H28" s="81"/>
      <c r="I28" s="81"/>
      <c r="J28" s="81"/>
      <c r="K28" s="81"/>
    </row>
    <row r="29" spans="1:11">
      <c r="B29" s="18" t="s">
        <v>781</v>
      </c>
      <c r="C29" s="42" t="s">
        <v>628</v>
      </c>
      <c r="D29" s="81" t="s">
        <v>864</v>
      </c>
      <c r="E29" s="81"/>
      <c r="F29" s="81"/>
      <c r="G29" s="81"/>
      <c r="H29" s="81"/>
      <c r="I29" s="81"/>
      <c r="J29" s="81"/>
      <c r="K29" s="81"/>
    </row>
    <row r="30" spans="1:11">
      <c r="B30" s="18" t="s">
        <v>782</v>
      </c>
      <c r="C30" s="42" t="s">
        <v>638</v>
      </c>
      <c r="D30" s="81" t="s">
        <v>866</v>
      </c>
      <c r="E30" s="81"/>
      <c r="F30" s="81"/>
      <c r="G30" s="81"/>
      <c r="H30" s="81"/>
      <c r="I30" s="81"/>
      <c r="J30" s="81"/>
      <c r="K30" s="81"/>
    </row>
    <row r="31" spans="1:11">
      <c r="B31" s="18" t="s">
        <v>783</v>
      </c>
      <c r="C31" s="42" t="s">
        <v>628</v>
      </c>
      <c r="D31" s="81" t="s">
        <v>865</v>
      </c>
      <c r="E31" s="81"/>
      <c r="F31" s="81"/>
      <c r="G31" s="81"/>
      <c r="H31" s="81"/>
      <c r="I31" s="81"/>
      <c r="J31" s="81"/>
      <c r="K31" s="81"/>
    </row>
    <row r="33" spans="1:11">
      <c r="A33" s="16" t="s">
        <v>898</v>
      </c>
    </row>
    <row r="34" spans="1:11">
      <c r="B34" s="18"/>
      <c r="C34" s="18" t="s">
        <v>899</v>
      </c>
      <c r="D34" s="55" t="s">
        <v>901</v>
      </c>
      <c r="E34" s="55"/>
      <c r="F34" s="55"/>
      <c r="G34" s="55"/>
    </row>
    <row r="35" spans="1:11">
      <c r="B35" s="18" t="s">
        <v>80</v>
      </c>
      <c r="C35" s="18" t="s">
        <v>417</v>
      </c>
      <c r="D35" s="55" t="s">
        <v>902</v>
      </c>
      <c r="E35" s="55"/>
      <c r="F35" s="55"/>
      <c r="G35" s="55"/>
    </row>
    <row r="36" spans="1:11">
      <c r="B36" s="18" t="s">
        <v>778</v>
      </c>
      <c r="C36" s="18" t="s">
        <v>418</v>
      </c>
      <c r="D36" s="55" t="s">
        <v>903</v>
      </c>
      <c r="E36" s="55"/>
      <c r="F36" s="55"/>
      <c r="G36" s="55"/>
    </row>
    <row r="37" spans="1:11">
      <c r="B37" s="18" t="s">
        <v>779</v>
      </c>
      <c r="C37" s="42" t="s">
        <v>418</v>
      </c>
      <c r="D37" s="71" t="s">
        <v>903</v>
      </c>
      <c r="E37" s="71"/>
      <c r="F37" s="71"/>
      <c r="G37" s="71"/>
    </row>
    <row r="38" spans="1:11">
      <c r="B38" s="18" t="s">
        <v>780</v>
      </c>
      <c r="C38" s="42" t="s">
        <v>417</v>
      </c>
      <c r="D38" s="55" t="s">
        <v>902</v>
      </c>
      <c r="E38" s="55"/>
      <c r="F38" s="55"/>
      <c r="G38" s="55"/>
    </row>
    <row r="39" spans="1:11">
      <c r="B39" s="18" t="s">
        <v>781</v>
      </c>
      <c r="C39" s="42" t="s">
        <v>418</v>
      </c>
      <c r="D39" s="55" t="s">
        <v>904</v>
      </c>
      <c r="E39" s="55"/>
      <c r="F39" s="55"/>
      <c r="G39" s="55"/>
    </row>
    <row r="40" spans="1:11">
      <c r="B40" s="18" t="s">
        <v>782</v>
      </c>
      <c r="C40" s="42" t="s">
        <v>417</v>
      </c>
      <c r="D40" s="55" t="s">
        <v>902</v>
      </c>
      <c r="E40" s="55"/>
      <c r="F40" s="55"/>
      <c r="G40" s="55"/>
    </row>
    <row r="41" spans="1:11">
      <c r="B41" s="18" t="s">
        <v>783</v>
      </c>
      <c r="C41" s="42" t="s">
        <v>900</v>
      </c>
      <c r="D41" s="55" t="s">
        <v>905</v>
      </c>
      <c r="E41" s="55"/>
      <c r="F41" s="55"/>
      <c r="G41" s="55"/>
    </row>
    <row r="42" spans="1:11">
      <c r="B42" s="36"/>
      <c r="C42" s="46"/>
      <c r="D42" s="43"/>
      <c r="E42" s="43"/>
      <c r="F42" s="43"/>
      <c r="G42" s="43"/>
    </row>
    <row r="43" spans="1:11">
      <c r="A43" s="16" t="s">
        <v>912</v>
      </c>
      <c r="B43" s="36"/>
      <c r="C43" s="46"/>
      <c r="D43" s="43"/>
      <c r="E43" s="43"/>
      <c r="F43" s="43"/>
      <c r="G43" s="43"/>
    </row>
    <row r="44" spans="1:11">
      <c r="B44" s="18"/>
      <c r="C44" s="55" t="s">
        <v>899</v>
      </c>
      <c r="D44" s="55"/>
      <c r="E44" s="55"/>
      <c r="F44" s="48" t="s">
        <v>914</v>
      </c>
      <c r="G44" s="48" t="s">
        <v>915</v>
      </c>
      <c r="H44" s="18" t="s">
        <v>14</v>
      </c>
      <c r="I44" s="18" t="s">
        <v>296</v>
      </c>
      <c r="J44" s="18" t="s">
        <v>508</v>
      </c>
      <c r="K44" s="18" t="s">
        <v>509</v>
      </c>
    </row>
    <row r="45" spans="1:11" ht="27">
      <c r="B45" s="18" t="s">
        <v>80</v>
      </c>
      <c r="C45" s="55" t="s">
        <v>418</v>
      </c>
      <c r="D45" s="55"/>
      <c r="E45" s="55"/>
      <c r="F45" s="48"/>
      <c r="G45" s="19" t="s">
        <v>50</v>
      </c>
      <c r="H45" s="19" t="s">
        <v>50</v>
      </c>
      <c r="I45" s="19" t="s">
        <v>50</v>
      </c>
      <c r="J45" s="18"/>
      <c r="K45" s="18"/>
    </row>
    <row r="46" spans="1:11" ht="27">
      <c r="B46" s="18" t="s">
        <v>778</v>
      </c>
      <c r="C46" s="55" t="s">
        <v>418</v>
      </c>
      <c r="D46" s="55"/>
      <c r="E46" s="55"/>
      <c r="F46" s="48"/>
      <c r="G46" s="19" t="s">
        <v>50</v>
      </c>
      <c r="H46" s="18"/>
      <c r="I46" s="18"/>
      <c r="J46" s="18"/>
      <c r="K46" s="18"/>
    </row>
    <row r="47" spans="1:11" ht="27">
      <c r="B47" s="18" t="s">
        <v>779</v>
      </c>
      <c r="C47" s="55" t="s">
        <v>418</v>
      </c>
      <c r="D47" s="55"/>
      <c r="E47" s="55"/>
      <c r="F47" s="48"/>
      <c r="G47" s="19" t="s">
        <v>123</v>
      </c>
      <c r="H47" s="18"/>
      <c r="I47" s="18"/>
      <c r="J47" s="18"/>
      <c r="K47" s="18"/>
    </row>
    <row r="48" spans="1:11" ht="27">
      <c r="B48" s="18" t="s">
        <v>780</v>
      </c>
      <c r="C48" s="55" t="s">
        <v>417</v>
      </c>
      <c r="D48" s="55"/>
      <c r="E48" s="55"/>
      <c r="F48" s="19" t="s">
        <v>523</v>
      </c>
      <c r="G48" s="19" t="s">
        <v>524</v>
      </c>
      <c r="H48" s="18"/>
      <c r="I48" s="18" t="s">
        <v>918</v>
      </c>
      <c r="J48" s="19" t="s">
        <v>522</v>
      </c>
      <c r="K48" s="19" t="s">
        <v>522</v>
      </c>
    </row>
    <row r="49" spans="1:14">
      <c r="B49" s="18" t="s">
        <v>781</v>
      </c>
      <c r="C49" s="55" t="s">
        <v>913</v>
      </c>
      <c r="D49" s="55"/>
      <c r="E49" s="55"/>
      <c r="F49" s="48"/>
      <c r="G49" s="48"/>
      <c r="H49" s="18"/>
      <c r="I49" s="18"/>
      <c r="J49" s="18"/>
      <c r="K49" s="18"/>
    </row>
    <row r="50" spans="1:14" ht="27">
      <c r="B50" s="18" t="s">
        <v>782</v>
      </c>
      <c r="C50" s="55" t="s">
        <v>418</v>
      </c>
      <c r="D50" s="55"/>
      <c r="E50" s="55"/>
      <c r="F50" s="48"/>
      <c r="G50" s="19" t="s">
        <v>919</v>
      </c>
      <c r="H50" s="18"/>
      <c r="I50" s="18"/>
      <c r="J50" s="18"/>
      <c r="K50" s="18"/>
    </row>
    <row r="51" spans="1:14">
      <c r="B51" s="18" t="s">
        <v>783</v>
      </c>
      <c r="C51" s="55" t="s">
        <v>913</v>
      </c>
      <c r="D51" s="55"/>
      <c r="E51" s="55"/>
      <c r="F51" s="48"/>
      <c r="G51" s="48"/>
      <c r="H51" s="18"/>
      <c r="I51" s="18"/>
      <c r="J51" s="18"/>
      <c r="K51" s="18"/>
    </row>
    <row r="52" spans="1:14">
      <c r="B52" s="36"/>
      <c r="C52" s="46"/>
      <c r="D52" s="43"/>
      <c r="E52" s="43"/>
      <c r="F52" s="43"/>
      <c r="G52" s="43"/>
    </row>
    <row r="53" spans="1:14">
      <c r="A53" s="16" t="s">
        <v>922</v>
      </c>
      <c r="B53" s="36"/>
      <c r="C53" s="46"/>
      <c r="D53" s="43"/>
      <c r="E53" s="43"/>
      <c r="F53" s="43"/>
      <c r="G53" s="43"/>
    </row>
    <row r="54" spans="1:14">
      <c r="B54" s="18"/>
      <c r="C54" s="55" t="s">
        <v>923</v>
      </c>
      <c r="D54" s="55"/>
      <c r="E54" s="55"/>
      <c r="F54" s="55"/>
      <c r="G54" s="55"/>
      <c r="H54" s="55"/>
      <c r="I54" s="55" t="s">
        <v>942</v>
      </c>
      <c r="J54" s="55"/>
    </row>
    <row r="55" spans="1:14" ht="57.75" customHeight="1">
      <c r="B55" s="18" t="s">
        <v>80</v>
      </c>
      <c r="C55" s="85" t="s">
        <v>934</v>
      </c>
      <c r="D55" s="85"/>
      <c r="E55" s="85"/>
      <c r="F55" s="85"/>
      <c r="G55" s="85"/>
      <c r="H55" s="85"/>
      <c r="I55" s="55" t="s">
        <v>146</v>
      </c>
      <c r="J55" s="55"/>
    </row>
    <row r="56" spans="1:14">
      <c r="B56" s="18" t="s">
        <v>778</v>
      </c>
      <c r="C56" s="81" t="s">
        <v>935</v>
      </c>
      <c r="D56" s="81"/>
      <c r="E56" s="81"/>
      <c r="F56" s="81"/>
      <c r="G56" s="81"/>
      <c r="H56" s="81"/>
      <c r="I56" s="55" t="s">
        <v>936</v>
      </c>
      <c r="J56" s="55"/>
    </row>
    <row r="57" spans="1:14">
      <c r="B57" s="18" t="s">
        <v>779</v>
      </c>
      <c r="C57" s="81" t="s">
        <v>937</v>
      </c>
      <c r="D57" s="81"/>
      <c r="E57" s="81"/>
      <c r="F57" s="81"/>
      <c r="G57" s="81"/>
      <c r="H57" s="81"/>
      <c r="I57" s="55"/>
      <c r="J57" s="55"/>
    </row>
    <row r="58" spans="1:14">
      <c r="B58" s="18" t="s">
        <v>780</v>
      </c>
      <c r="C58" s="81" t="s">
        <v>937</v>
      </c>
      <c r="D58" s="81"/>
      <c r="E58" s="81"/>
      <c r="F58" s="81"/>
      <c r="G58" s="81"/>
      <c r="H58" s="81"/>
      <c r="I58" s="55"/>
      <c r="J58" s="55"/>
    </row>
    <row r="59" spans="1:14">
      <c r="B59" s="18" t="s">
        <v>781</v>
      </c>
      <c r="C59" s="81" t="s">
        <v>937</v>
      </c>
      <c r="D59" s="81"/>
      <c r="E59" s="81"/>
      <c r="F59" s="81"/>
      <c r="G59" s="81"/>
      <c r="H59" s="81"/>
      <c r="I59" s="55"/>
      <c r="J59" s="55"/>
    </row>
    <row r="60" spans="1:14">
      <c r="B60" s="18" t="s">
        <v>782</v>
      </c>
      <c r="C60" s="81" t="s">
        <v>937</v>
      </c>
      <c r="D60" s="81"/>
      <c r="E60" s="81"/>
      <c r="F60" s="81"/>
      <c r="G60" s="81"/>
      <c r="H60" s="81"/>
      <c r="I60" s="55"/>
      <c r="J60" s="55"/>
    </row>
    <row r="61" spans="1:14">
      <c r="B61" s="18" t="s">
        <v>783</v>
      </c>
      <c r="C61" s="81" t="s">
        <v>938</v>
      </c>
      <c r="D61" s="81"/>
      <c r="E61" s="81"/>
      <c r="F61" s="81"/>
      <c r="G61" s="81"/>
      <c r="H61" s="81"/>
      <c r="I61" s="55" t="s">
        <v>69</v>
      </c>
      <c r="J61" s="55"/>
    </row>
    <row r="62" spans="1:14">
      <c r="B62" s="36"/>
      <c r="C62" s="46"/>
      <c r="D62" s="43"/>
      <c r="E62" s="43"/>
      <c r="F62" s="43"/>
      <c r="G62" s="43"/>
    </row>
    <row r="63" spans="1:14">
      <c r="A63" s="16" t="s">
        <v>939</v>
      </c>
      <c r="B63" s="36"/>
      <c r="C63" s="46"/>
      <c r="D63" s="43"/>
      <c r="E63" s="43"/>
      <c r="F63" s="43"/>
      <c r="G63" s="43"/>
    </row>
    <row r="64" spans="1:14">
      <c r="B64" s="18"/>
      <c r="C64" s="82" t="s">
        <v>940</v>
      </c>
      <c r="D64" s="83"/>
      <c r="E64" s="83"/>
      <c r="F64" s="84"/>
      <c r="G64" s="55" t="s">
        <v>941</v>
      </c>
      <c r="H64" s="55"/>
      <c r="I64" s="55" t="s">
        <v>942</v>
      </c>
      <c r="J64" s="55"/>
      <c r="K64" s="55" t="s">
        <v>943</v>
      </c>
      <c r="L64" s="55"/>
      <c r="M64" s="55" t="s">
        <v>942</v>
      </c>
      <c r="N64" s="55"/>
    </row>
    <row r="65" spans="1:14" ht="55.5" customHeight="1">
      <c r="B65" s="18" t="s">
        <v>80</v>
      </c>
      <c r="C65" s="78" t="s">
        <v>944</v>
      </c>
      <c r="D65" s="79"/>
      <c r="E65" s="79"/>
      <c r="F65" s="80"/>
      <c r="G65" s="77" t="s">
        <v>946</v>
      </c>
      <c r="H65" s="77"/>
      <c r="I65" s="77" t="s">
        <v>949</v>
      </c>
      <c r="J65" s="77"/>
      <c r="K65" s="77" t="s">
        <v>947</v>
      </c>
      <c r="L65" s="77"/>
      <c r="M65" s="77" t="s">
        <v>945</v>
      </c>
      <c r="N65" s="77"/>
    </row>
    <row r="66" spans="1:14" ht="27" customHeight="1">
      <c r="B66" s="18" t="s">
        <v>778</v>
      </c>
      <c r="C66" s="78" t="s">
        <v>953</v>
      </c>
      <c r="D66" s="79"/>
      <c r="E66" s="79"/>
      <c r="F66" s="80"/>
      <c r="G66" s="77" t="s">
        <v>947</v>
      </c>
      <c r="H66" s="77"/>
      <c r="I66" s="77" t="s">
        <v>948</v>
      </c>
      <c r="J66" s="77"/>
      <c r="K66" s="77"/>
      <c r="L66" s="77"/>
      <c r="M66" s="77"/>
      <c r="N66" s="77"/>
    </row>
    <row r="67" spans="1:14">
      <c r="B67" s="18" t="s">
        <v>779</v>
      </c>
      <c r="C67" s="78" t="s">
        <v>951</v>
      </c>
      <c r="D67" s="79"/>
      <c r="E67" s="79"/>
      <c r="F67" s="80"/>
      <c r="G67" s="77"/>
      <c r="H67" s="77"/>
      <c r="I67" s="77"/>
      <c r="J67" s="77"/>
      <c r="K67" s="77"/>
      <c r="L67" s="77"/>
      <c r="M67" s="77"/>
      <c r="N67" s="77"/>
    </row>
    <row r="68" spans="1:14" ht="27.75" customHeight="1">
      <c r="B68" s="18" t="s">
        <v>780</v>
      </c>
      <c r="C68" s="78" t="s">
        <v>1029</v>
      </c>
      <c r="D68" s="79"/>
      <c r="E68" s="79"/>
      <c r="F68" s="80"/>
      <c r="G68" s="77" t="s">
        <v>947</v>
      </c>
      <c r="H68" s="77"/>
      <c r="I68" s="77" t="s">
        <v>952</v>
      </c>
      <c r="J68" s="77"/>
      <c r="K68" s="77" t="s">
        <v>950</v>
      </c>
      <c r="L68" s="77"/>
      <c r="M68" s="77"/>
      <c r="N68" s="77"/>
    </row>
    <row r="69" spans="1:14" ht="27.75" customHeight="1">
      <c r="B69" s="18" t="s">
        <v>781</v>
      </c>
      <c r="C69" s="78" t="s">
        <v>1028</v>
      </c>
      <c r="D69" s="79"/>
      <c r="E69" s="79"/>
      <c r="F69" s="80"/>
      <c r="G69" s="77" t="s">
        <v>947</v>
      </c>
      <c r="H69" s="77"/>
      <c r="I69" s="77" t="s">
        <v>1027</v>
      </c>
      <c r="J69" s="77"/>
      <c r="K69" s="77" t="s">
        <v>950</v>
      </c>
      <c r="L69" s="77"/>
      <c r="M69" s="77"/>
      <c r="N69" s="77"/>
    </row>
    <row r="70" spans="1:14" ht="46.5" customHeight="1">
      <c r="B70" s="18" t="s">
        <v>782</v>
      </c>
      <c r="C70" s="78" t="s">
        <v>1040</v>
      </c>
      <c r="D70" s="79"/>
      <c r="E70" s="79"/>
      <c r="F70" s="80"/>
      <c r="G70" s="77" t="s">
        <v>946</v>
      </c>
      <c r="H70" s="77"/>
      <c r="I70" s="77" t="s">
        <v>1041</v>
      </c>
      <c r="J70" s="77"/>
      <c r="K70" s="77" t="s">
        <v>946</v>
      </c>
      <c r="L70" s="77"/>
      <c r="M70" s="77" t="s">
        <v>1041</v>
      </c>
      <c r="N70" s="77"/>
    </row>
    <row r="71" spans="1:14">
      <c r="B71" s="18" t="s">
        <v>783</v>
      </c>
      <c r="C71" s="78" t="s">
        <v>1042</v>
      </c>
      <c r="D71" s="79"/>
      <c r="E71" s="79"/>
      <c r="F71" s="80"/>
      <c r="G71" s="77" t="s">
        <v>950</v>
      </c>
      <c r="H71" s="77"/>
      <c r="I71" s="77"/>
      <c r="J71" s="77"/>
      <c r="K71" s="77" t="s">
        <v>950</v>
      </c>
      <c r="L71" s="77"/>
      <c r="M71" s="77"/>
      <c r="N71" s="77"/>
    </row>
    <row r="72" spans="1:14">
      <c r="B72" s="36"/>
      <c r="C72" s="46"/>
      <c r="D72" s="43"/>
      <c r="E72" s="43"/>
      <c r="F72" s="43"/>
      <c r="G72" s="43"/>
    </row>
    <row r="73" spans="1:14">
      <c r="A73" s="16" t="s">
        <v>924</v>
      </c>
      <c r="B73" s="36"/>
      <c r="C73" s="46"/>
      <c r="D73" s="43"/>
      <c r="E73" s="43"/>
      <c r="F73" s="43"/>
      <c r="G73" s="43"/>
    </row>
    <row r="74" spans="1:14">
      <c r="B74" s="18"/>
      <c r="C74" s="55" t="s">
        <v>14</v>
      </c>
      <c r="D74" s="55"/>
      <c r="E74" s="55"/>
      <c r="F74" s="43"/>
      <c r="G74" s="43"/>
    </row>
    <row r="75" spans="1:14">
      <c r="B75" s="18" t="s">
        <v>80</v>
      </c>
      <c r="C75" s="55" t="s">
        <v>925</v>
      </c>
      <c r="D75" s="55"/>
      <c r="E75" s="55"/>
      <c r="F75" s="43"/>
      <c r="G75" s="43"/>
    </row>
    <row r="76" spans="1:14">
      <c r="B76" s="18" t="s">
        <v>778</v>
      </c>
      <c r="C76" s="55" t="s">
        <v>848</v>
      </c>
      <c r="D76" s="55"/>
      <c r="E76" s="55"/>
      <c r="F76" s="43"/>
      <c r="G76" s="43"/>
    </row>
    <row r="77" spans="1:14">
      <c r="B77" s="18" t="s">
        <v>779</v>
      </c>
      <c r="C77" s="55" t="s">
        <v>848</v>
      </c>
      <c r="D77" s="55"/>
      <c r="E77" s="55"/>
      <c r="F77" s="43"/>
      <c r="G77" s="43"/>
    </row>
    <row r="78" spans="1:14">
      <c r="B78" s="18" t="s">
        <v>780</v>
      </c>
      <c r="C78" s="55" t="s">
        <v>848</v>
      </c>
      <c r="D78" s="55"/>
      <c r="E78" s="55"/>
      <c r="F78" s="43"/>
      <c r="G78" s="43"/>
    </row>
    <row r="79" spans="1:14">
      <c r="B79" s="18" t="s">
        <v>781</v>
      </c>
      <c r="C79" s="55" t="s">
        <v>926</v>
      </c>
      <c r="D79" s="55"/>
      <c r="E79" s="55"/>
      <c r="F79" s="43"/>
      <c r="G79" s="43"/>
    </row>
    <row r="80" spans="1:14">
      <c r="B80" s="18" t="s">
        <v>782</v>
      </c>
      <c r="C80" s="55" t="s">
        <v>926</v>
      </c>
      <c r="D80" s="55"/>
      <c r="E80" s="55"/>
      <c r="F80" s="43"/>
      <c r="G80" s="43"/>
    </row>
    <row r="81" spans="1:8">
      <c r="B81" s="18" t="s">
        <v>783</v>
      </c>
      <c r="C81" s="55" t="s">
        <v>848</v>
      </c>
      <c r="D81" s="55"/>
      <c r="E81" s="55"/>
      <c r="F81" s="43"/>
      <c r="G81" s="43"/>
    </row>
    <row r="82" spans="1:8">
      <c r="B82" s="36"/>
      <c r="C82" s="46"/>
      <c r="D82" s="43"/>
      <c r="E82" s="43"/>
      <c r="F82" s="43"/>
      <c r="G82" s="43"/>
    </row>
    <row r="83" spans="1:8">
      <c r="A83" s="16" t="s">
        <v>1021</v>
      </c>
      <c r="B83" s="36"/>
      <c r="C83" s="46"/>
      <c r="D83" s="43"/>
      <c r="E83" s="43"/>
      <c r="F83" s="43"/>
      <c r="G83" s="43"/>
    </row>
    <row r="84" spans="1:8">
      <c r="B84" s="18"/>
      <c r="C84" s="55" t="s">
        <v>1022</v>
      </c>
      <c r="D84" s="55"/>
      <c r="E84" s="55"/>
      <c r="F84" s="55" t="s">
        <v>1024</v>
      </c>
      <c r="G84" s="55"/>
      <c r="H84" s="55"/>
    </row>
    <row r="85" spans="1:8">
      <c r="B85" s="18" t="s">
        <v>80</v>
      </c>
      <c r="C85" s="55" t="s">
        <v>1025</v>
      </c>
      <c r="D85" s="55"/>
      <c r="E85" s="55"/>
      <c r="F85" s="55" t="s">
        <v>1026</v>
      </c>
      <c r="G85" s="55"/>
      <c r="H85" s="55"/>
    </row>
    <row r="86" spans="1:8">
      <c r="B86" s="18" t="s">
        <v>778</v>
      </c>
      <c r="C86" s="55" t="s">
        <v>1025</v>
      </c>
      <c r="D86" s="55"/>
      <c r="E86" s="55"/>
      <c r="F86" s="55" t="s">
        <v>1023</v>
      </c>
      <c r="G86" s="55"/>
      <c r="H86" s="55"/>
    </row>
    <row r="87" spans="1:8">
      <c r="B87" s="18" t="s">
        <v>779</v>
      </c>
      <c r="C87" s="55" t="s">
        <v>1023</v>
      </c>
      <c r="D87" s="55"/>
      <c r="E87" s="55"/>
      <c r="F87" s="55" t="s">
        <v>1023</v>
      </c>
      <c r="G87" s="55"/>
      <c r="H87" s="55"/>
    </row>
    <row r="88" spans="1:8">
      <c r="B88" s="18" t="s">
        <v>780</v>
      </c>
      <c r="C88" s="55" t="s">
        <v>1025</v>
      </c>
      <c r="D88" s="55"/>
      <c r="E88" s="55"/>
      <c r="F88" s="55" t="s">
        <v>1023</v>
      </c>
      <c r="G88" s="55"/>
      <c r="H88" s="55"/>
    </row>
    <row r="89" spans="1:8">
      <c r="B89" s="18" t="s">
        <v>781</v>
      </c>
      <c r="C89" s="55" t="s">
        <v>1025</v>
      </c>
      <c r="D89" s="55"/>
      <c r="E89" s="55"/>
      <c r="F89" s="55" t="s">
        <v>1026</v>
      </c>
      <c r="G89" s="55"/>
      <c r="H89" s="55"/>
    </row>
    <row r="90" spans="1:8">
      <c r="B90" s="18" t="s">
        <v>782</v>
      </c>
      <c r="C90" s="55" t="s">
        <v>1025</v>
      </c>
      <c r="D90" s="55"/>
      <c r="E90" s="55"/>
      <c r="F90" s="55" t="s">
        <v>1026</v>
      </c>
      <c r="G90" s="55"/>
      <c r="H90" s="55"/>
    </row>
    <row r="91" spans="1:8">
      <c r="B91" s="18" t="s">
        <v>783</v>
      </c>
      <c r="C91" s="55" t="s">
        <v>1025</v>
      </c>
      <c r="D91" s="55"/>
      <c r="E91" s="55"/>
      <c r="F91" s="55" t="s">
        <v>1026</v>
      </c>
      <c r="G91" s="55"/>
      <c r="H91" s="55"/>
    </row>
    <row r="92" spans="1:8">
      <c r="B92" s="36"/>
      <c r="C92" s="46"/>
      <c r="D92" s="43"/>
      <c r="E92" s="43"/>
      <c r="F92" s="43"/>
      <c r="G92" s="43"/>
    </row>
    <row r="93" spans="1:8">
      <c r="B93" s="36"/>
      <c r="C93" s="46"/>
      <c r="D93" s="43"/>
      <c r="E93" s="43"/>
      <c r="F93" s="43"/>
      <c r="G93" s="43"/>
    </row>
  </sheetData>
  <mergeCells count="116">
    <mergeCell ref="D18:E18"/>
    <mergeCell ref="D19:E19"/>
    <mergeCell ref="D20:E20"/>
    <mergeCell ref="D21:E21"/>
    <mergeCell ref="D24:K24"/>
    <mergeCell ref="D25:K25"/>
    <mergeCell ref="D34:G34"/>
    <mergeCell ref="D35:G35"/>
    <mergeCell ref="D36:G36"/>
    <mergeCell ref="D37:G37"/>
    <mergeCell ref="D38:G38"/>
    <mergeCell ref="D39:G39"/>
    <mergeCell ref="D26:K26"/>
    <mergeCell ref="D27:K27"/>
    <mergeCell ref="D28:K28"/>
    <mergeCell ref="D29:K29"/>
    <mergeCell ref="D30:K30"/>
    <mergeCell ref="D31:K31"/>
    <mergeCell ref="C48:E48"/>
    <mergeCell ref="C49:E49"/>
    <mergeCell ref="C50:E50"/>
    <mergeCell ref="C51:E51"/>
    <mergeCell ref="C54:H54"/>
    <mergeCell ref="I54:J54"/>
    <mergeCell ref="D40:G40"/>
    <mergeCell ref="D41:G41"/>
    <mergeCell ref="C44:E44"/>
    <mergeCell ref="C45:E45"/>
    <mergeCell ref="C46:E46"/>
    <mergeCell ref="C47:E47"/>
    <mergeCell ref="C58:H58"/>
    <mergeCell ref="I58:J58"/>
    <mergeCell ref="C59:H59"/>
    <mergeCell ref="I59:J59"/>
    <mergeCell ref="C60:H60"/>
    <mergeCell ref="I60:J60"/>
    <mergeCell ref="C55:H55"/>
    <mergeCell ref="I55:J55"/>
    <mergeCell ref="C56:H56"/>
    <mergeCell ref="I56:J56"/>
    <mergeCell ref="C57:H57"/>
    <mergeCell ref="I57:J57"/>
    <mergeCell ref="M64:N64"/>
    <mergeCell ref="C65:F65"/>
    <mergeCell ref="G65:H65"/>
    <mergeCell ref="I65:J65"/>
    <mergeCell ref="K65:L65"/>
    <mergeCell ref="M65:N65"/>
    <mergeCell ref="C61:H61"/>
    <mergeCell ref="I61:J61"/>
    <mergeCell ref="C64:F64"/>
    <mergeCell ref="G64:H64"/>
    <mergeCell ref="I64:J64"/>
    <mergeCell ref="K64:L64"/>
    <mergeCell ref="C66:F66"/>
    <mergeCell ref="G66:H66"/>
    <mergeCell ref="I66:J66"/>
    <mergeCell ref="K66:L66"/>
    <mergeCell ref="M66:N66"/>
    <mergeCell ref="C67:F67"/>
    <mergeCell ref="G67:H67"/>
    <mergeCell ref="I67:J67"/>
    <mergeCell ref="K67:L67"/>
    <mergeCell ref="M67:N67"/>
    <mergeCell ref="I70:J70"/>
    <mergeCell ref="K70:L70"/>
    <mergeCell ref="M70:N70"/>
    <mergeCell ref="C71:F71"/>
    <mergeCell ref="G71:H71"/>
    <mergeCell ref="I71:J71"/>
    <mergeCell ref="K71:L71"/>
    <mergeCell ref="M71:N71"/>
    <mergeCell ref="C68:F68"/>
    <mergeCell ref="G68:H68"/>
    <mergeCell ref="I68:J68"/>
    <mergeCell ref="K68:L68"/>
    <mergeCell ref="M68:N68"/>
    <mergeCell ref="C69:F69"/>
    <mergeCell ref="G69:H69"/>
    <mergeCell ref="I69:J69"/>
    <mergeCell ref="K69:L69"/>
    <mergeCell ref="M69:N69"/>
    <mergeCell ref="C90:E90"/>
    <mergeCell ref="F90:H90"/>
    <mergeCell ref="C91:E91"/>
    <mergeCell ref="F91:H91"/>
    <mergeCell ref="C86:E86"/>
    <mergeCell ref="F86:H86"/>
    <mergeCell ref="C87:E87"/>
    <mergeCell ref="F87:H87"/>
    <mergeCell ref="C88:E88"/>
    <mergeCell ref="F88:H88"/>
    <mergeCell ref="D16:G16"/>
    <mergeCell ref="D9:G9"/>
    <mergeCell ref="D10:G10"/>
    <mergeCell ref="D11:G11"/>
    <mergeCell ref="D12:G12"/>
    <mergeCell ref="D13:G13"/>
    <mergeCell ref="D14:G14"/>
    <mergeCell ref="D15:G15"/>
    <mergeCell ref="C89:E89"/>
    <mergeCell ref="F89:H89"/>
    <mergeCell ref="C80:E80"/>
    <mergeCell ref="C81:E81"/>
    <mergeCell ref="C84:E84"/>
    <mergeCell ref="F84:H84"/>
    <mergeCell ref="C85:E85"/>
    <mergeCell ref="F85:H85"/>
    <mergeCell ref="C74:E74"/>
    <mergeCell ref="C75:E75"/>
    <mergeCell ref="C76:E76"/>
    <mergeCell ref="C77:E77"/>
    <mergeCell ref="C78:E78"/>
    <mergeCell ref="C79:E79"/>
    <mergeCell ref="C70:F70"/>
    <mergeCell ref="G70:H70"/>
  </mergeCells>
  <phoneticPr fontId="2"/>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D21"/>
  <sheetViews>
    <sheetView workbookViewId="0"/>
  </sheetViews>
  <sheetFormatPr defaultColWidth="8.875" defaultRowHeight="13.5"/>
  <cols>
    <col min="1" max="1" width="3.125" bestFit="1" customWidth="1"/>
    <col min="2" max="2" width="46.625" customWidth="1"/>
    <col min="4" max="4" width="56.625" customWidth="1"/>
  </cols>
  <sheetData>
    <row r="1" spans="1:4" s="33" customFormat="1">
      <c r="A1" s="32" t="s">
        <v>278</v>
      </c>
      <c r="B1" s="32" t="s">
        <v>760</v>
      </c>
      <c r="C1" s="32" t="s">
        <v>762</v>
      </c>
      <c r="D1" s="32" t="s">
        <v>761</v>
      </c>
    </row>
    <row r="2" spans="1:4" ht="40.5">
      <c r="A2" s="19">
        <v>1</v>
      </c>
      <c r="B2" s="19" t="s">
        <v>791</v>
      </c>
      <c r="C2" s="19"/>
      <c r="D2" s="19"/>
    </row>
    <row r="3" spans="1:4">
      <c r="A3" s="19">
        <v>2</v>
      </c>
      <c r="B3" s="19" t="s">
        <v>763</v>
      </c>
      <c r="C3" s="19"/>
      <c r="D3" s="19"/>
    </row>
    <row r="4" spans="1:4" ht="81">
      <c r="A4" s="19">
        <v>3</v>
      </c>
      <c r="B4" s="19" t="s">
        <v>764</v>
      </c>
      <c r="C4" s="19"/>
      <c r="D4" s="19" t="s">
        <v>765</v>
      </c>
    </row>
    <row r="5" spans="1:4" ht="27">
      <c r="A5" s="19">
        <v>4</v>
      </c>
      <c r="B5" s="19" t="s">
        <v>766</v>
      </c>
      <c r="C5" s="19"/>
      <c r="D5" s="19" t="s">
        <v>767</v>
      </c>
    </row>
    <row r="6" spans="1:4" ht="40.5">
      <c r="A6" s="19">
        <v>5</v>
      </c>
      <c r="B6" s="19" t="s">
        <v>768</v>
      </c>
      <c r="C6" s="19"/>
      <c r="D6" s="19" t="s">
        <v>769</v>
      </c>
    </row>
    <row r="7" spans="1:4" ht="27">
      <c r="A7" s="19">
        <v>6</v>
      </c>
      <c r="B7" s="19" t="s">
        <v>774</v>
      </c>
      <c r="C7" s="19"/>
      <c r="D7" s="19" t="s">
        <v>775</v>
      </c>
    </row>
    <row r="8" spans="1:4">
      <c r="A8" s="19">
        <v>7</v>
      </c>
      <c r="B8" s="19"/>
      <c r="C8" s="19"/>
      <c r="D8" s="19"/>
    </row>
    <row r="9" spans="1:4">
      <c r="A9" s="19">
        <v>8</v>
      </c>
      <c r="B9" s="19"/>
      <c r="C9" s="19"/>
      <c r="D9" s="19"/>
    </row>
    <row r="10" spans="1:4">
      <c r="A10" s="19">
        <v>9</v>
      </c>
      <c r="B10" s="19"/>
      <c r="C10" s="19"/>
      <c r="D10" s="19"/>
    </row>
    <row r="11" spans="1:4">
      <c r="A11" s="19">
        <v>10</v>
      </c>
      <c r="B11" s="19"/>
      <c r="C11" s="19"/>
      <c r="D11" s="19"/>
    </row>
    <row r="12" spans="1:4">
      <c r="A12" s="19">
        <v>11</v>
      </c>
      <c r="B12" s="19"/>
      <c r="C12" s="19"/>
      <c r="D12" s="19"/>
    </row>
    <row r="13" spans="1:4">
      <c r="A13" s="19">
        <v>12</v>
      </c>
      <c r="B13" s="19"/>
      <c r="C13" s="19"/>
      <c r="D13" s="19"/>
    </row>
    <row r="14" spans="1:4">
      <c r="A14" s="19">
        <v>13</v>
      </c>
      <c r="B14" s="19"/>
      <c r="C14" s="19"/>
      <c r="D14" s="19"/>
    </row>
    <row r="15" spans="1:4">
      <c r="A15" s="19">
        <v>14</v>
      </c>
      <c r="B15" s="19"/>
      <c r="C15" s="19"/>
      <c r="D15" s="19"/>
    </row>
    <row r="16" spans="1:4">
      <c r="A16" s="19">
        <v>15</v>
      </c>
      <c r="B16" s="19"/>
      <c r="C16" s="19"/>
      <c r="D16" s="19"/>
    </row>
    <row r="17" spans="1:4">
      <c r="A17" s="19">
        <v>16</v>
      </c>
      <c r="B17" s="19"/>
      <c r="C17" s="19"/>
      <c r="D17" s="19"/>
    </row>
    <row r="18" spans="1:4">
      <c r="A18" s="19">
        <v>17</v>
      </c>
      <c r="B18" s="19"/>
      <c r="C18" s="19"/>
      <c r="D18" s="19"/>
    </row>
    <row r="19" spans="1:4">
      <c r="A19" s="19">
        <v>18</v>
      </c>
      <c r="B19" s="19"/>
      <c r="C19" s="19"/>
      <c r="D19" s="19"/>
    </row>
    <row r="20" spans="1:4">
      <c r="A20" s="19">
        <v>19</v>
      </c>
      <c r="B20" s="19"/>
      <c r="C20" s="19"/>
      <c r="D20" s="19"/>
    </row>
    <row r="21" spans="1:4">
      <c r="A21" s="19">
        <v>20</v>
      </c>
      <c r="B21" s="19"/>
      <c r="C21" s="19"/>
      <c r="D21" s="19"/>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R58"/>
  <sheetViews>
    <sheetView workbookViewId="0"/>
  </sheetViews>
  <sheetFormatPr defaultColWidth="8.875" defaultRowHeight="13.5"/>
  <cols>
    <col min="1" max="1" width="2.625" style="16" customWidth="1"/>
    <col min="2" max="16384" width="8.875" style="16"/>
  </cols>
  <sheetData>
    <row r="1" spans="1:18">
      <c r="B1" s="36"/>
      <c r="C1" s="46"/>
      <c r="D1" s="43"/>
      <c r="E1" s="43"/>
      <c r="F1" s="43"/>
      <c r="G1" s="43"/>
    </row>
    <row r="2" spans="1:18">
      <c r="A2" s="16" t="s">
        <v>784</v>
      </c>
    </row>
    <row r="3" spans="1:18">
      <c r="A3" s="16" t="s">
        <v>786</v>
      </c>
    </row>
    <row r="4" spans="1:18">
      <c r="A4" s="16" t="s">
        <v>787</v>
      </c>
    </row>
    <row r="5" spans="1:18">
      <c r="A5" s="16" t="s">
        <v>788</v>
      </c>
    </row>
    <row r="6" spans="1:18">
      <c r="A6" s="16" t="s">
        <v>1143</v>
      </c>
    </row>
    <row r="7" spans="1:18">
      <c r="A7" s="16" t="s">
        <v>1145</v>
      </c>
    </row>
    <row r="8" spans="1:18">
      <c r="A8" s="16" t="s">
        <v>1146</v>
      </c>
    </row>
    <row r="9" spans="1:18">
      <c r="A9" s="16" t="s">
        <v>1147</v>
      </c>
    </row>
    <row r="12" spans="1:18">
      <c r="B12" s="34" t="s">
        <v>777</v>
      </c>
      <c r="C12" s="18" t="s">
        <v>80</v>
      </c>
      <c r="D12" s="51" t="s">
        <v>778</v>
      </c>
      <c r="E12" s="51" t="s">
        <v>779</v>
      </c>
      <c r="F12" s="51" t="s">
        <v>780</v>
      </c>
      <c r="G12" s="51" t="s">
        <v>781</v>
      </c>
      <c r="H12" s="51" t="s">
        <v>782</v>
      </c>
      <c r="I12" s="51" t="s">
        <v>783</v>
      </c>
      <c r="K12" s="52" t="s">
        <v>777</v>
      </c>
      <c r="L12" s="54" t="s">
        <v>80</v>
      </c>
      <c r="M12" s="53" t="s">
        <v>778</v>
      </c>
      <c r="N12" s="51" t="s">
        <v>779</v>
      </c>
      <c r="O12" s="51" t="s">
        <v>780</v>
      </c>
      <c r="P12" s="51" t="s">
        <v>781</v>
      </c>
      <c r="Q12" s="51" t="s">
        <v>782</v>
      </c>
      <c r="R12" s="51" t="s">
        <v>783</v>
      </c>
    </row>
    <row r="13" spans="1:18">
      <c r="B13" s="35"/>
      <c r="C13" s="36" t="str">
        <f>"■"&amp;C12</f>
        <v>■ゼクシィ</v>
      </c>
      <c r="D13" s="36" t="str">
        <f t="shared" ref="D13:I13" si="0">"□"&amp;D12</f>
        <v>□みんなの</v>
      </c>
      <c r="E13" s="36" t="str">
        <f t="shared" si="0"/>
        <v>□パーク</v>
      </c>
      <c r="F13" s="36" t="str">
        <f t="shared" si="0"/>
        <v>□楽天</v>
      </c>
      <c r="G13" s="36" t="str">
        <f t="shared" si="0"/>
        <v>□すぐ婚</v>
      </c>
      <c r="H13" s="36" t="str">
        <f t="shared" si="0"/>
        <v>□マイナビ</v>
      </c>
      <c r="I13" s="37" t="str">
        <f t="shared" si="0"/>
        <v>□ぐるナビ</v>
      </c>
      <c r="K13" s="35"/>
      <c r="L13" s="36"/>
      <c r="M13" s="36"/>
      <c r="N13" s="36"/>
      <c r="O13" s="36"/>
      <c r="P13" s="36"/>
      <c r="Q13" s="36"/>
      <c r="R13" s="37"/>
    </row>
    <row r="14" spans="1:18">
      <c r="B14" s="35"/>
      <c r="C14" s="36" t="s">
        <v>785</v>
      </c>
      <c r="D14" s="36"/>
      <c r="E14" s="36"/>
      <c r="F14" s="36"/>
      <c r="G14" s="36"/>
      <c r="H14" s="36"/>
      <c r="I14" s="37"/>
      <c r="K14" s="35"/>
      <c r="L14" s="86" t="s">
        <v>1141</v>
      </c>
      <c r="M14" s="87"/>
      <c r="N14" s="36"/>
      <c r="O14" s="86" t="s">
        <v>1142</v>
      </c>
      <c r="P14" s="87"/>
      <c r="Q14" s="86" t="s">
        <v>1144</v>
      </c>
      <c r="R14" s="87"/>
    </row>
    <row r="15" spans="1:18">
      <c r="B15" s="35"/>
      <c r="C15" s="36"/>
      <c r="D15" s="36"/>
      <c r="E15" s="36"/>
      <c r="F15" s="36"/>
      <c r="G15" s="36"/>
      <c r="H15" s="36"/>
      <c r="I15" s="37"/>
      <c r="K15" s="35"/>
      <c r="L15" s="88"/>
      <c r="M15" s="89"/>
      <c r="N15" s="36"/>
      <c r="O15" s="88"/>
      <c r="P15" s="89"/>
      <c r="Q15" s="88"/>
      <c r="R15" s="89"/>
    </row>
    <row r="16" spans="1:18">
      <c r="B16" s="35"/>
      <c r="C16" s="55" t="s">
        <v>1134</v>
      </c>
      <c r="D16" s="55"/>
      <c r="E16" s="55"/>
      <c r="F16" s="55"/>
      <c r="G16" s="55"/>
      <c r="H16" s="55"/>
      <c r="I16" s="37"/>
      <c r="K16" s="35"/>
      <c r="R16" s="37"/>
    </row>
    <row r="17" spans="2:18">
      <c r="B17" s="35"/>
      <c r="C17" s="55"/>
      <c r="D17" s="55"/>
      <c r="E17" s="55"/>
      <c r="F17" s="55"/>
      <c r="G17" s="55"/>
      <c r="H17" s="55"/>
      <c r="I17" s="37"/>
      <c r="K17" s="35"/>
      <c r="R17" s="37"/>
    </row>
    <row r="18" spans="2:18">
      <c r="B18" s="35"/>
      <c r="C18" s="55"/>
      <c r="D18" s="55"/>
      <c r="E18" s="55"/>
      <c r="F18" s="55"/>
      <c r="G18" s="55"/>
      <c r="H18" s="55"/>
      <c r="I18" s="37"/>
      <c r="K18" s="35"/>
      <c r="L18" s="90" t="s">
        <v>1140</v>
      </c>
      <c r="M18" s="91"/>
      <c r="N18" s="91"/>
      <c r="O18" s="91"/>
      <c r="P18" s="91"/>
      <c r="Q18" s="92"/>
      <c r="R18" s="37"/>
    </row>
    <row r="19" spans="2:18">
      <c r="B19" s="35"/>
      <c r="C19" s="55"/>
      <c r="D19" s="55"/>
      <c r="E19" s="55"/>
      <c r="F19" s="55"/>
      <c r="G19" s="55"/>
      <c r="H19" s="55"/>
      <c r="I19" s="37"/>
      <c r="K19" s="35"/>
      <c r="L19" s="93"/>
      <c r="M19" s="94"/>
      <c r="N19" s="94"/>
      <c r="O19" s="94"/>
      <c r="P19" s="94"/>
      <c r="Q19" s="66"/>
      <c r="R19" s="37"/>
    </row>
    <row r="20" spans="2:18">
      <c r="B20" s="35"/>
      <c r="C20" s="55"/>
      <c r="D20" s="55"/>
      <c r="E20" s="55"/>
      <c r="F20" s="55"/>
      <c r="G20" s="55"/>
      <c r="H20" s="55"/>
      <c r="I20" s="37"/>
      <c r="K20" s="35"/>
      <c r="L20" s="93"/>
      <c r="M20" s="94"/>
      <c r="N20" s="94"/>
      <c r="O20" s="94"/>
      <c r="P20" s="94"/>
      <c r="Q20" s="66"/>
      <c r="R20" s="37"/>
    </row>
    <row r="21" spans="2:18">
      <c r="B21" s="35"/>
      <c r="C21" s="55"/>
      <c r="D21" s="55"/>
      <c r="E21" s="55"/>
      <c r="F21" s="55"/>
      <c r="G21" s="55"/>
      <c r="H21" s="55"/>
      <c r="I21" s="37"/>
      <c r="K21" s="35"/>
      <c r="L21" s="95"/>
      <c r="M21" s="96"/>
      <c r="N21" s="96"/>
      <c r="O21" s="96"/>
      <c r="P21" s="96"/>
      <c r="Q21" s="97"/>
      <c r="R21" s="37"/>
    </row>
    <row r="22" spans="2:18">
      <c r="B22" s="35"/>
      <c r="C22" s="36"/>
      <c r="D22" s="36"/>
      <c r="E22" s="36"/>
      <c r="F22" s="36"/>
      <c r="G22" s="36"/>
      <c r="H22" s="36"/>
      <c r="I22" s="37"/>
      <c r="K22" s="35"/>
      <c r="L22" s="36" t="s">
        <v>1139</v>
      </c>
      <c r="M22" s="36"/>
      <c r="N22" s="36"/>
      <c r="O22" s="36"/>
      <c r="P22" s="36"/>
      <c r="Q22" s="36"/>
      <c r="R22" s="37"/>
    </row>
    <row r="23" spans="2:18">
      <c r="B23" s="35"/>
      <c r="C23" s="55" t="s">
        <v>1135</v>
      </c>
      <c r="D23" s="55"/>
      <c r="E23" s="55"/>
      <c r="F23" s="55"/>
      <c r="G23" s="55"/>
      <c r="H23" s="55"/>
      <c r="I23" s="37"/>
      <c r="K23" s="35"/>
      <c r="L23" s="36"/>
      <c r="M23" s="36"/>
      <c r="N23" s="36"/>
      <c r="O23" s="36"/>
      <c r="P23" s="36"/>
      <c r="Q23" s="36"/>
      <c r="R23" s="37"/>
    </row>
    <row r="24" spans="2:18">
      <c r="B24" s="35"/>
      <c r="C24" s="55"/>
      <c r="D24" s="55"/>
      <c r="E24" s="55"/>
      <c r="F24" s="55"/>
      <c r="G24" s="55"/>
      <c r="H24" s="55"/>
      <c r="I24" s="37"/>
      <c r="K24" s="35"/>
      <c r="L24" s="55" t="s">
        <v>1134</v>
      </c>
      <c r="M24" s="55"/>
      <c r="N24" s="55"/>
      <c r="O24" s="55"/>
      <c r="P24" s="55"/>
      <c r="Q24" s="55"/>
      <c r="R24" s="37"/>
    </row>
    <row r="25" spans="2:18">
      <c r="B25" s="35"/>
      <c r="C25" s="55"/>
      <c r="D25" s="55"/>
      <c r="E25" s="55"/>
      <c r="F25" s="55"/>
      <c r="G25" s="55"/>
      <c r="H25" s="55"/>
      <c r="I25" s="37"/>
      <c r="K25" s="35"/>
      <c r="L25" s="55"/>
      <c r="M25" s="55"/>
      <c r="N25" s="55"/>
      <c r="O25" s="55"/>
      <c r="P25" s="55"/>
      <c r="Q25" s="55"/>
      <c r="R25" s="37"/>
    </row>
    <row r="26" spans="2:18">
      <c r="B26" s="35"/>
      <c r="C26" s="55"/>
      <c r="D26" s="55"/>
      <c r="E26" s="55"/>
      <c r="F26" s="55"/>
      <c r="G26" s="55"/>
      <c r="H26" s="55"/>
      <c r="I26" s="37"/>
      <c r="K26" s="35"/>
      <c r="L26" s="55"/>
      <c r="M26" s="55"/>
      <c r="N26" s="55"/>
      <c r="O26" s="55"/>
      <c r="P26" s="55"/>
      <c r="Q26" s="55"/>
      <c r="R26" s="37"/>
    </row>
    <row r="27" spans="2:18">
      <c r="B27" s="35"/>
      <c r="C27" s="55"/>
      <c r="D27" s="55"/>
      <c r="E27" s="55"/>
      <c r="F27" s="55"/>
      <c r="G27" s="55"/>
      <c r="H27" s="55"/>
      <c r="I27" s="37"/>
      <c r="K27" s="35"/>
      <c r="L27" s="55"/>
      <c r="M27" s="55"/>
      <c r="N27" s="55"/>
      <c r="O27" s="55"/>
      <c r="P27" s="55"/>
      <c r="Q27" s="55"/>
      <c r="R27" s="37"/>
    </row>
    <row r="28" spans="2:18">
      <c r="B28" s="35"/>
      <c r="C28" s="55"/>
      <c r="D28" s="55"/>
      <c r="E28" s="55"/>
      <c r="F28" s="55"/>
      <c r="G28" s="55"/>
      <c r="H28" s="55"/>
      <c r="I28" s="37"/>
      <c r="K28" s="35"/>
      <c r="L28" s="55"/>
      <c r="M28" s="55"/>
      <c r="N28" s="55"/>
      <c r="O28" s="55"/>
      <c r="P28" s="55"/>
      <c r="Q28" s="55"/>
      <c r="R28" s="37"/>
    </row>
    <row r="29" spans="2:18">
      <c r="B29" s="35"/>
      <c r="C29" s="36"/>
      <c r="D29" s="36"/>
      <c r="E29" s="36"/>
      <c r="F29" s="36"/>
      <c r="G29" s="36"/>
      <c r="H29" s="36"/>
      <c r="I29" s="37"/>
      <c r="K29" s="35"/>
      <c r="L29" s="55"/>
      <c r="M29" s="55"/>
      <c r="N29" s="55"/>
      <c r="O29" s="55"/>
      <c r="P29" s="55"/>
      <c r="Q29" s="55"/>
      <c r="R29" s="37"/>
    </row>
    <row r="30" spans="2:18">
      <c r="B30" s="35"/>
      <c r="C30" s="55" t="s">
        <v>1136</v>
      </c>
      <c r="D30" s="55"/>
      <c r="E30" s="55"/>
      <c r="F30" s="55"/>
      <c r="G30" s="55"/>
      <c r="H30" s="55"/>
      <c r="I30" s="37"/>
      <c r="K30" s="35"/>
      <c r="L30" s="36"/>
      <c r="M30" s="36"/>
      <c r="N30" s="36"/>
      <c r="O30" s="36"/>
      <c r="P30" s="36"/>
      <c r="Q30" s="36"/>
      <c r="R30" s="37"/>
    </row>
    <row r="31" spans="2:18">
      <c r="B31" s="35"/>
      <c r="C31" s="55"/>
      <c r="D31" s="55"/>
      <c r="E31" s="55"/>
      <c r="F31" s="55"/>
      <c r="G31" s="55"/>
      <c r="H31" s="55"/>
      <c r="I31" s="37"/>
      <c r="K31" s="35"/>
      <c r="L31" s="55" t="s">
        <v>1135</v>
      </c>
      <c r="M31" s="55"/>
      <c r="N31" s="55"/>
      <c r="O31" s="55"/>
      <c r="P31" s="55"/>
      <c r="Q31" s="55"/>
      <c r="R31" s="37"/>
    </row>
    <row r="32" spans="2:18">
      <c r="B32" s="35"/>
      <c r="C32" s="55"/>
      <c r="D32" s="55"/>
      <c r="E32" s="55"/>
      <c r="F32" s="55"/>
      <c r="G32" s="55"/>
      <c r="H32" s="55"/>
      <c r="I32" s="37"/>
      <c r="K32" s="35"/>
      <c r="L32" s="55"/>
      <c r="M32" s="55"/>
      <c r="N32" s="55"/>
      <c r="O32" s="55"/>
      <c r="P32" s="55"/>
      <c r="Q32" s="55"/>
      <c r="R32" s="37"/>
    </row>
    <row r="33" spans="2:18">
      <c r="B33" s="35"/>
      <c r="C33" s="55"/>
      <c r="D33" s="55"/>
      <c r="E33" s="55"/>
      <c r="F33" s="55"/>
      <c r="G33" s="55"/>
      <c r="H33" s="55"/>
      <c r="I33" s="37"/>
      <c r="K33" s="35"/>
      <c r="L33" s="55"/>
      <c r="M33" s="55"/>
      <c r="N33" s="55"/>
      <c r="O33" s="55"/>
      <c r="P33" s="55"/>
      <c r="Q33" s="55"/>
      <c r="R33" s="37"/>
    </row>
    <row r="34" spans="2:18">
      <c r="B34" s="35"/>
      <c r="C34" s="55"/>
      <c r="D34" s="55"/>
      <c r="E34" s="55"/>
      <c r="F34" s="55"/>
      <c r="G34" s="55"/>
      <c r="H34" s="55"/>
      <c r="I34" s="37"/>
      <c r="K34" s="35"/>
      <c r="L34" s="55"/>
      <c r="M34" s="55"/>
      <c r="N34" s="55"/>
      <c r="O34" s="55"/>
      <c r="P34" s="55"/>
      <c r="Q34" s="55"/>
      <c r="R34" s="37"/>
    </row>
    <row r="35" spans="2:18">
      <c r="B35" s="35"/>
      <c r="C35" s="55"/>
      <c r="D35" s="55"/>
      <c r="E35" s="55"/>
      <c r="F35" s="55"/>
      <c r="G35" s="55"/>
      <c r="H35" s="55"/>
      <c r="I35" s="37"/>
      <c r="K35" s="35"/>
      <c r="L35" s="55"/>
      <c r="M35" s="55"/>
      <c r="N35" s="55"/>
      <c r="O35" s="55"/>
      <c r="P35" s="55"/>
      <c r="Q35" s="55"/>
      <c r="R35" s="37"/>
    </row>
    <row r="36" spans="2:18">
      <c r="B36" s="35"/>
      <c r="C36" s="36"/>
      <c r="D36" s="36"/>
      <c r="E36" s="36"/>
      <c r="F36" s="36"/>
      <c r="G36" s="36"/>
      <c r="H36" s="36"/>
      <c r="I36" s="37"/>
      <c r="K36" s="35"/>
      <c r="L36" s="55"/>
      <c r="M36" s="55"/>
      <c r="N36" s="55"/>
      <c r="O36" s="55"/>
      <c r="P36" s="55"/>
      <c r="Q36" s="55"/>
      <c r="R36" s="37"/>
    </row>
    <row r="37" spans="2:18">
      <c r="B37" s="35"/>
      <c r="C37" s="90" t="s">
        <v>1137</v>
      </c>
      <c r="D37" s="91"/>
      <c r="E37" s="91"/>
      <c r="F37" s="91"/>
      <c r="G37" s="91"/>
      <c r="H37" s="92"/>
      <c r="I37" s="37"/>
      <c r="K37" s="35"/>
      <c r="L37" s="36"/>
      <c r="M37" s="36"/>
      <c r="N37" s="36"/>
      <c r="O37" s="36"/>
      <c r="P37" s="36"/>
      <c r="Q37" s="36"/>
      <c r="R37" s="37"/>
    </row>
    <row r="38" spans="2:18">
      <c r="B38" s="35"/>
      <c r="C38" s="93"/>
      <c r="D38" s="94"/>
      <c r="E38" s="94"/>
      <c r="F38" s="94"/>
      <c r="G38" s="94"/>
      <c r="H38" s="66"/>
      <c r="I38" s="37"/>
      <c r="K38" s="35"/>
      <c r="L38" s="55" t="s">
        <v>1136</v>
      </c>
      <c r="M38" s="55"/>
      <c r="N38" s="55"/>
      <c r="O38" s="55"/>
      <c r="P38" s="55"/>
      <c r="Q38" s="55"/>
      <c r="R38" s="37"/>
    </row>
    <row r="39" spans="2:18">
      <c r="B39" s="35"/>
      <c r="C39" s="93"/>
      <c r="D39" s="94"/>
      <c r="E39" s="94"/>
      <c r="F39" s="94"/>
      <c r="G39" s="94"/>
      <c r="H39" s="66"/>
      <c r="I39" s="37"/>
      <c r="K39" s="35"/>
      <c r="L39" s="55"/>
      <c r="M39" s="55"/>
      <c r="N39" s="55"/>
      <c r="O39" s="55"/>
      <c r="P39" s="55"/>
      <c r="Q39" s="55"/>
      <c r="R39" s="37"/>
    </row>
    <row r="40" spans="2:18">
      <c r="B40" s="35"/>
      <c r="C40" s="93"/>
      <c r="D40" s="94"/>
      <c r="E40" s="94"/>
      <c r="F40" s="94"/>
      <c r="G40" s="94"/>
      <c r="H40" s="66"/>
      <c r="I40" s="37"/>
      <c r="K40" s="35"/>
      <c r="L40" s="55"/>
      <c r="M40" s="55"/>
      <c r="N40" s="55"/>
      <c r="O40" s="55"/>
      <c r="P40" s="55"/>
      <c r="Q40" s="55"/>
      <c r="R40" s="37"/>
    </row>
    <row r="41" spans="2:18">
      <c r="B41" s="35"/>
      <c r="C41" s="93"/>
      <c r="D41" s="94"/>
      <c r="E41" s="94"/>
      <c r="F41" s="94"/>
      <c r="G41" s="94"/>
      <c r="H41" s="66"/>
      <c r="I41" s="37"/>
      <c r="K41" s="35"/>
      <c r="L41" s="55"/>
      <c r="M41" s="55"/>
      <c r="N41" s="55"/>
      <c r="O41" s="55"/>
      <c r="P41" s="55"/>
      <c r="Q41" s="55"/>
      <c r="R41" s="37"/>
    </row>
    <row r="42" spans="2:18">
      <c r="B42" s="35"/>
      <c r="C42" s="95"/>
      <c r="D42" s="96"/>
      <c r="E42" s="96"/>
      <c r="F42" s="96"/>
      <c r="G42" s="96"/>
      <c r="H42" s="97"/>
      <c r="I42" s="37"/>
      <c r="K42" s="35"/>
      <c r="L42" s="55"/>
      <c r="M42" s="55"/>
      <c r="N42" s="55"/>
      <c r="O42" s="55"/>
      <c r="P42" s="55"/>
      <c r="Q42" s="55"/>
      <c r="R42" s="37"/>
    </row>
    <row r="43" spans="2:18">
      <c r="B43" s="35"/>
      <c r="C43" s="36"/>
      <c r="D43" s="36"/>
      <c r="E43" s="36"/>
      <c r="F43" s="36"/>
      <c r="G43" s="36"/>
      <c r="H43" s="36"/>
      <c r="I43" s="37"/>
      <c r="K43" s="35"/>
      <c r="L43" s="55"/>
      <c r="M43" s="55"/>
      <c r="N43" s="55"/>
      <c r="O43" s="55"/>
      <c r="P43" s="55"/>
      <c r="Q43" s="55"/>
      <c r="R43" s="37"/>
    </row>
    <row r="44" spans="2:18">
      <c r="B44" s="35"/>
      <c r="C44" s="90" t="s">
        <v>1138</v>
      </c>
      <c r="D44" s="91"/>
      <c r="E44" s="91"/>
      <c r="F44" s="91"/>
      <c r="G44" s="91"/>
      <c r="H44" s="92"/>
      <c r="I44" s="37"/>
      <c r="K44" s="35"/>
      <c r="L44" s="36"/>
      <c r="M44" s="36"/>
      <c r="N44" s="36"/>
      <c r="O44" s="36"/>
      <c r="P44" s="36"/>
      <c r="Q44" s="36"/>
      <c r="R44" s="37"/>
    </row>
    <row r="45" spans="2:18">
      <c r="B45" s="35"/>
      <c r="C45" s="93"/>
      <c r="D45" s="94"/>
      <c r="E45" s="94"/>
      <c r="F45" s="94"/>
      <c r="G45" s="94"/>
      <c r="H45" s="66"/>
      <c r="I45" s="37"/>
      <c r="K45" s="35"/>
      <c r="L45" s="90" t="s">
        <v>1137</v>
      </c>
      <c r="M45" s="91"/>
      <c r="N45" s="91"/>
      <c r="O45" s="91"/>
      <c r="P45" s="91"/>
      <c r="Q45" s="92"/>
      <c r="R45" s="37"/>
    </row>
    <row r="46" spans="2:18">
      <c r="B46" s="35"/>
      <c r="C46" s="93"/>
      <c r="D46" s="94"/>
      <c r="E46" s="94"/>
      <c r="F46" s="94"/>
      <c r="G46" s="94"/>
      <c r="H46" s="66"/>
      <c r="I46" s="37"/>
      <c r="K46" s="35"/>
      <c r="L46" s="93"/>
      <c r="M46" s="94"/>
      <c r="N46" s="94"/>
      <c r="O46" s="94"/>
      <c r="P46" s="94"/>
      <c r="Q46" s="66"/>
      <c r="R46" s="37"/>
    </row>
    <row r="47" spans="2:18">
      <c r="B47" s="35"/>
      <c r="C47" s="93"/>
      <c r="D47" s="94"/>
      <c r="E47" s="94"/>
      <c r="F47" s="94"/>
      <c r="G47" s="94"/>
      <c r="H47" s="66"/>
      <c r="I47" s="37"/>
      <c r="K47" s="35"/>
      <c r="L47" s="93"/>
      <c r="M47" s="94"/>
      <c r="N47" s="94"/>
      <c r="O47" s="94"/>
      <c r="P47" s="94"/>
      <c r="Q47" s="66"/>
      <c r="R47" s="37"/>
    </row>
    <row r="48" spans="2:18">
      <c r="B48" s="35"/>
      <c r="C48" s="93"/>
      <c r="D48" s="94"/>
      <c r="E48" s="94"/>
      <c r="F48" s="94"/>
      <c r="G48" s="94"/>
      <c r="H48" s="66"/>
      <c r="I48" s="37"/>
      <c r="K48" s="35"/>
      <c r="L48" s="93"/>
      <c r="M48" s="94"/>
      <c r="N48" s="94"/>
      <c r="O48" s="94"/>
      <c r="P48" s="94"/>
      <c r="Q48" s="66"/>
      <c r="R48" s="37"/>
    </row>
    <row r="49" spans="2:18">
      <c r="B49" s="35"/>
      <c r="C49" s="95"/>
      <c r="D49" s="96"/>
      <c r="E49" s="96"/>
      <c r="F49" s="96"/>
      <c r="G49" s="96"/>
      <c r="H49" s="97"/>
      <c r="I49" s="37"/>
      <c r="K49" s="35"/>
      <c r="L49" s="93"/>
      <c r="M49" s="94"/>
      <c r="N49" s="94"/>
      <c r="O49" s="94"/>
      <c r="P49" s="94"/>
      <c r="Q49" s="66"/>
      <c r="R49" s="37"/>
    </row>
    <row r="50" spans="2:18">
      <c r="B50" s="38"/>
      <c r="C50" s="39"/>
      <c r="D50" s="39"/>
      <c r="E50" s="39"/>
      <c r="F50" s="39"/>
      <c r="G50" s="39"/>
      <c r="H50" s="39"/>
      <c r="I50" s="40"/>
      <c r="K50" s="35"/>
      <c r="L50" s="95"/>
      <c r="M50" s="96"/>
      <c r="N50" s="96"/>
      <c r="O50" s="96"/>
      <c r="P50" s="96"/>
      <c r="Q50" s="97"/>
      <c r="R50" s="37"/>
    </row>
    <row r="51" spans="2:18">
      <c r="K51" s="35"/>
      <c r="L51" s="36"/>
      <c r="M51" s="36"/>
      <c r="N51" s="36"/>
      <c r="O51" s="36"/>
      <c r="P51" s="36"/>
      <c r="Q51" s="36"/>
      <c r="R51" s="37"/>
    </row>
    <row r="52" spans="2:18">
      <c r="K52" s="35"/>
      <c r="L52" s="90" t="s">
        <v>1138</v>
      </c>
      <c r="M52" s="91"/>
      <c r="N52" s="91"/>
      <c r="O52" s="91"/>
      <c r="P52" s="91"/>
      <c r="Q52" s="92"/>
      <c r="R52" s="37"/>
    </row>
    <row r="53" spans="2:18">
      <c r="K53" s="35"/>
      <c r="L53" s="93"/>
      <c r="M53" s="94"/>
      <c r="N53" s="94"/>
      <c r="O53" s="94"/>
      <c r="P53" s="94"/>
      <c r="Q53" s="66"/>
      <c r="R53" s="37"/>
    </row>
    <row r="54" spans="2:18">
      <c r="K54" s="35"/>
      <c r="L54" s="93"/>
      <c r="M54" s="94"/>
      <c r="N54" s="94"/>
      <c r="O54" s="94"/>
      <c r="P54" s="94"/>
      <c r="Q54" s="66"/>
      <c r="R54" s="37"/>
    </row>
    <row r="55" spans="2:18">
      <c r="K55" s="35"/>
      <c r="L55" s="93"/>
      <c r="M55" s="94"/>
      <c r="N55" s="94"/>
      <c r="O55" s="94"/>
      <c r="P55" s="94"/>
      <c r="Q55" s="66"/>
      <c r="R55" s="37"/>
    </row>
    <row r="56" spans="2:18">
      <c r="K56" s="35"/>
      <c r="L56" s="93"/>
      <c r="M56" s="94"/>
      <c r="N56" s="94"/>
      <c r="O56" s="94"/>
      <c r="P56" s="94"/>
      <c r="Q56" s="66"/>
      <c r="R56" s="37"/>
    </row>
    <row r="57" spans="2:18">
      <c r="K57" s="35"/>
      <c r="L57" s="95"/>
      <c r="M57" s="96"/>
      <c r="N57" s="96"/>
      <c r="O57" s="96"/>
      <c r="P57" s="96"/>
      <c r="Q57" s="97"/>
      <c r="R57" s="37"/>
    </row>
    <row r="58" spans="2:18">
      <c r="K58" s="38"/>
      <c r="L58" s="39"/>
      <c r="M58" s="39"/>
      <c r="N58" s="39"/>
      <c r="O58" s="39"/>
      <c r="P58" s="39"/>
      <c r="Q58" s="39"/>
      <c r="R58" s="40"/>
    </row>
  </sheetData>
  <mergeCells count="14">
    <mergeCell ref="C44:H49"/>
    <mergeCell ref="C37:H42"/>
    <mergeCell ref="C30:H35"/>
    <mergeCell ref="L18:Q21"/>
    <mergeCell ref="C23:H28"/>
    <mergeCell ref="C16:H21"/>
    <mergeCell ref="L31:Q36"/>
    <mergeCell ref="L38:Q43"/>
    <mergeCell ref="L45:Q50"/>
    <mergeCell ref="L14:M15"/>
    <mergeCell ref="O14:P15"/>
    <mergeCell ref="Q14:R15"/>
    <mergeCell ref="L24:Q29"/>
    <mergeCell ref="L52:Q57"/>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75"/>
  <sheetViews>
    <sheetView topLeftCell="A31" workbookViewId="0">
      <selection activeCell="B3" sqref="B3"/>
    </sheetView>
  </sheetViews>
  <sheetFormatPr defaultColWidth="8.875" defaultRowHeight="13.5"/>
  <cols>
    <col min="1" max="1" width="2.625" style="16" customWidth="1"/>
    <col min="7" max="7" width="8.875" style="16"/>
  </cols>
  <sheetData>
    <row r="1" spans="1:2" s="16" customFormat="1">
      <c r="A1" s="16" t="s">
        <v>1104</v>
      </c>
    </row>
    <row r="2" spans="1:2" s="16" customFormat="1">
      <c r="B2" s="16" t="s">
        <v>1105</v>
      </c>
    </row>
    <row r="3" spans="1:2" s="16" customFormat="1">
      <c r="B3" s="17" t="s">
        <v>1053</v>
      </c>
    </row>
    <row r="4" spans="1:2" s="16" customFormat="1">
      <c r="B4" s="17" t="s">
        <v>1054</v>
      </c>
    </row>
    <row r="5" spans="1:2" s="16" customFormat="1">
      <c r="B5" s="17" t="s">
        <v>1055</v>
      </c>
    </row>
    <row r="6" spans="1:2" s="16" customFormat="1">
      <c r="B6" s="17" t="s">
        <v>281</v>
      </c>
    </row>
    <row r="7" spans="1:2" s="16" customFormat="1">
      <c r="B7" s="17" t="s">
        <v>230</v>
      </c>
    </row>
    <row r="8" spans="1:2" s="16" customFormat="1">
      <c r="B8" s="17" t="s">
        <v>1056</v>
      </c>
    </row>
    <row r="9" spans="1:2" s="16" customFormat="1">
      <c r="B9" s="17" t="s">
        <v>1057</v>
      </c>
    </row>
    <row r="10" spans="1:2" s="16" customFormat="1"/>
    <row r="11" spans="1:2" s="16" customFormat="1">
      <c r="A11" s="16" t="s">
        <v>958</v>
      </c>
    </row>
    <row r="12" spans="1:2" s="16" customFormat="1"/>
    <row r="13" spans="1:2" s="16" customFormat="1">
      <c r="B13" s="16" t="s">
        <v>1003</v>
      </c>
    </row>
    <row r="14" spans="1:2" s="16" customFormat="1">
      <c r="B14" s="16" t="s">
        <v>959</v>
      </c>
    </row>
    <row r="15" spans="1:2" s="16" customFormat="1">
      <c r="B15" s="16" t="s">
        <v>974</v>
      </c>
    </row>
    <row r="16" spans="1:2" s="16" customFormat="1">
      <c r="B16" s="16" t="s">
        <v>591</v>
      </c>
    </row>
    <row r="17" spans="2:2" s="16" customFormat="1">
      <c r="B17" s="16" t="s">
        <v>975</v>
      </c>
    </row>
    <row r="18" spans="2:2" s="16" customFormat="1">
      <c r="B18" s="16" t="s">
        <v>976</v>
      </c>
    </row>
    <row r="19" spans="2:2" s="16" customFormat="1">
      <c r="B19" s="16" t="s">
        <v>49</v>
      </c>
    </row>
    <row r="20" spans="2:2" s="16" customFormat="1">
      <c r="B20" s="16" t="s">
        <v>288</v>
      </c>
    </row>
    <row r="21" spans="2:2" s="16" customFormat="1">
      <c r="B21" s="16" t="s">
        <v>977</v>
      </c>
    </row>
    <row r="22" spans="2:2" s="16" customFormat="1">
      <c r="B22" s="16" t="s">
        <v>978</v>
      </c>
    </row>
    <row r="23" spans="2:2" s="16" customFormat="1">
      <c r="B23" s="16" t="s">
        <v>322</v>
      </c>
    </row>
    <row r="24" spans="2:2" s="16" customFormat="1">
      <c r="B24" s="16" t="s">
        <v>979</v>
      </c>
    </row>
    <row r="25" spans="2:2" s="16" customFormat="1"/>
    <row r="26" spans="2:2" s="16" customFormat="1">
      <c r="B26" s="16" t="s">
        <v>982</v>
      </c>
    </row>
    <row r="27" spans="2:2" s="16" customFormat="1">
      <c r="B27" s="16" t="s">
        <v>983</v>
      </c>
    </row>
    <row r="28" spans="2:2" s="16" customFormat="1"/>
    <row r="29" spans="2:2" s="16" customFormat="1">
      <c r="B29" s="16" t="s">
        <v>984</v>
      </c>
    </row>
    <row r="30" spans="2:2" s="16" customFormat="1">
      <c r="B30" s="16" t="s">
        <v>985</v>
      </c>
    </row>
    <row r="31" spans="2:2" s="16" customFormat="1">
      <c r="B31" s="16" t="s">
        <v>986</v>
      </c>
    </row>
    <row r="32" spans="2:2" s="16" customFormat="1">
      <c r="B32" s="16" t="s">
        <v>987</v>
      </c>
    </row>
    <row r="33" spans="2:2" s="16" customFormat="1">
      <c r="B33" s="16" t="s">
        <v>988</v>
      </c>
    </row>
    <row r="34" spans="2:2" s="16" customFormat="1"/>
    <row r="35" spans="2:2" s="16" customFormat="1">
      <c r="B35" s="16" t="s">
        <v>980</v>
      </c>
    </row>
    <row r="36" spans="2:2" s="16" customFormat="1">
      <c r="B36" s="16" t="s">
        <v>981</v>
      </c>
    </row>
    <row r="37" spans="2:2" s="16" customFormat="1">
      <c r="B37" s="16" t="s">
        <v>960</v>
      </c>
    </row>
    <row r="38" spans="2:2" s="16" customFormat="1">
      <c r="B38" s="16" t="s">
        <v>961</v>
      </c>
    </row>
    <row r="39" spans="2:2" s="16" customFormat="1">
      <c r="B39" s="16" t="s">
        <v>962</v>
      </c>
    </row>
    <row r="40" spans="2:2" s="16" customFormat="1">
      <c r="B40" s="16" t="s">
        <v>963</v>
      </c>
    </row>
    <row r="41" spans="2:2" s="16" customFormat="1">
      <c r="B41" s="16" t="s">
        <v>964</v>
      </c>
    </row>
    <row r="42" spans="2:2" s="16" customFormat="1"/>
    <row r="43" spans="2:2" s="16" customFormat="1">
      <c r="B43" s="16" t="s">
        <v>989</v>
      </c>
    </row>
    <row r="44" spans="2:2" s="16" customFormat="1">
      <c r="B44" s="16" t="s">
        <v>965</v>
      </c>
    </row>
    <row r="45" spans="2:2" s="16" customFormat="1">
      <c r="B45" s="16" t="s">
        <v>966</v>
      </c>
    </row>
    <row r="46" spans="2:2" s="16" customFormat="1">
      <c r="B46" s="16" t="s">
        <v>967</v>
      </c>
    </row>
    <row r="47" spans="2:2" s="16" customFormat="1">
      <c r="B47" s="16" t="s">
        <v>968</v>
      </c>
    </row>
    <row r="48" spans="2:2" s="16" customFormat="1">
      <c r="B48" s="16" t="s">
        <v>969</v>
      </c>
    </row>
    <row r="49" spans="2:2" s="16" customFormat="1"/>
    <row r="50" spans="2:2" s="16" customFormat="1">
      <c r="B50" s="16" t="s">
        <v>990</v>
      </c>
    </row>
    <row r="51" spans="2:2" s="16" customFormat="1">
      <c r="B51" s="16" t="s">
        <v>970</v>
      </c>
    </row>
    <row r="52" spans="2:2" s="16" customFormat="1">
      <c r="B52" s="16" t="s">
        <v>971</v>
      </c>
    </row>
    <row r="53" spans="2:2" s="16" customFormat="1">
      <c r="B53" s="16" t="s">
        <v>972</v>
      </c>
    </row>
    <row r="54" spans="2:2" s="16" customFormat="1">
      <c r="B54" s="16" t="s">
        <v>973</v>
      </c>
    </row>
    <row r="55" spans="2:2" s="16" customFormat="1"/>
    <row r="56" spans="2:2" s="16" customFormat="1">
      <c r="B56" s="16" t="s">
        <v>991</v>
      </c>
    </row>
    <row r="57" spans="2:2" s="16" customFormat="1">
      <c r="B57" s="16" t="s">
        <v>992</v>
      </c>
    </row>
    <row r="58" spans="2:2" s="16" customFormat="1">
      <c r="B58" s="16" t="s">
        <v>993</v>
      </c>
    </row>
    <row r="59" spans="2:2" s="16" customFormat="1">
      <c r="B59" s="16" t="s">
        <v>994</v>
      </c>
    </row>
    <row r="60" spans="2:2" s="16" customFormat="1">
      <c r="B60" s="16" t="s">
        <v>995</v>
      </c>
    </row>
    <row r="61" spans="2:2" s="16" customFormat="1"/>
    <row r="62" spans="2:2" s="16" customFormat="1">
      <c r="B62" s="16" t="s">
        <v>996</v>
      </c>
    </row>
    <row r="63" spans="2:2" s="16" customFormat="1">
      <c r="B63" s="16" t="s">
        <v>997</v>
      </c>
    </row>
    <row r="64" spans="2:2" s="16" customFormat="1">
      <c r="B64" s="16" t="s">
        <v>998</v>
      </c>
    </row>
    <row r="65" spans="2:2" s="16" customFormat="1">
      <c r="B65" s="16" t="s">
        <v>999</v>
      </c>
    </row>
    <row r="66" spans="2:2" s="16" customFormat="1"/>
    <row r="67" spans="2:2" s="16" customFormat="1">
      <c r="B67" s="16" t="s">
        <v>1000</v>
      </c>
    </row>
    <row r="68" spans="2:2" s="16" customFormat="1">
      <c r="B68" s="16" t="s">
        <v>1001</v>
      </c>
    </row>
    <row r="69" spans="2:2" s="16" customFormat="1"/>
    <row r="70" spans="2:2" s="16" customFormat="1">
      <c r="B70" s="16" t="s">
        <v>1004</v>
      </c>
    </row>
    <row r="71" spans="2:2" s="16" customFormat="1">
      <c r="B71" s="16" t="s">
        <v>1005</v>
      </c>
    </row>
    <row r="72" spans="2:2" s="16" customFormat="1">
      <c r="B72" s="16" t="s">
        <v>1006</v>
      </c>
    </row>
    <row r="73" spans="2:2" s="16" customFormat="1">
      <c r="B73" s="16" t="s">
        <v>1007</v>
      </c>
    </row>
    <row r="74" spans="2:2" s="16" customFormat="1">
      <c r="B74" s="16" t="s">
        <v>1008</v>
      </c>
    </row>
    <row r="75" spans="2:2" s="16" customFormat="1"/>
  </sheetData>
  <phoneticPr fontId="2"/>
  <hyperlinks>
    <hyperlink ref="B3" r:id="rId1"/>
    <hyperlink ref="B4" r:id="rId2" display="http://www.mwed.jp/"/>
    <hyperlink ref="B5" r:id="rId3" display="http://www.mwed.jp/"/>
    <hyperlink ref="B6" r:id="rId4" display="http://wedding.rakuten.co.jp/?sclid=a"/>
    <hyperlink ref="B7" r:id="rId5"/>
    <hyperlink ref="B8" r:id="rId6" display="http://wedding.mynavi.jp/?utm_source=google&amp;utm_medium=cpc&amp;utm_campaign=PC_Lis_0001%E3%80%90%E6%8C%87%E5%90%8D%E3%80%91%E3%83%9E%E3%82%A4%E3%83%8A%E3%83%93%E3%82%A6%E3%82%A8%E3%83%87%E3%82%A3%E3%83%B3%E3%82%B0_%E5%AE%8C&amp;re_adpcnt=7we_1C9Q&amp;gclid=CIbn6My6qc"/>
    <hyperlink ref="B9" r:id="rId7" display="http://wedding.gnavi.co.jp/?gclid=wed1_brand_gnavi_ad&amp;adkey=1&amp;gclid=CObgq9O6qcACFVUAvAodKIoAog&amp;wapr=53f8929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G31"/>
  <sheetViews>
    <sheetView workbookViewId="0">
      <selection activeCell="F18" sqref="F18"/>
    </sheetView>
  </sheetViews>
  <sheetFormatPr defaultColWidth="8.875" defaultRowHeight="13.5"/>
  <cols>
    <col min="1" max="1" width="2.625" style="16" customWidth="1"/>
    <col min="2" max="4" width="8.875" style="16"/>
    <col min="5" max="5" width="7.375" style="16" customWidth="1"/>
    <col min="6" max="6" width="34.375" style="16" customWidth="1"/>
    <col min="7" max="7" width="67.5" style="16" customWidth="1"/>
    <col min="8" max="16384" width="8.875" style="16"/>
  </cols>
  <sheetData>
    <row r="1" spans="1:7">
      <c r="A1" s="16" t="s">
        <v>1119</v>
      </c>
    </row>
    <row r="3" spans="1:7" ht="27">
      <c r="B3" s="18"/>
      <c r="C3" s="16" t="s">
        <v>1121</v>
      </c>
      <c r="D3" s="16" t="s">
        <v>899</v>
      </c>
      <c r="E3" s="2" t="s">
        <v>1129</v>
      </c>
      <c r="F3" s="16" t="s">
        <v>292</v>
      </c>
    </row>
    <row r="4" spans="1:7">
      <c r="B4" s="18" t="s">
        <v>80</v>
      </c>
      <c r="C4" s="16" t="s">
        <v>1122</v>
      </c>
      <c r="D4" s="16" t="s">
        <v>1126</v>
      </c>
      <c r="F4" s="2"/>
      <c r="G4" s="2"/>
    </row>
    <row r="5" spans="1:7">
      <c r="B5" s="18"/>
      <c r="C5" s="16" t="s">
        <v>528</v>
      </c>
      <c r="D5" s="16" t="s">
        <v>1126</v>
      </c>
      <c r="F5" s="2"/>
      <c r="G5" s="2"/>
    </row>
    <row r="6" spans="1:7">
      <c r="B6" s="18"/>
      <c r="D6" s="16" t="s">
        <v>1127</v>
      </c>
    </row>
    <row r="7" spans="1:7">
      <c r="B7" s="18"/>
    </row>
    <row r="8" spans="1:7" ht="40.5">
      <c r="B8" s="18" t="s">
        <v>778</v>
      </c>
      <c r="C8" s="16" t="s">
        <v>1122</v>
      </c>
      <c r="D8" s="16" t="s">
        <v>1126</v>
      </c>
      <c r="E8" s="46" t="s">
        <v>848</v>
      </c>
      <c r="F8" s="2" t="s">
        <v>1124</v>
      </c>
      <c r="G8" s="2" t="s">
        <v>1123</v>
      </c>
    </row>
    <row r="9" spans="1:7" ht="40.5">
      <c r="B9" s="18"/>
      <c r="C9" s="16" t="s">
        <v>528</v>
      </c>
      <c r="D9" s="16" t="s">
        <v>1126</v>
      </c>
      <c r="E9" s="16" t="s">
        <v>848</v>
      </c>
      <c r="F9" s="2" t="s">
        <v>1124</v>
      </c>
      <c r="G9" s="2" t="s">
        <v>1123</v>
      </c>
    </row>
    <row r="10" spans="1:7">
      <c r="B10" s="18"/>
      <c r="C10" s="16" t="s">
        <v>1125</v>
      </c>
      <c r="D10" s="16" t="s">
        <v>1127</v>
      </c>
      <c r="E10" s="16" t="s">
        <v>1128</v>
      </c>
    </row>
    <row r="11" spans="1:7">
      <c r="B11" s="18" t="s">
        <v>779</v>
      </c>
      <c r="C11" s="16" t="s">
        <v>1122</v>
      </c>
    </row>
    <row r="12" spans="1:7">
      <c r="B12" s="18"/>
      <c r="C12" s="16" t="s">
        <v>528</v>
      </c>
    </row>
    <row r="13" spans="1:7">
      <c r="B13" s="18"/>
    </row>
    <row r="14" spans="1:7">
      <c r="B14" s="18"/>
    </row>
    <row r="15" spans="1:7">
      <c r="B15" s="18" t="s">
        <v>780</v>
      </c>
      <c r="C15" s="16" t="s">
        <v>1122</v>
      </c>
    </row>
    <row r="16" spans="1:7">
      <c r="B16" s="18"/>
      <c r="C16" s="16" t="s">
        <v>528</v>
      </c>
    </row>
    <row r="17" spans="2:3">
      <c r="B17" s="18"/>
    </row>
    <row r="18" spans="2:3">
      <c r="B18" s="18"/>
    </row>
    <row r="19" spans="2:3">
      <c r="B19" s="18" t="s">
        <v>781</v>
      </c>
      <c r="C19" s="16" t="s">
        <v>1122</v>
      </c>
    </row>
    <row r="20" spans="2:3">
      <c r="B20" s="18"/>
      <c r="C20" s="16" t="s">
        <v>528</v>
      </c>
    </row>
    <row r="21" spans="2:3">
      <c r="B21" s="18"/>
    </row>
    <row r="22" spans="2:3">
      <c r="B22" s="18"/>
    </row>
    <row r="23" spans="2:3">
      <c r="B23" s="18" t="s">
        <v>782</v>
      </c>
      <c r="C23" s="16" t="s">
        <v>1122</v>
      </c>
    </row>
    <row r="24" spans="2:3">
      <c r="B24" s="18"/>
      <c r="C24" s="16" t="s">
        <v>528</v>
      </c>
    </row>
    <row r="25" spans="2:3">
      <c r="B25" s="18"/>
    </row>
    <row r="26" spans="2:3">
      <c r="B26" s="18"/>
    </row>
    <row r="27" spans="2:3">
      <c r="B27" s="18" t="s">
        <v>783</v>
      </c>
      <c r="C27" s="16" t="s">
        <v>1122</v>
      </c>
    </row>
    <row r="28" spans="2:3">
      <c r="C28" s="16" t="s">
        <v>528</v>
      </c>
    </row>
    <row r="29" spans="2:3">
      <c r="C29" s="46" t="s">
        <v>1130</v>
      </c>
    </row>
    <row r="30" spans="2:3">
      <c r="C30" s="46" t="s">
        <v>1131</v>
      </c>
    </row>
    <row r="31" spans="2:3">
      <c r="C31" s="46" t="s">
        <v>1132</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N21"/>
  <sheetViews>
    <sheetView tabSelected="1" workbookViewId="0">
      <selection activeCell="F11" sqref="F11"/>
    </sheetView>
  </sheetViews>
  <sheetFormatPr defaultColWidth="8.875" defaultRowHeight="13.5"/>
  <cols>
    <col min="1" max="1" width="2.625" style="16" customWidth="1"/>
    <col min="2" max="2" width="22.375" style="16" bestFit="1" customWidth="1"/>
    <col min="3" max="4" width="11.625" style="50" customWidth="1"/>
    <col min="5" max="5" width="8.875" style="16"/>
    <col min="6" max="6" width="97.875" style="2" bestFit="1" customWidth="1"/>
    <col min="7" max="11" width="8.875" style="16"/>
    <col min="12" max="12" width="4.75" style="16" customWidth="1"/>
    <col min="13" max="14" width="8.875" style="16" hidden="1" customWidth="1"/>
    <col min="15" max="16384" width="8.875" style="16"/>
  </cols>
  <sheetData>
    <row r="1" spans="1:6">
      <c r="A1" s="16" t="s">
        <v>1002</v>
      </c>
    </row>
    <row r="2" spans="1:6">
      <c r="B2" s="55" t="s">
        <v>1083</v>
      </c>
      <c r="C2" s="56" t="s">
        <v>954</v>
      </c>
      <c r="D2" s="57"/>
      <c r="E2" s="18" t="s">
        <v>1038</v>
      </c>
      <c r="F2" s="19" t="s">
        <v>1032</v>
      </c>
    </row>
    <row r="3" spans="1:6">
      <c r="B3" s="55"/>
      <c r="C3" s="58"/>
      <c r="D3" s="59"/>
      <c r="E3" s="18" t="s">
        <v>1038</v>
      </c>
      <c r="F3" s="19" t="s">
        <v>1009</v>
      </c>
    </row>
    <row r="4" spans="1:6">
      <c r="B4" s="55"/>
      <c r="C4" s="58"/>
      <c r="D4" s="59"/>
      <c r="E4" s="18" t="s">
        <v>1038</v>
      </c>
      <c r="F4" s="19" t="s">
        <v>1036</v>
      </c>
    </row>
    <row r="5" spans="1:6">
      <c r="B5" s="55"/>
      <c r="C5" s="60"/>
      <c r="D5" s="61"/>
      <c r="E5" s="18" t="s">
        <v>1038</v>
      </c>
      <c r="F5" s="19" t="s">
        <v>1010</v>
      </c>
    </row>
    <row r="6" spans="1:6">
      <c r="B6" s="55"/>
      <c r="C6" s="62" t="s">
        <v>955</v>
      </c>
      <c r="D6" s="62"/>
      <c r="E6" s="18" t="s">
        <v>1038</v>
      </c>
      <c r="F6" s="19" t="s">
        <v>1013</v>
      </c>
    </row>
    <row r="7" spans="1:6">
      <c r="B7" s="55"/>
      <c r="C7" s="62" t="s">
        <v>1011</v>
      </c>
      <c r="D7" s="62"/>
      <c r="E7" s="18" t="s">
        <v>1038</v>
      </c>
      <c r="F7" s="19" t="s">
        <v>1014</v>
      </c>
    </row>
    <row r="8" spans="1:6">
      <c r="B8" s="55"/>
      <c r="C8" s="62" t="s">
        <v>1012</v>
      </c>
      <c r="D8" s="62"/>
      <c r="E8" s="18" t="s">
        <v>1038</v>
      </c>
      <c r="F8" s="19" t="s">
        <v>1015</v>
      </c>
    </row>
    <row r="9" spans="1:6">
      <c r="B9" s="55" t="s">
        <v>956</v>
      </c>
      <c r="C9" s="62" t="s">
        <v>1086</v>
      </c>
      <c r="D9" s="62"/>
      <c r="E9" s="18" t="s">
        <v>1038</v>
      </c>
      <c r="F9" s="19" t="s">
        <v>1018</v>
      </c>
    </row>
    <row r="10" spans="1:6">
      <c r="B10" s="55"/>
      <c r="C10" s="62" t="s">
        <v>1087</v>
      </c>
      <c r="D10" s="62"/>
      <c r="E10" s="18" t="s">
        <v>1038</v>
      </c>
      <c r="F10" s="19" t="s">
        <v>1019</v>
      </c>
    </row>
    <row r="11" spans="1:6" ht="27">
      <c r="B11" s="55"/>
      <c r="C11" s="62" t="s">
        <v>1088</v>
      </c>
      <c r="D11" s="62"/>
      <c r="E11" s="18" t="s">
        <v>1039</v>
      </c>
      <c r="F11" s="19" t="s">
        <v>1098</v>
      </c>
    </row>
    <row r="12" spans="1:6">
      <c r="B12" s="55" t="s">
        <v>957</v>
      </c>
      <c r="C12" s="62" t="s">
        <v>1084</v>
      </c>
      <c r="D12" s="62"/>
      <c r="E12" s="18" t="s">
        <v>1038</v>
      </c>
      <c r="F12" s="19" t="s">
        <v>1016</v>
      </c>
    </row>
    <row r="13" spans="1:6">
      <c r="B13" s="55"/>
      <c r="C13" s="62" t="s">
        <v>1085</v>
      </c>
      <c r="D13" s="62"/>
      <c r="E13" s="18" t="s">
        <v>1038</v>
      </c>
      <c r="F13" s="19" t="s">
        <v>1017</v>
      </c>
    </row>
    <row r="14" spans="1:6">
      <c r="B14" s="55" t="s">
        <v>1020</v>
      </c>
      <c r="C14" s="63" t="s">
        <v>1089</v>
      </c>
      <c r="D14" s="63"/>
      <c r="E14" s="18" t="s">
        <v>1039</v>
      </c>
      <c r="F14" s="19" t="s">
        <v>1031</v>
      </c>
    </row>
    <row r="15" spans="1:6">
      <c r="B15" s="55"/>
      <c r="C15" s="55" t="s">
        <v>1091</v>
      </c>
      <c r="D15" s="62"/>
      <c r="E15" s="18" t="s">
        <v>1039</v>
      </c>
      <c r="F15" s="19" t="s">
        <v>1090</v>
      </c>
    </row>
    <row r="16" spans="1:6">
      <c r="B16" s="48" t="s">
        <v>1050</v>
      </c>
      <c r="C16" s="55" t="s">
        <v>1092</v>
      </c>
      <c r="D16" s="62"/>
      <c r="E16" s="18" t="s">
        <v>1039</v>
      </c>
      <c r="F16" s="19" t="s">
        <v>1051</v>
      </c>
    </row>
    <row r="17" spans="2:6">
      <c r="B17" s="55" t="s">
        <v>1030</v>
      </c>
      <c r="C17" s="55" t="s">
        <v>1093</v>
      </c>
      <c r="D17" s="55"/>
      <c r="E17" s="18" t="s">
        <v>1038</v>
      </c>
      <c r="F17" s="19" t="s">
        <v>1033</v>
      </c>
    </row>
    <row r="18" spans="2:6">
      <c r="B18" s="55"/>
      <c r="C18" s="55"/>
      <c r="D18" s="55"/>
      <c r="E18" s="18" t="s">
        <v>1038</v>
      </c>
      <c r="F18" s="19" t="s">
        <v>1034</v>
      </c>
    </row>
    <row r="19" spans="2:6">
      <c r="B19" s="55"/>
      <c r="C19" s="55" t="s">
        <v>1094</v>
      </c>
      <c r="D19" s="62"/>
      <c r="E19" s="18" t="s">
        <v>1039</v>
      </c>
      <c r="F19" s="19" t="s">
        <v>1035</v>
      </c>
    </row>
    <row r="20" spans="2:6">
      <c r="B20" s="55"/>
      <c r="C20" s="55" t="s">
        <v>1095</v>
      </c>
      <c r="D20" s="62"/>
      <c r="E20" s="18" t="s">
        <v>1039</v>
      </c>
      <c r="F20" s="19" t="s">
        <v>1096</v>
      </c>
    </row>
    <row r="21" spans="2:6">
      <c r="B21" s="48" t="s">
        <v>1037</v>
      </c>
      <c r="C21" s="55" t="s">
        <v>1097</v>
      </c>
      <c r="D21" s="62"/>
      <c r="E21" s="18" t="s">
        <v>1039</v>
      </c>
      <c r="F21" s="19" t="s">
        <v>1099</v>
      </c>
    </row>
  </sheetData>
  <mergeCells count="21">
    <mergeCell ref="C21:D21"/>
    <mergeCell ref="C6:D6"/>
    <mergeCell ref="C7:D7"/>
    <mergeCell ref="C8:D8"/>
    <mergeCell ref="C9:D9"/>
    <mergeCell ref="C12:D12"/>
    <mergeCell ref="B14:B15"/>
    <mergeCell ref="B17:B20"/>
    <mergeCell ref="C2:D5"/>
    <mergeCell ref="B2:B8"/>
    <mergeCell ref="C10:D10"/>
    <mergeCell ref="C11:D11"/>
    <mergeCell ref="C17:D18"/>
    <mergeCell ref="C19:D19"/>
    <mergeCell ref="C20:D20"/>
    <mergeCell ref="B9:B11"/>
    <mergeCell ref="B12:B13"/>
    <mergeCell ref="C13:D13"/>
    <mergeCell ref="C14:D14"/>
    <mergeCell ref="C15:D15"/>
    <mergeCell ref="C16:D16"/>
  </mergeCells>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J150"/>
  <sheetViews>
    <sheetView view="pageBreakPreview" zoomScaleSheetLayoutView="100" workbookViewId="0">
      <selection activeCell="J19" sqref="J19"/>
    </sheetView>
  </sheetViews>
  <sheetFormatPr defaultColWidth="8.875" defaultRowHeight="13.5"/>
  <cols>
    <col min="1" max="1" width="5.125" style="16" customWidth="1"/>
    <col min="2" max="2" width="6.125"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t="s">
        <v>3</v>
      </c>
      <c r="D1" t="s">
        <v>80</v>
      </c>
    </row>
    <row r="2" spans="1:10">
      <c r="C2" t="s">
        <v>1</v>
      </c>
      <c r="D2" s="1" t="s">
        <v>81</v>
      </c>
      <c r="E2" s="17"/>
      <c r="F2" s="24"/>
    </row>
    <row r="3" spans="1:10" s="16" customFormat="1">
      <c r="C3" s="16" t="s">
        <v>412</v>
      </c>
      <c r="D3" s="16" t="s">
        <v>417</v>
      </c>
      <c r="E3" s="17"/>
      <c r="F3" s="24"/>
      <c r="G3" s="2"/>
      <c r="H3" s="2"/>
      <c r="I3" s="2"/>
      <c r="J3" s="2"/>
    </row>
    <row r="4" spans="1:10" s="16" customFormat="1">
      <c r="C4" s="16" t="s">
        <v>413</v>
      </c>
      <c r="D4" s="16" t="s">
        <v>418</v>
      </c>
      <c r="E4" s="17"/>
      <c r="F4" s="24"/>
      <c r="G4" s="2"/>
      <c r="H4" s="2"/>
      <c r="I4" s="2"/>
      <c r="J4" s="2"/>
    </row>
    <row r="6" spans="1:10">
      <c r="A6" s="30" t="s">
        <v>502</v>
      </c>
    </row>
    <row r="7" spans="1:10">
      <c r="A7" s="16" t="s">
        <v>385</v>
      </c>
      <c r="B7" s="5" t="s">
        <v>278</v>
      </c>
      <c r="C7" s="5" t="s">
        <v>63</v>
      </c>
      <c r="D7" s="21" t="s">
        <v>291</v>
      </c>
      <c r="E7" s="21" t="s">
        <v>64</v>
      </c>
      <c r="F7" s="10" t="s">
        <v>365</v>
      </c>
      <c r="G7" s="10" t="s">
        <v>7</v>
      </c>
      <c r="H7" s="10" t="s">
        <v>65</v>
      </c>
      <c r="I7" s="10" t="s">
        <v>9</v>
      </c>
      <c r="J7" s="10" t="s">
        <v>14</v>
      </c>
    </row>
    <row r="8" spans="1:10" s="7" customFormat="1">
      <c r="A8" s="7">
        <v>1</v>
      </c>
      <c r="B8" s="6" t="str">
        <f>$A$7&amp;A8</f>
        <v>Z1</v>
      </c>
      <c r="C8" s="6" t="s">
        <v>82</v>
      </c>
      <c r="D8" s="3" t="s">
        <v>79</v>
      </c>
      <c r="E8" s="18"/>
      <c r="F8" s="19"/>
      <c r="G8" s="19">
        <v>1</v>
      </c>
      <c r="H8" s="19" t="s">
        <v>90</v>
      </c>
      <c r="I8" s="19" t="s">
        <v>67</v>
      </c>
      <c r="J8" s="19" t="s">
        <v>16</v>
      </c>
    </row>
    <row r="9" spans="1:10" s="7" customFormat="1">
      <c r="A9" s="7">
        <f>A8+1</f>
        <v>2</v>
      </c>
      <c r="B9" s="23" t="str">
        <f t="shared" ref="B9:B72" si="0">$A$7&amp;A9</f>
        <v>Z2</v>
      </c>
      <c r="C9" s="6" t="s">
        <v>83</v>
      </c>
      <c r="D9" s="6" t="s">
        <v>84</v>
      </c>
      <c r="E9" s="6"/>
      <c r="F9" s="25"/>
      <c r="G9" s="25">
        <v>0</v>
      </c>
      <c r="H9" s="19" t="s">
        <v>90</v>
      </c>
      <c r="I9" s="19" t="s">
        <v>67</v>
      </c>
      <c r="J9" s="25" t="s">
        <v>366</v>
      </c>
    </row>
    <row r="10" spans="1:10" s="7" customFormat="1">
      <c r="A10" s="7">
        <f t="shared" ref="A10:A73" si="1">A9+1</f>
        <v>3</v>
      </c>
      <c r="B10" s="6" t="str">
        <f t="shared" si="0"/>
        <v>Z3</v>
      </c>
      <c r="C10" s="6" t="s">
        <v>85</v>
      </c>
      <c r="D10" s="3" t="s">
        <v>19</v>
      </c>
      <c r="E10" s="18"/>
      <c r="F10" s="19"/>
      <c r="G10" s="19">
        <v>1</v>
      </c>
      <c r="H10" s="19" t="s">
        <v>69</v>
      </c>
      <c r="I10" s="19" t="s">
        <v>276</v>
      </c>
      <c r="J10" s="19" t="s">
        <v>266</v>
      </c>
    </row>
    <row r="11" spans="1:10" s="7" customFormat="1">
      <c r="A11" s="7">
        <f t="shared" si="1"/>
        <v>4</v>
      </c>
      <c r="B11" s="6" t="str">
        <f t="shared" si="0"/>
        <v>Z4</v>
      </c>
      <c r="C11" s="6"/>
      <c r="D11" s="3" t="s">
        <v>20</v>
      </c>
      <c r="E11" s="18"/>
      <c r="F11" s="19"/>
      <c r="G11" s="19">
        <v>1</v>
      </c>
      <c r="H11" s="19" t="s">
        <v>69</v>
      </c>
      <c r="I11" s="19" t="s">
        <v>276</v>
      </c>
      <c r="J11" s="19" t="s">
        <v>70</v>
      </c>
    </row>
    <row r="12" spans="1:10" s="7" customFormat="1">
      <c r="A12" s="7">
        <f t="shared" si="1"/>
        <v>5</v>
      </c>
      <c r="B12" s="6" t="str">
        <f t="shared" si="0"/>
        <v>Z5</v>
      </c>
      <c r="C12" s="6"/>
      <c r="D12" s="3" t="s">
        <v>21</v>
      </c>
      <c r="E12" s="18"/>
      <c r="F12" s="19"/>
      <c r="G12" s="19">
        <v>1</v>
      </c>
      <c r="H12" s="19" t="s">
        <v>69</v>
      </c>
      <c r="I12" s="19" t="s">
        <v>276</v>
      </c>
      <c r="J12" s="19" t="s">
        <v>266</v>
      </c>
    </row>
    <row r="13" spans="1:10" s="7" customFormat="1">
      <c r="A13" s="7">
        <f t="shared" si="1"/>
        <v>6</v>
      </c>
      <c r="B13" s="6" t="str">
        <f t="shared" si="0"/>
        <v>Z6</v>
      </c>
      <c r="C13" s="6"/>
      <c r="D13" s="3" t="s">
        <v>22</v>
      </c>
      <c r="E13" s="18"/>
      <c r="F13" s="19"/>
      <c r="G13" s="19">
        <v>1</v>
      </c>
      <c r="H13" s="19" t="s">
        <v>69</v>
      </c>
      <c r="I13" s="19" t="s">
        <v>276</v>
      </c>
      <c r="J13" s="19" t="s">
        <v>70</v>
      </c>
    </row>
    <row r="14" spans="1:10" s="7" customFormat="1">
      <c r="A14" s="7">
        <f t="shared" si="1"/>
        <v>7</v>
      </c>
      <c r="B14" s="6" t="str">
        <f t="shared" si="0"/>
        <v>Z7</v>
      </c>
      <c r="C14" s="6" t="s">
        <v>86</v>
      </c>
      <c r="D14" s="6" t="s">
        <v>79</v>
      </c>
      <c r="E14" s="6"/>
      <c r="F14" s="25"/>
      <c r="G14" s="25">
        <v>0</v>
      </c>
      <c r="H14" s="25" t="s">
        <v>71</v>
      </c>
      <c r="I14" s="19" t="s">
        <v>276</v>
      </c>
      <c r="J14" s="25"/>
    </row>
    <row r="15" spans="1:10" s="7" customFormat="1" ht="40.5">
      <c r="A15" s="7">
        <f t="shared" si="1"/>
        <v>8</v>
      </c>
      <c r="B15" s="23" t="str">
        <f t="shared" si="0"/>
        <v>Z8</v>
      </c>
      <c r="C15" s="6" t="s">
        <v>87</v>
      </c>
      <c r="D15" s="6"/>
      <c r="E15" s="6"/>
      <c r="F15" s="25"/>
      <c r="G15" s="25">
        <v>1</v>
      </c>
      <c r="H15" s="25" t="s">
        <v>76</v>
      </c>
      <c r="I15" s="25" t="s">
        <v>67</v>
      </c>
      <c r="J15" s="19" t="s">
        <v>88</v>
      </c>
    </row>
    <row r="16" spans="1:10" s="7" customFormat="1" ht="27">
      <c r="A16" s="7">
        <f t="shared" si="1"/>
        <v>9</v>
      </c>
      <c r="B16" s="23" t="str">
        <f t="shared" si="0"/>
        <v>Z9</v>
      </c>
      <c r="C16" s="6"/>
      <c r="D16" s="6" t="s">
        <v>367</v>
      </c>
      <c r="E16" s="6"/>
      <c r="F16" s="25" t="s">
        <v>386</v>
      </c>
      <c r="G16" s="25">
        <v>0</v>
      </c>
      <c r="H16" s="25" t="s">
        <v>90</v>
      </c>
      <c r="I16" s="25" t="s">
        <v>67</v>
      </c>
      <c r="J16" s="25" t="s">
        <v>89</v>
      </c>
    </row>
    <row r="17" spans="1:10" s="7" customFormat="1">
      <c r="A17" s="7">
        <f t="shared" si="1"/>
        <v>10</v>
      </c>
      <c r="B17" s="6" t="str">
        <f t="shared" si="0"/>
        <v>Z10</v>
      </c>
      <c r="C17" s="6" t="s">
        <v>92</v>
      </c>
      <c r="D17" s="6"/>
      <c r="E17" s="6"/>
      <c r="F17" s="25"/>
      <c r="G17" s="25">
        <v>1</v>
      </c>
      <c r="H17" s="25" t="s">
        <v>71</v>
      </c>
      <c r="I17" s="25" t="s">
        <v>13</v>
      </c>
      <c r="J17" s="19" t="s">
        <v>11</v>
      </c>
    </row>
    <row r="18" spans="1:10" s="7" customFormat="1">
      <c r="A18" s="7">
        <f t="shared" si="1"/>
        <v>11</v>
      </c>
      <c r="B18" s="6" t="str">
        <f t="shared" si="0"/>
        <v>Z11</v>
      </c>
      <c r="C18" s="6" t="s">
        <v>93</v>
      </c>
      <c r="D18" s="6"/>
      <c r="E18" s="6"/>
      <c r="F18" s="25"/>
      <c r="G18" s="25">
        <v>1</v>
      </c>
      <c r="H18" s="25" t="s">
        <v>71</v>
      </c>
      <c r="I18" s="25" t="s">
        <v>13</v>
      </c>
      <c r="J18" s="19" t="s">
        <v>94</v>
      </c>
    </row>
    <row r="19" spans="1:10" s="7" customFormat="1" ht="27">
      <c r="A19" s="7">
        <f t="shared" si="1"/>
        <v>12</v>
      </c>
      <c r="B19" s="23" t="str">
        <f t="shared" si="0"/>
        <v>Z12</v>
      </c>
      <c r="C19" s="6" t="s">
        <v>95</v>
      </c>
      <c r="D19" s="6" t="s">
        <v>96</v>
      </c>
      <c r="E19" s="6"/>
      <c r="F19" s="25" t="s">
        <v>371</v>
      </c>
      <c r="G19" s="25">
        <v>0</v>
      </c>
      <c r="H19" s="25" t="s">
        <v>90</v>
      </c>
      <c r="I19" s="25" t="s">
        <v>67</v>
      </c>
      <c r="J19" s="25" t="s">
        <v>96</v>
      </c>
    </row>
    <row r="20" spans="1:10" s="7" customFormat="1" ht="27">
      <c r="A20" s="7">
        <f t="shared" si="1"/>
        <v>13</v>
      </c>
      <c r="B20" s="23" t="str">
        <f t="shared" si="0"/>
        <v>Z13</v>
      </c>
      <c r="C20" s="6"/>
      <c r="D20" s="6"/>
      <c r="E20" s="6" t="s">
        <v>368</v>
      </c>
      <c r="F20" s="25" t="s">
        <v>369</v>
      </c>
      <c r="G20" s="19">
        <v>1</v>
      </c>
      <c r="H20" s="19" t="s">
        <v>69</v>
      </c>
      <c r="I20" s="19" t="s">
        <v>276</v>
      </c>
      <c r="J20" s="19" t="s">
        <v>370</v>
      </c>
    </row>
    <row r="21" spans="1:10" s="7" customFormat="1" ht="27">
      <c r="A21" s="7">
        <f t="shared" si="1"/>
        <v>14</v>
      </c>
      <c r="B21" s="23" t="str">
        <f t="shared" si="0"/>
        <v>Z14</v>
      </c>
      <c r="C21" s="6"/>
      <c r="D21" s="6"/>
      <c r="E21" s="18" t="s">
        <v>19</v>
      </c>
      <c r="F21" s="25" t="s">
        <v>369</v>
      </c>
      <c r="G21" s="19">
        <v>1</v>
      </c>
      <c r="H21" s="19" t="s">
        <v>69</v>
      </c>
      <c r="I21" s="19" t="s">
        <v>276</v>
      </c>
      <c r="J21" s="19" t="s">
        <v>266</v>
      </c>
    </row>
    <row r="22" spans="1:10" s="7" customFormat="1" ht="27">
      <c r="A22" s="7">
        <f t="shared" si="1"/>
        <v>15</v>
      </c>
      <c r="B22" s="23" t="str">
        <f t="shared" si="0"/>
        <v>Z15</v>
      </c>
      <c r="C22" s="6"/>
      <c r="D22" s="6"/>
      <c r="E22" s="18" t="s">
        <v>20</v>
      </c>
      <c r="F22" s="25" t="s">
        <v>369</v>
      </c>
      <c r="G22" s="19">
        <v>1</v>
      </c>
      <c r="H22" s="19" t="s">
        <v>69</v>
      </c>
      <c r="I22" s="19" t="s">
        <v>276</v>
      </c>
      <c r="J22" s="19" t="s">
        <v>70</v>
      </c>
    </row>
    <row r="23" spans="1:10" s="7" customFormat="1" ht="27">
      <c r="A23" s="7">
        <f t="shared" si="1"/>
        <v>16</v>
      </c>
      <c r="B23" s="23" t="str">
        <f t="shared" si="0"/>
        <v>Z16</v>
      </c>
      <c r="C23" s="6"/>
      <c r="D23" s="6"/>
      <c r="E23" s="18" t="s">
        <v>21</v>
      </c>
      <c r="F23" s="25" t="s">
        <v>369</v>
      </c>
      <c r="G23" s="19">
        <v>1</v>
      </c>
      <c r="H23" s="19" t="s">
        <v>69</v>
      </c>
      <c r="I23" s="19" t="s">
        <v>276</v>
      </c>
      <c r="J23" s="19" t="s">
        <v>266</v>
      </c>
    </row>
    <row r="24" spans="1:10" s="7" customFormat="1" ht="27">
      <c r="A24" s="7">
        <f t="shared" si="1"/>
        <v>17</v>
      </c>
      <c r="B24" s="23" t="str">
        <f t="shared" si="0"/>
        <v>Z17</v>
      </c>
      <c r="C24" s="6"/>
      <c r="D24" s="6"/>
      <c r="E24" s="18" t="s">
        <v>22</v>
      </c>
      <c r="F24" s="25" t="s">
        <v>369</v>
      </c>
      <c r="G24" s="19">
        <v>1</v>
      </c>
      <c r="H24" s="19" t="s">
        <v>69</v>
      </c>
      <c r="I24" s="19" t="s">
        <v>276</v>
      </c>
      <c r="J24" s="19" t="s">
        <v>70</v>
      </c>
    </row>
    <row r="25" spans="1:10" s="7" customFormat="1" ht="27">
      <c r="A25" s="7">
        <f t="shared" si="1"/>
        <v>18</v>
      </c>
      <c r="B25" s="23" t="str">
        <f t="shared" si="0"/>
        <v>Z18</v>
      </c>
      <c r="C25" s="6"/>
      <c r="D25" s="6"/>
      <c r="E25" s="6" t="s">
        <v>368</v>
      </c>
      <c r="F25" s="25" t="s">
        <v>369</v>
      </c>
      <c r="G25" s="19">
        <v>1</v>
      </c>
      <c r="H25" s="19" t="s">
        <v>69</v>
      </c>
      <c r="I25" s="19" t="s">
        <v>276</v>
      </c>
      <c r="J25" s="19" t="s">
        <v>370</v>
      </c>
    </row>
    <row r="26" spans="1:10" s="7" customFormat="1" ht="27">
      <c r="A26" s="7">
        <f t="shared" si="1"/>
        <v>19</v>
      </c>
      <c r="B26" s="23" t="str">
        <f t="shared" si="0"/>
        <v>Z19</v>
      </c>
      <c r="C26" s="6"/>
      <c r="D26" s="6"/>
      <c r="E26" s="18" t="s">
        <v>19</v>
      </c>
      <c r="F26" s="25" t="s">
        <v>369</v>
      </c>
      <c r="G26" s="19">
        <v>1</v>
      </c>
      <c r="H26" s="19" t="s">
        <v>69</v>
      </c>
      <c r="I26" s="19" t="s">
        <v>276</v>
      </c>
      <c r="J26" s="19" t="s">
        <v>266</v>
      </c>
    </row>
    <row r="27" spans="1:10" s="7" customFormat="1" ht="27">
      <c r="A27" s="7">
        <f t="shared" si="1"/>
        <v>20</v>
      </c>
      <c r="B27" s="23" t="str">
        <f t="shared" si="0"/>
        <v>Z20</v>
      </c>
      <c r="C27" s="6"/>
      <c r="D27" s="6"/>
      <c r="E27" s="18" t="s">
        <v>20</v>
      </c>
      <c r="F27" s="25" t="s">
        <v>369</v>
      </c>
      <c r="G27" s="19">
        <v>1</v>
      </c>
      <c r="H27" s="19" t="s">
        <v>69</v>
      </c>
      <c r="I27" s="19" t="s">
        <v>276</v>
      </c>
      <c r="J27" s="19" t="s">
        <v>70</v>
      </c>
    </row>
    <row r="28" spans="1:10" s="7" customFormat="1" ht="27">
      <c r="A28" s="7">
        <f t="shared" si="1"/>
        <v>21</v>
      </c>
      <c r="B28" s="23" t="str">
        <f t="shared" si="0"/>
        <v>Z21</v>
      </c>
      <c r="C28" s="6"/>
      <c r="D28" s="6"/>
      <c r="E28" s="18" t="s">
        <v>21</v>
      </c>
      <c r="F28" s="25" t="s">
        <v>369</v>
      </c>
      <c r="G28" s="19">
        <v>1</v>
      </c>
      <c r="H28" s="19" t="s">
        <v>69</v>
      </c>
      <c r="I28" s="19" t="s">
        <v>276</v>
      </c>
      <c r="J28" s="19" t="s">
        <v>266</v>
      </c>
    </row>
    <row r="29" spans="1:10" s="7" customFormat="1" ht="27">
      <c r="A29" s="7">
        <f t="shared" si="1"/>
        <v>22</v>
      </c>
      <c r="B29" s="23" t="str">
        <f t="shared" si="0"/>
        <v>Z22</v>
      </c>
      <c r="C29" s="6"/>
      <c r="D29" s="6"/>
      <c r="E29" s="18" t="s">
        <v>22</v>
      </c>
      <c r="F29" s="25" t="s">
        <v>369</v>
      </c>
      <c r="G29" s="19">
        <v>1</v>
      </c>
      <c r="H29" s="19" t="s">
        <v>69</v>
      </c>
      <c r="I29" s="19" t="s">
        <v>276</v>
      </c>
      <c r="J29" s="19" t="s">
        <v>70</v>
      </c>
    </row>
    <row r="30" spans="1:10" s="7" customFormat="1" ht="27">
      <c r="A30" s="7">
        <f t="shared" si="1"/>
        <v>23</v>
      </c>
      <c r="B30" s="23" t="str">
        <f t="shared" si="0"/>
        <v>Z23</v>
      </c>
      <c r="C30" s="6"/>
      <c r="D30" s="6"/>
      <c r="E30" s="6" t="s">
        <v>368</v>
      </c>
      <c r="F30" s="25" t="s">
        <v>369</v>
      </c>
      <c r="G30" s="19">
        <v>1</v>
      </c>
      <c r="H30" s="19" t="s">
        <v>69</v>
      </c>
      <c r="I30" s="19" t="s">
        <v>276</v>
      </c>
      <c r="J30" s="19" t="s">
        <v>370</v>
      </c>
    </row>
    <row r="31" spans="1:10" s="7" customFormat="1" ht="27">
      <c r="A31" s="7">
        <f t="shared" si="1"/>
        <v>24</v>
      </c>
      <c r="B31" s="23" t="str">
        <f t="shared" si="0"/>
        <v>Z24</v>
      </c>
      <c r="C31" s="6"/>
      <c r="D31" s="6"/>
      <c r="E31" s="18" t="s">
        <v>19</v>
      </c>
      <c r="F31" s="25" t="s">
        <v>369</v>
      </c>
      <c r="G31" s="19">
        <v>1</v>
      </c>
      <c r="H31" s="19" t="s">
        <v>69</v>
      </c>
      <c r="I31" s="19" t="s">
        <v>276</v>
      </c>
      <c r="J31" s="19" t="s">
        <v>266</v>
      </c>
    </row>
    <row r="32" spans="1:10" s="7" customFormat="1" ht="27">
      <c r="A32" s="7">
        <f t="shared" si="1"/>
        <v>25</v>
      </c>
      <c r="B32" s="23" t="str">
        <f t="shared" si="0"/>
        <v>Z25</v>
      </c>
      <c r="C32" s="6"/>
      <c r="D32" s="6"/>
      <c r="E32" s="18" t="s">
        <v>20</v>
      </c>
      <c r="F32" s="25" t="s">
        <v>369</v>
      </c>
      <c r="G32" s="19">
        <v>1</v>
      </c>
      <c r="H32" s="19" t="s">
        <v>69</v>
      </c>
      <c r="I32" s="19" t="s">
        <v>276</v>
      </c>
      <c r="J32" s="19" t="s">
        <v>70</v>
      </c>
    </row>
    <row r="33" spans="1:10" s="7" customFormat="1" ht="27">
      <c r="A33" s="7">
        <f t="shared" si="1"/>
        <v>26</v>
      </c>
      <c r="B33" s="23" t="str">
        <f t="shared" si="0"/>
        <v>Z26</v>
      </c>
      <c r="C33" s="6"/>
      <c r="D33" s="6"/>
      <c r="E33" s="18" t="s">
        <v>21</v>
      </c>
      <c r="F33" s="25" t="s">
        <v>369</v>
      </c>
      <c r="G33" s="19">
        <v>1</v>
      </c>
      <c r="H33" s="19" t="s">
        <v>69</v>
      </c>
      <c r="I33" s="19" t="s">
        <v>276</v>
      </c>
      <c r="J33" s="19" t="s">
        <v>266</v>
      </c>
    </row>
    <row r="34" spans="1:10" s="7" customFormat="1" ht="27">
      <c r="A34" s="7">
        <f t="shared" si="1"/>
        <v>27</v>
      </c>
      <c r="B34" s="23" t="str">
        <f t="shared" si="0"/>
        <v>Z27</v>
      </c>
      <c r="C34" s="6"/>
      <c r="D34" s="6"/>
      <c r="E34" s="18" t="s">
        <v>22</v>
      </c>
      <c r="F34" s="25" t="s">
        <v>369</v>
      </c>
      <c r="G34" s="19">
        <v>1</v>
      </c>
      <c r="H34" s="19" t="s">
        <v>69</v>
      </c>
      <c r="I34" s="19" t="s">
        <v>276</v>
      </c>
      <c r="J34" s="19" t="s">
        <v>70</v>
      </c>
    </row>
    <row r="35" spans="1:10" s="7" customFormat="1" ht="27">
      <c r="A35" s="7">
        <f t="shared" si="1"/>
        <v>28</v>
      </c>
      <c r="B35" s="23" t="str">
        <f t="shared" si="0"/>
        <v>Z28</v>
      </c>
      <c r="C35" s="6"/>
      <c r="D35" s="6"/>
      <c r="E35" s="6" t="s">
        <v>368</v>
      </c>
      <c r="F35" s="25" t="s">
        <v>369</v>
      </c>
      <c r="G35" s="19">
        <v>1</v>
      </c>
      <c r="H35" s="19" t="s">
        <v>69</v>
      </c>
      <c r="I35" s="19" t="s">
        <v>276</v>
      </c>
      <c r="J35" s="19" t="s">
        <v>370</v>
      </c>
    </row>
    <row r="36" spans="1:10" s="7" customFormat="1" ht="27">
      <c r="A36" s="7">
        <f t="shared" si="1"/>
        <v>29</v>
      </c>
      <c r="B36" s="23" t="str">
        <f t="shared" si="0"/>
        <v>Z29</v>
      </c>
      <c r="C36" s="6"/>
      <c r="D36" s="6"/>
      <c r="E36" s="18" t="s">
        <v>19</v>
      </c>
      <c r="F36" s="25" t="s">
        <v>369</v>
      </c>
      <c r="G36" s="19">
        <v>1</v>
      </c>
      <c r="H36" s="19" t="s">
        <v>69</v>
      </c>
      <c r="I36" s="19" t="s">
        <v>276</v>
      </c>
      <c r="J36" s="19" t="s">
        <v>266</v>
      </c>
    </row>
    <row r="37" spans="1:10" s="7" customFormat="1" ht="27">
      <c r="A37" s="7">
        <f t="shared" si="1"/>
        <v>30</v>
      </c>
      <c r="B37" s="23" t="str">
        <f t="shared" si="0"/>
        <v>Z30</v>
      </c>
      <c r="C37" s="6"/>
      <c r="D37" s="6"/>
      <c r="E37" s="18" t="s">
        <v>20</v>
      </c>
      <c r="F37" s="25" t="s">
        <v>369</v>
      </c>
      <c r="G37" s="19">
        <v>1</v>
      </c>
      <c r="H37" s="19" t="s">
        <v>69</v>
      </c>
      <c r="I37" s="19" t="s">
        <v>276</v>
      </c>
      <c r="J37" s="19" t="s">
        <v>70</v>
      </c>
    </row>
    <row r="38" spans="1:10" s="7" customFormat="1" ht="27">
      <c r="A38" s="7">
        <f t="shared" si="1"/>
        <v>31</v>
      </c>
      <c r="B38" s="23" t="str">
        <f t="shared" si="0"/>
        <v>Z31</v>
      </c>
      <c r="C38" s="6"/>
      <c r="D38" s="6"/>
      <c r="E38" s="18" t="s">
        <v>21</v>
      </c>
      <c r="F38" s="25" t="s">
        <v>369</v>
      </c>
      <c r="G38" s="19">
        <v>1</v>
      </c>
      <c r="H38" s="19" t="s">
        <v>69</v>
      </c>
      <c r="I38" s="19" t="s">
        <v>276</v>
      </c>
      <c r="J38" s="19" t="s">
        <v>266</v>
      </c>
    </row>
    <row r="39" spans="1:10" s="7" customFormat="1" ht="27">
      <c r="A39" s="7">
        <f t="shared" si="1"/>
        <v>32</v>
      </c>
      <c r="B39" s="23" t="str">
        <f t="shared" si="0"/>
        <v>Z32</v>
      </c>
      <c r="C39" s="6"/>
      <c r="D39" s="6"/>
      <c r="E39" s="18" t="s">
        <v>22</v>
      </c>
      <c r="F39" s="25" t="s">
        <v>369</v>
      </c>
      <c r="G39" s="19">
        <v>1</v>
      </c>
      <c r="H39" s="19" t="s">
        <v>69</v>
      </c>
      <c r="I39" s="19" t="s">
        <v>276</v>
      </c>
      <c r="J39" s="19" t="s">
        <v>70</v>
      </c>
    </row>
    <row r="40" spans="1:10" s="7" customFormat="1" ht="27">
      <c r="A40" s="7">
        <f t="shared" si="1"/>
        <v>33</v>
      </c>
      <c r="B40" s="23" t="str">
        <f t="shared" si="0"/>
        <v>Z33</v>
      </c>
      <c r="C40" s="6"/>
      <c r="D40" s="6"/>
      <c r="E40" s="6" t="s">
        <v>368</v>
      </c>
      <c r="F40" s="25" t="s">
        <v>369</v>
      </c>
      <c r="G40" s="19">
        <v>1</v>
      </c>
      <c r="H40" s="19" t="s">
        <v>69</v>
      </c>
      <c r="I40" s="19" t="s">
        <v>276</v>
      </c>
      <c r="J40" s="19" t="s">
        <v>370</v>
      </c>
    </row>
    <row r="41" spans="1:10" s="7" customFormat="1" ht="27">
      <c r="A41" s="7">
        <f t="shared" si="1"/>
        <v>34</v>
      </c>
      <c r="B41" s="23" t="str">
        <f t="shared" si="0"/>
        <v>Z34</v>
      </c>
      <c r="C41" s="6"/>
      <c r="D41" s="6"/>
      <c r="E41" s="18" t="s">
        <v>19</v>
      </c>
      <c r="F41" s="25" t="s">
        <v>369</v>
      </c>
      <c r="G41" s="19">
        <v>1</v>
      </c>
      <c r="H41" s="19" t="s">
        <v>69</v>
      </c>
      <c r="I41" s="19" t="s">
        <v>276</v>
      </c>
      <c r="J41" s="19" t="s">
        <v>266</v>
      </c>
    </row>
    <row r="42" spans="1:10" s="7" customFormat="1" ht="27">
      <c r="A42" s="7">
        <f t="shared" si="1"/>
        <v>35</v>
      </c>
      <c r="B42" s="23" t="str">
        <f t="shared" si="0"/>
        <v>Z35</v>
      </c>
      <c r="C42" s="6"/>
      <c r="D42" s="6"/>
      <c r="E42" s="18" t="s">
        <v>20</v>
      </c>
      <c r="F42" s="25" t="s">
        <v>369</v>
      </c>
      <c r="G42" s="19">
        <v>1</v>
      </c>
      <c r="H42" s="19" t="s">
        <v>69</v>
      </c>
      <c r="I42" s="19" t="s">
        <v>276</v>
      </c>
      <c r="J42" s="19" t="s">
        <v>70</v>
      </c>
    </row>
    <row r="43" spans="1:10" s="7" customFormat="1" ht="27">
      <c r="A43" s="7">
        <f t="shared" si="1"/>
        <v>36</v>
      </c>
      <c r="B43" s="23" t="str">
        <f t="shared" si="0"/>
        <v>Z36</v>
      </c>
      <c r="C43" s="6"/>
      <c r="D43" s="6"/>
      <c r="E43" s="18" t="s">
        <v>21</v>
      </c>
      <c r="F43" s="25" t="s">
        <v>369</v>
      </c>
      <c r="G43" s="19">
        <v>1</v>
      </c>
      <c r="H43" s="19" t="s">
        <v>69</v>
      </c>
      <c r="I43" s="19" t="s">
        <v>276</v>
      </c>
      <c r="J43" s="19" t="s">
        <v>266</v>
      </c>
    </row>
    <row r="44" spans="1:10" s="7" customFormat="1" ht="27">
      <c r="A44" s="7">
        <f t="shared" si="1"/>
        <v>37</v>
      </c>
      <c r="B44" s="23" t="str">
        <f t="shared" si="0"/>
        <v>Z37</v>
      </c>
      <c r="C44" s="6"/>
      <c r="D44" s="6"/>
      <c r="E44" s="18" t="s">
        <v>22</v>
      </c>
      <c r="F44" s="25" t="s">
        <v>369</v>
      </c>
      <c r="G44" s="19">
        <v>1</v>
      </c>
      <c r="H44" s="19" t="s">
        <v>69</v>
      </c>
      <c r="I44" s="19" t="s">
        <v>276</v>
      </c>
      <c r="J44" s="19" t="s">
        <v>70</v>
      </c>
    </row>
    <row r="45" spans="1:10" s="7" customFormat="1" ht="27">
      <c r="A45" s="7">
        <f t="shared" si="1"/>
        <v>38</v>
      </c>
      <c r="B45" s="23" t="str">
        <f t="shared" si="0"/>
        <v>Z38</v>
      </c>
      <c r="C45" s="6" t="s">
        <v>97</v>
      </c>
      <c r="D45" s="6" t="s">
        <v>98</v>
      </c>
      <c r="E45" s="6"/>
      <c r="F45" s="25" t="s">
        <v>371</v>
      </c>
      <c r="G45" s="25">
        <v>0</v>
      </c>
      <c r="H45" s="25" t="s">
        <v>90</v>
      </c>
      <c r="I45" s="25" t="s">
        <v>67</v>
      </c>
      <c r="J45" s="25" t="s">
        <v>98</v>
      </c>
    </row>
    <row r="46" spans="1:10" s="7" customFormat="1" ht="40.5">
      <c r="A46" s="7">
        <f t="shared" si="1"/>
        <v>39</v>
      </c>
      <c r="B46" s="23" t="str">
        <f t="shared" si="0"/>
        <v>Z39</v>
      </c>
      <c r="C46" s="6"/>
      <c r="D46" s="6"/>
      <c r="E46" s="6" t="s">
        <v>51</v>
      </c>
      <c r="F46" s="25" t="s">
        <v>374</v>
      </c>
      <c r="G46" s="25">
        <v>1</v>
      </c>
      <c r="H46" s="19" t="s">
        <v>69</v>
      </c>
      <c r="I46" s="25" t="s">
        <v>67</v>
      </c>
      <c r="J46" s="19" t="s">
        <v>375</v>
      </c>
    </row>
    <row r="47" spans="1:10" s="7" customFormat="1" ht="40.5">
      <c r="A47" s="7">
        <f t="shared" si="1"/>
        <v>40</v>
      </c>
      <c r="B47" s="23" t="str">
        <f t="shared" si="0"/>
        <v>Z40</v>
      </c>
      <c r="C47" s="6"/>
      <c r="D47" s="6"/>
      <c r="E47" s="6" t="s">
        <v>372</v>
      </c>
      <c r="F47" s="25" t="s">
        <v>374</v>
      </c>
      <c r="G47" s="25">
        <v>1</v>
      </c>
      <c r="H47" s="19" t="s">
        <v>69</v>
      </c>
      <c r="I47" s="25" t="s">
        <v>67</v>
      </c>
      <c r="J47" s="19" t="s">
        <v>376</v>
      </c>
    </row>
    <row r="48" spans="1:10" s="7" customFormat="1">
      <c r="A48" s="7">
        <f t="shared" si="1"/>
        <v>41</v>
      </c>
      <c r="B48" s="23" t="str">
        <f t="shared" si="0"/>
        <v>Z41</v>
      </c>
      <c r="C48" s="6"/>
      <c r="D48" s="6"/>
      <c r="E48" s="6" t="s">
        <v>373</v>
      </c>
      <c r="F48" s="25" t="s">
        <v>374</v>
      </c>
      <c r="G48" s="25">
        <v>1</v>
      </c>
      <c r="H48" s="19" t="s">
        <v>71</v>
      </c>
      <c r="I48" s="19" t="s">
        <v>276</v>
      </c>
      <c r="J48" s="25"/>
    </row>
    <row r="49" spans="1:10" s="7" customFormat="1">
      <c r="A49" s="7">
        <f t="shared" si="1"/>
        <v>42</v>
      </c>
      <c r="B49" s="6" t="str">
        <f t="shared" si="0"/>
        <v>Z42</v>
      </c>
      <c r="C49" s="6" t="s">
        <v>99</v>
      </c>
      <c r="D49" s="3" t="s">
        <v>28</v>
      </c>
      <c r="E49" s="18"/>
      <c r="F49" s="19"/>
      <c r="G49" s="19">
        <v>1</v>
      </c>
      <c r="H49" s="19" t="s">
        <v>90</v>
      </c>
      <c r="I49" s="19" t="s">
        <v>67</v>
      </c>
      <c r="J49" s="25" t="s">
        <v>104</v>
      </c>
    </row>
    <row r="50" spans="1:10" s="7" customFormat="1" ht="54">
      <c r="A50" s="7">
        <f t="shared" si="1"/>
        <v>43</v>
      </c>
      <c r="B50" s="6" t="str">
        <f t="shared" si="0"/>
        <v>Z43</v>
      </c>
      <c r="C50" s="6"/>
      <c r="D50" s="3" t="s">
        <v>51</v>
      </c>
      <c r="E50" s="18"/>
      <c r="F50" s="19" t="str">
        <f>B49&amp;"を選択した場合に入力必須。※Z38を選択した場合は入力不可"</f>
        <v>Z42を選択した場合に入力必須。※Z38を選択した場合は入力不可</v>
      </c>
      <c r="G50" s="19">
        <v>1</v>
      </c>
      <c r="H50" s="19" t="s">
        <v>109</v>
      </c>
      <c r="I50" s="19" t="s">
        <v>67</v>
      </c>
      <c r="J50" s="19" t="s">
        <v>110</v>
      </c>
    </row>
    <row r="51" spans="1:10" s="7" customFormat="1" ht="40.5">
      <c r="A51" s="7">
        <f t="shared" si="1"/>
        <v>44</v>
      </c>
      <c r="B51" s="6" t="str">
        <f t="shared" si="0"/>
        <v>Z44</v>
      </c>
      <c r="C51" s="6"/>
      <c r="D51" s="3" t="s">
        <v>107</v>
      </c>
      <c r="E51" s="18"/>
      <c r="F51" s="19" t="str">
        <f>B49&amp;"を選択した場合に入力必須。"</f>
        <v>Z42を選択した場合に入力必須。</v>
      </c>
      <c r="G51" s="19">
        <v>1</v>
      </c>
      <c r="H51" s="19" t="s">
        <v>109</v>
      </c>
      <c r="I51" s="19" t="s">
        <v>67</v>
      </c>
      <c r="J51" s="19" t="s">
        <v>111</v>
      </c>
    </row>
    <row r="52" spans="1:10" s="7" customFormat="1" ht="27">
      <c r="A52" s="7">
        <f t="shared" si="1"/>
        <v>45</v>
      </c>
      <c r="B52" s="6" t="str">
        <f t="shared" si="0"/>
        <v>Z45</v>
      </c>
      <c r="C52" s="6"/>
      <c r="D52" s="18" t="s">
        <v>55</v>
      </c>
      <c r="E52" s="18" t="s">
        <v>860</v>
      </c>
      <c r="F52" s="19" t="str">
        <f>B51&amp;"で『有料』を選択した場合に入力必須。"</f>
        <v>Z44で『有料』を選択した場合に入力必須。</v>
      </c>
      <c r="G52" s="19">
        <v>0</v>
      </c>
      <c r="H52" s="19"/>
      <c r="I52" s="19"/>
      <c r="J52" s="19" t="s">
        <v>862</v>
      </c>
    </row>
    <row r="53" spans="1:10" s="7" customFormat="1" ht="27">
      <c r="A53" s="7">
        <f t="shared" si="1"/>
        <v>46</v>
      </c>
      <c r="B53" s="6" t="str">
        <f t="shared" si="0"/>
        <v>Z46</v>
      </c>
      <c r="C53" s="6"/>
      <c r="D53" s="18"/>
      <c r="E53" s="18" t="s">
        <v>861</v>
      </c>
      <c r="F53" s="19" t="str">
        <f>B51&amp;"で『有料』を選択した場合に入力必須。"</f>
        <v>Z44で『有料』を選択した場合に入力必須。</v>
      </c>
      <c r="G53" s="19">
        <v>1</v>
      </c>
      <c r="H53" s="19"/>
      <c r="I53" s="19"/>
      <c r="J53" s="19" t="s">
        <v>863</v>
      </c>
    </row>
    <row r="54" spans="1:10" s="7" customFormat="1" ht="27">
      <c r="A54" s="7">
        <f t="shared" si="1"/>
        <v>47</v>
      </c>
      <c r="B54" s="6" t="str">
        <f t="shared" si="0"/>
        <v>Z47</v>
      </c>
      <c r="C54" s="6"/>
      <c r="D54" s="3" t="s">
        <v>108</v>
      </c>
      <c r="E54" s="18"/>
      <c r="F54" s="19" t="str">
        <f>B49&amp;"を選択した場合に入力可。"</f>
        <v>Z42を選択した場合に入力可。</v>
      </c>
      <c r="G54" s="19">
        <v>0</v>
      </c>
      <c r="H54" s="19" t="s">
        <v>71</v>
      </c>
      <c r="I54" s="19" t="s">
        <v>13</v>
      </c>
      <c r="J54" s="19" t="s">
        <v>94</v>
      </c>
    </row>
    <row r="55" spans="1:10" s="7" customFormat="1">
      <c r="A55" s="7">
        <f t="shared" si="1"/>
        <v>48</v>
      </c>
      <c r="B55" s="6" t="str">
        <f t="shared" si="0"/>
        <v>Z48</v>
      </c>
      <c r="C55" s="6"/>
      <c r="D55" s="3" t="s">
        <v>30</v>
      </c>
      <c r="E55" s="18"/>
      <c r="F55" s="19"/>
      <c r="G55" s="19">
        <v>1</v>
      </c>
      <c r="H55" s="19" t="s">
        <v>90</v>
      </c>
      <c r="I55" s="19" t="s">
        <v>67</v>
      </c>
      <c r="J55" s="25" t="s">
        <v>104</v>
      </c>
    </row>
    <row r="56" spans="1:10" s="7" customFormat="1" ht="54">
      <c r="A56" s="7">
        <f t="shared" si="1"/>
        <v>49</v>
      </c>
      <c r="B56" s="6" t="str">
        <f t="shared" si="0"/>
        <v>Z49</v>
      </c>
      <c r="C56" s="6"/>
      <c r="D56" s="18" t="s">
        <v>51</v>
      </c>
      <c r="E56" s="18"/>
      <c r="F56" s="19" t="str">
        <f>B55&amp;"を選択した場合に入力必須。※Z38を選択した場合は入力不可"</f>
        <v>Z48を選択した場合に入力必須。※Z38を選択した場合は入力不可</v>
      </c>
      <c r="G56" s="19">
        <v>1</v>
      </c>
      <c r="H56" s="19" t="s">
        <v>109</v>
      </c>
      <c r="I56" s="19" t="s">
        <v>67</v>
      </c>
      <c r="J56" s="19" t="s">
        <v>110</v>
      </c>
    </row>
    <row r="57" spans="1:10" s="7" customFormat="1" ht="40.5">
      <c r="A57" s="7">
        <f t="shared" si="1"/>
        <v>50</v>
      </c>
      <c r="B57" s="6" t="str">
        <f t="shared" si="0"/>
        <v>Z50</v>
      </c>
      <c r="C57" s="6"/>
      <c r="D57" s="18" t="s">
        <v>107</v>
      </c>
      <c r="E57" s="18"/>
      <c r="F57" s="19" t="str">
        <f>B55&amp;"を選択した場合に入力必須。"</f>
        <v>Z48を選択した場合に入力必須。</v>
      </c>
      <c r="G57" s="19">
        <v>1</v>
      </c>
      <c r="H57" s="19" t="s">
        <v>109</v>
      </c>
      <c r="I57" s="19" t="s">
        <v>67</v>
      </c>
      <c r="J57" s="19" t="s">
        <v>111</v>
      </c>
    </row>
    <row r="58" spans="1:10" s="7" customFormat="1" ht="27">
      <c r="A58" s="7">
        <f t="shared" si="1"/>
        <v>51</v>
      </c>
      <c r="B58" s="6" t="str">
        <f t="shared" si="0"/>
        <v>Z51</v>
      </c>
      <c r="C58" s="6"/>
      <c r="D58" s="18" t="s">
        <v>55</v>
      </c>
      <c r="E58" s="18" t="s">
        <v>860</v>
      </c>
      <c r="F58" s="19" t="str">
        <f>B57&amp;"で『有料』を選択した場合に入力必須。"</f>
        <v>Z50で『有料』を選択した場合に入力必須。</v>
      </c>
      <c r="G58" s="19">
        <v>0</v>
      </c>
      <c r="H58" s="19"/>
      <c r="I58" s="19"/>
      <c r="J58" s="19" t="s">
        <v>862</v>
      </c>
    </row>
    <row r="59" spans="1:10" s="7" customFormat="1" ht="27">
      <c r="A59" s="7">
        <f t="shared" si="1"/>
        <v>52</v>
      </c>
      <c r="B59" s="6" t="str">
        <f t="shared" si="0"/>
        <v>Z52</v>
      </c>
      <c r="C59" s="6"/>
      <c r="D59" s="18"/>
      <c r="E59" s="18" t="s">
        <v>861</v>
      </c>
      <c r="F59" s="19" t="str">
        <f>B57&amp;"で『有料』を選択した場合に入力必須。"</f>
        <v>Z50で『有料』を選択した場合に入力必須。</v>
      </c>
      <c r="G59" s="19">
        <v>1</v>
      </c>
      <c r="H59" s="19"/>
      <c r="I59" s="19"/>
      <c r="J59" s="19" t="s">
        <v>863</v>
      </c>
    </row>
    <row r="60" spans="1:10" s="7" customFormat="1" ht="27">
      <c r="A60" s="7">
        <f t="shared" si="1"/>
        <v>53</v>
      </c>
      <c r="B60" s="6" t="str">
        <f t="shared" si="0"/>
        <v>Z53</v>
      </c>
      <c r="C60" s="6"/>
      <c r="D60" s="18" t="s">
        <v>108</v>
      </c>
      <c r="E60" s="18"/>
      <c r="F60" s="19" t="str">
        <f>B55&amp;"を選択した場合に入力可。"</f>
        <v>Z48を選択した場合に入力可。</v>
      </c>
      <c r="G60" s="19">
        <v>0</v>
      </c>
      <c r="H60" s="19" t="s">
        <v>71</v>
      </c>
      <c r="I60" s="19" t="s">
        <v>13</v>
      </c>
      <c r="J60" s="19" t="s">
        <v>94</v>
      </c>
    </row>
    <row r="61" spans="1:10" s="7" customFormat="1">
      <c r="A61" s="7">
        <f t="shared" si="1"/>
        <v>54</v>
      </c>
      <c r="B61" s="6" t="str">
        <f t="shared" si="0"/>
        <v>Z54</v>
      </c>
      <c r="C61" s="6"/>
      <c r="D61" s="3" t="s">
        <v>32</v>
      </c>
      <c r="E61" s="18"/>
      <c r="F61" s="19"/>
      <c r="G61" s="19">
        <v>1</v>
      </c>
      <c r="H61" s="19" t="s">
        <v>90</v>
      </c>
      <c r="I61" s="19" t="s">
        <v>67</v>
      </c>
      <c r="J61" s="25" t="s">
        <v>104</v>
      </c>
    </row>
    <row r="62" spans="1:10" s="7" customFormat="1" ht="54">
      <c r="A62" s="7">
        <f t="shared" si="1"/>
        <v>55</v>
      </c>
      <c r="B62" s="6" t="str">
        <f t="shared" si="0"/>
        <v>Z55</v>
      </c>
      <c r="C62" s="6"/>
      <c r="D62" s="18" t="s">
        <v>51</v>
      </c>
      <c r="E62" s="18"/>
      <c r="F62" s="19" t="str">
        <f>B61&amp;"を選択した場合に入力必須。※Z38を選択した場合は入力不可"</f>
        <v>Z54を選択した場合に入力必須。※Z38を選択した場合は入力不可</v>
      </c>
      <c r="G62" s="19">
        <v>1</v>
      </c>
      <c r="H62" s="19" t="s">
        <v>109</v>
      </c>
      <c r="I62" s="19" t="s">
        <v>67</v>
      </c>
      <c r="J62" s="19" t="s">
        <v>110</v>
      </c>
    </row>
    <row r="63" spans="1:10" s="7" customFormat="1" ht="40.5">
      <c r="A63" s="7">
        <f t="shared" si="1"/>
        <v>56</v>
      </c>
      <c r="B63" s="6" t="str">
        <f t="shared" si="0"/>
        <v>Z56</v>
      </c>
      <c r="C63" s="6"/>
      <c r="D63" s="18" t="s">
        <v>107</v>
      </c>
      <c r="E63" s="18"/>
      <c r="F63" s="19" t="str">
        <f>B61&amp;"を選択した場合に入力必須。"</f>
        <v>Z54を選択した場合に入力必須。</v>
      </c>
      <c r="G63" s="19">
        <v>1</v>
      </c>
      <c r="H63" s="19" t="s">
        <v>109</v>
      </c>
      <c r="I63" s="19" t="s">
        <v>67</v>
      </c>
      <c r="J63" s="19" t="s">
        <v>111</v>
      </c>
    </row>
    <row r="64" spans="1:10" s="7" customFormat="1" ht="27">
      <c r="A64" s="7">
        <f t="shared" si="1"/>
        <v>57</v>
      </c>
      <c r="B64" s="6" t="str">
        <f t="shared" si="0"/>
        <v>Z57</v>
      </c>
      <c r="C64" s="6"/>
      <c r="D64" s="18" t="s">
        <v>55</v>
      </c>
      <c r="E64" s="18" t="s">
        <v>860</v>
      </c>
      <c r="F64" s="19" t="str">
        <f>B63&amp;"で『有料』を選択した場合に入力必須。"</f>
        <v>Z56で『有料』を選択した場合に入力必須。</v>
      </c>
      <c r="G64" s="19">
        <v>0</v>
      </c>
      <c r="H64" s="19"/>
      <c r="I64" s="19"/>
      <c r="J64" s="19" t="s">
        <v>862</v>
      </c>
    </row>
    <row r="65" spans="1:10" s="7" customFormat="1" ht="27">
      <c r="A65" s="7">
        <f t="shared" si="1"/>
        <v>58</v>
      </c>
      <c r="B65" s="6" t="str">
        <f t="shared" si="0"/>
        <v>Z58</v>
      </c>
      <c r="C65" s="6"/>
      <c r="D65" s="18"/>
      <c r="E65" s="18" t="s">
        <v>861</v>
      </c>
      <c r="F65" s="19" t="str">
        <f>B63&amp;"で『有料』を選択した場合に入力必須。"</f>
        <v>Z56で『有料』を選択した場合に入力必須。</v>
      </c>
      <c r="G65" s="19">
        <v>1</v>
      </c>
      <c r="H65" s="19"/>
      <c r="I65" s="19"/>
      <c r="J65" s="19" t="s">
        <v>863</v>
      </c>
    </row>
    <row r="66" spans="1:10" s="7" customFormat="1" ht="27">
      <c r="A66" s="7">
        <f t="shared" si="1"/>
        <v>59</v>
      </c>
      <c r="B66" s="6" t="str">
        <f t="shared" si="0"/>
        <v>Z59</v>
      </c>
      <c r="C66" s="6"/>
      <c r="D66" s="18" t="s">
        <v>108</v>
      </c>
      <c r="E66" s="18"/>
      <c r="F66" s="19" t="str">
        <f>B61&amp;"を選択した場合に入力可。"</f>
        <v>Z54を選択した場合に入力可。</v>
      </c>
      <c r="G66" s="19">
        <v>0</v>
      </c>
      <c r="H66" s="19" t="s">
        <v>71</v>
      </c>
      <c r="I66" s="19" t="s">
        <v>13</v>
      </c>
      <c r="J66" s="19" t="s">
        <v>94</v>
      </c>
    </row>
    <row r="67" spans="1:10" s="7" customFormat="1">
      <c r="A67" s="7">
        <f t="shared" si="1"/>
        <v>60</v>
      </c>
      <c r="B67" s="6" t="str">
        <f t="shared" si="0"/>
        <v>Z60</v>
      </c>
      <c r="C67" s="6"/>
      <c r="D67" s="3" t="s">
        <v>33</v>
      </c>
      <c r="E67" s="18"/>
      <c r="F67" s="19"/>
      <c r="G67" s="19">
        <v>1</v>
      </c>
      <c r="H67" s="19" t="s">
        <v>90</v>
      </c>
      <c r="I67" s="19" t="s">
        <v>67</v>
      </c>
      <c r="J67" s="25" t="s">
        <v>104</v>
      </c>
    </row>
    <row r="68" spans="1:10" s="7" customFormat="1" ht="54">
      <c r="A68" s="7">
        <f t="shared" si="1"/>
        <v>61</v>
      </c>
      <c r="B68" s="6" t="str">
        <f t="shared" si="0"/>
        <v>Z61</v>
      </c>
      <c r="C68" s="6"/>
      <c r="D68" s="18" t="s">
        <v>51</v>
      </c>
      <c r="E68" s="18"/>
      <c r="F68" s="19" t="str">
        <f>B67&amp;"を選択した場合に入力必須。※Z38を選択した場合は入力不可"</f>
        <v>Z60を選択した場合に入力必須。※Z38を選択した場合は入力不可</v>
      </c>
      <c r="G68" s="19">
        <v>1</v>
      </c>
      <c r="H68" s="19" t="s">
        <v>109</v>
      </c>
      <c r="I68" s="19" t="s">
        <v>67</v>
      </c>
      <c r="J68" s="19" t="s">
        <v>110</v>
      </c>
    </row>
    <row r="69" spans="1:10" s="7" customFormat="1" ht="40.5">
      <c r="A69" s="7">
        <f t="shared" si="1"/>
        <v>62</v>
      </c>
      <c r="B69" s="6" t="str">
        <f t="shared" si="0"/>
        <v>Z62</v>
      </c>
      <c r="C69" s="6"/>
      <c r="D69" s="18" t="s">
        <v>107</v>
      </c>
      <c r="E69" s="18"/>
      <c r="F69" s="19" t="str">
        <f>B67&amp;"を選択した場合に入力必須。"</f>
        <v>Z60を選択した場合に入力必須。</v>
      </c>
      <c r="G69" s="19">
        <v>1</v>
      </c>
      <c r="H69" s="19" t="s">
        <v>109</v>
      </c>
      <c r="I69" s="19" t="s">
        <v>67</v>
      </c>
      <c r="J69" s="19" t="s">
        <v>111</v>
      </c>
    </row>
    <row r="70" spans="1:10" s="7" customFormat="1" ht="27">
      <c r="A70" s="7">
        <f t="shared" si="1"/>
        <v>63</v>
      </c>
      <c r="B70" s="6" t="str">
        <f t="shared" si="0"/>
        <v>Z63</v>
      </c>
      <c r="C70" s="6"/>
      <c r="D70" s="18" t="s">
        <v>55</v>
      </c>
      <c r="E70" s="18" t="s">
        <v>860</v>
      </c>
      <c r="F70" s="19" t="str">
        <f>B69&amp;"で『有料』を選択した場合に入力必須。"</f>
        <v>Z62で『有料』を選択した場合に入力必須。</v>
      </c>
      <c r="G70" s="19">
        <v>0</v>
      </c>
      <c r="H70" s="19"/>
      <c r="I70" s="19"/>
      <c r="J70" s="19" t="s">
        <v>862</v>
      </c>
    </row>
    <row r="71" spans="1:10" s="7" customFormat="1" ht="27">
      <c r="A71" s="7">
        <f t="shared" si="1"/>
        <v>64</v>
      </c>
      <c r="B71" s="6" t="str">
        <f t="shared" si="0"/>
        <v>Z64</v>
      </c>
      <c r="C71" s="6"/>
      <c r="D71" s="18"/>
      <c r="E71" s="18" t="s">
        <v>861</v>
      </c>
      <c r="F71" s="19" t="str">
        <f>B69&amp;"で『有料』を選択した場合に入力必須。"</f>
        <v>Z62で『有料』を選択した場合に入力必須。</v>
      </c>
      <c r="G71" s="19">
        <v>1</v>
      </c>
      <c r="H71" s="19"/>
      <c r="I71" s="19"/>
      <c r="J71" s="19" t="s">
        <v>863</v>
      </c>
    </row>
    <row r="72" spans="1:10" s="7" customFormat="1" ht="27">
      <c r="A72" s="7">
        <f t="shared" si="1"/>
        <v>65</v>
      </c>
      <c r="B72" s="6" t="str">
        <f t="shared" si="0"/>
        <v>Z65</v>
      </c>
      <c r="C72" s="6"/>
      <c r="D72" s="18" t="s">
        <v>108</v>
      </c>
      <c r="E72" s="18"/>
      <c r="F72" s="19" t="str">
        <f>B67&amp;"を選択した場合に入力可。"</f>
        <v>Z60を選択した場合に入力可。</v>
      </c>
      <c r="G72" s="19">
        <v>0</v>
      </c>
      <c r="H72" s="19" t="s">
        <v>71</v>
      </c>
      <c r="I72" s="19" t="s">
        <v>13</v>
      </c>
      <c r="J72" s="19" t="s">
        <v>94</v>
      </c>
    </row>
    <row r="73" spans="1:10" s="7" customFormat="1">
      <c r="A73" s="7">
        <f t="shared" si="1"/>
        <v>66</v>
      </c>
      <c r="B73" s="6" t="str">
        <f t="shared" ref="B73:B136" si="2">$A$7&amp;A73</f>
        <v>Z66</v>
      </c>
      <c r="C73" s="6"/>
      <c r="D73" s="3" t="s">
        <v>36</v>
      </c>
      <c r="E73" s="18"/>
      <c r="F73" s="19"/>
      <c r="G73" s="19">
        <v>1</v>
      </c>
      <c r="H73" s="19" t="s">
        <v>90</v>
      </c>
      <c r="I73" s="19" t="s">
        <v>67</v>
      </c>
      <c r="J73" s="25" t="s">
        <v>104</v>
      </c>
    </row>
    <row r="74" spans="1:10" s="7" customFormat="1" ht="54">
      <c r="A74" s="7">
        <f t="shared" ref="A74:A137" si="3">A73+1</f>
        <v>67</v>
      </c>
      <c r="B74" s="6" t="str">
        <f t="shared" si="2"/>
        <v>Z67</v>
      </c>
      <c r="C74" s="6"/>
      <c r="D74" s="18" t="s">
        <v>51</v>
      </c>
      <c r="E74" s="18"/>
      <c r="F74" s="19" t="str">
        <f>B73&amp;"を選択した場合に入力必須。※Z38を選択した場合は入力不可"</f>
        <v>Z66を選択した場合に入力必須。※Z38を選択した場合は入力不可</v>
      </c>
      <c r="G74" s="19">
        <v>1</v>
      </c>
      <c r="H74" s="19" t="s">
        <v>109</v>
      </c>
      <c r="I74" s="19" t="s">
        <v>67</v>
      </c>
      <c r="J74" s="19" t="s">
        <v>110</v>
      </c>
    </row>
    <row r="75" spans="1:10" s="7" customFormat="1" ht="40.5">
      <c r="A75" s="7">
        <f t="shared" si="3"/>
        <v>68</v>
      </c>
      <c r="B75" s="6" t="str">
        <f t="shared" si="2"/>
        <v>Z68</v>
      </c>
      <c r="C75" s="6"/>
      <c r="D75" s="18" t="s">
        <v>107</v>
      </c>
      <c r="E75" s="18"/>
      <c r="F75" s="19" t="str">
        <f>B73&amp;"を選択した場合に入力必須。"</f>
        <v>Z66を選択した場合に入力必須。</v>
      </c>
      <c r="G75" s="19">
        <v>1</v>
      </c>
      <c r="H75" s="19" t="s">
        <v>109</v>
      </c>
      <c r="I75" s="19" t="s">
        <v>67</v>
      </c>
      <c r="J75" s="19" t="s">
        <v>111</v>
      </c>
    </row>
    <row r="76" spans="1:10" s="7" customFormat="1" ht="27">
      <c r="A76" s="7">
        <f t="shared" si="3"/>
        <v>69</v>
      </c>
      <c r="B76" s="6" t="str">
        <f t="shared" si="2"/>
        <v>Z69</v>
      </c>
      <c r="C76" s="6"/>
      <c r="D76" s="18" t="s">
        <v>55</v>
      </c>
      <c r="E76" s="18" t="s">
        <v>860</v>
      </c>
      <c r="F76" s="19" t="str">
        <f>B75&amp;"で『有料』を選択した場合に入力必須。"</f>
        <v>Z68で『有料』を選択した場合に入力必須。</v>
      </c>
      <c r="G76" s="19">
        <v>0</v>
      </c>
      <c r="H76" s="19"/>
      <c r="I76" s="19"/>
      <c r="J76" s="19" t="s">
        <v>862</v>
      </c>
    </row>
    <row r="77" spans="1:10" s="7" customFormat="1" ht="27">
      <c r="A77" s="7">
        <f t="shared" si="3"/>
        <v>70</v>
      </c>
      <c r="B77" s="6" t="str">
        <f t="shared" si="2"/>
        <v>Z70</v>
      </c>
      <c r="C77" s="6"/>
      <c r="D77" s="18"/>
      <c r="E77" s="18" t="s">
        <v>861</v>
      </c>
      <c r="F77" s="19" t="str">
        <f>B75&amp;"で『有料』を選択した場合に入力必須。"</f>
        <v>Z68で『有料』を選択した場合に入力必須。</v>
      </c>
      <c r="G77" s="19">
        <v>1</v>
      </c>
      <c r="H77" s="19"/>
      <c r="I77" s="19"/>
      <c r="J77" s="19" t="s">
        <v>863</v>
      </c>
    </row>
    <row r="78" spans="1:10" s="7" customFormat="1" ht="27">
      <c r="A78" s="7">
        <f t="shared" si="3"/>
        <v>71</v>
      </c>
      <c r="B78" s="6" t="str">
        <f t="shared" si="2"/>
        <v>Z71</v>
      </c>
      <c r="C78" s="6"/>
      <c r="D78" s="18" t="s">
        <v>108</v>
      </c>
      <c r="E78" s="18"/>
      <c r="F78" s="19" t="str">
        <f>B73&amp;"を選択した場合に入力可。"</f>
        <v>Z66を選択した場合に入力可。</v>
      </c>
      <c r="G78" s="19">
        <v>0</v>
      </c>
      <c r="H78" s="19" t="s">
        <v>71</v>
      </c>
      <c r="I78" s="19" t="s">
        <v>13</v>
      </c>
      <c r="J78" s="19" t="s">
        <v>94</v>
      </c>
    </row>
    <row r="79" spans="1:10" s="7" customFormat="1">
      <c r="A79" s="7">
        <f t="shared" si="3"/>
        <v>72</v>
      </c>
      <c r="B79" s="6" t="str">
        <f t="shared" si="2"/>
        <v>Z72</v>
      </c>
      <c r="C79" s="6"/>
      <c r="D79" s="6" t="s">
        <v>100</v>
      </c>
      <c r="E79" s="6"/>
      <c r="F79" s="25"/>
      <c r="G79" s="19">
        <v>1</v>
      </c>
      <c r="H79" s="19" t="s">
        <v>90</v>
      </c>
      <c r="I79" s="19" t="s">
        <v>67</v>
      </c>
      <c r="J79" s="25" t="s">
        <v>104</v>
      </c>
    </row>
    <row r="80" spans="1:10" s="7" customFormat="1" ht="54">
      <c r="A80" s="7">
        <f t="shared" si="3"/>
        <v>73</v>
      </c>
      <c r="B80" s="6" t="str">
        <f t="shared" si="2"/>
        <v>Z73</v>
      </c>
      <c r="C80" s="6"/>
      <c r="D80" s="18" t="s">
        <v>51</v>
      </c>
      <c r="E80" s="18"/>
      <c r="F80" s="19" t="str">
        <f>B79&amp;"を選択した場合に入力必須。※Z38を選択した場合は入力不可"</f>
        <v>Z72を選択した場合に入力必須。※Z38を選択した場合は入力不可</v>
      </c>
      <c r="G80" s="19">
        <v>1</v>
      </c>
      <c r="H80" s="19" t="s">
        <v>109</v>
      </c>
      <c r="I80" s="19" t="s">
        <v>67</v>
      </c>
      <c r="J80" s="19" t="s">
        <v>110</v>
      </c>
    </row>
    <row r="81" spans="1:10" s="7" customFormat="1" ht="40.5">
      <c r="A81" s="7">
        <f t="shared" si="3"/>
        <v>74</v>
      </c>
      <c r="B81" s="6" t="str">
        <f t="shared" si="2"/>
        <v>Z74</v>
      </c>
      <c r="C81" s="6"/>
      <c r="D81" s="18" t="s">
        <v>107</v>
      </c>
      <c r="E81" s="18"/>
      <c r="F81" s="19" t="str">
        <f>B79&amp;"を選択した場合に入力必須。"</f>
        <v>Z72を選択した場合に入力必須。</v>
      </c>
      <c r="G81" s="19">
        <v>1</v>
      </c>
      <c r="H81" s="19" t="s">
        <v>109</v>
      </c>
      <c r="I81" s="19" t="s">
        <v>67</v>
      </c>
      <c r="J81" s="19" t="s">
        <v>111</v>
      </c>
    </row>
    <row r="82" spans="1:10" s="7" customFormat="1" ht="27">
      <c r="A82" s="7">
        <f t="shared" si="3"/>
        <v>75</v>
      </c>
      <c r="B82" s="6" t="str">
        <f t="shared" si="2"/>
        <v>Z75</v>
      </c>
      <c r="C82" s="6"/>
      <c r="D82" s="18" t="s">
        <v>55</v>
      </c>
      <c r="E82" s="18" t="s">
        <v>860</v>
      </c>
      <c r="F82" s="19" t="str">
        <f>B81&amp;"で『有料』を選択した場合に入力必須。"</f>
        <v>Z74で『有料』を選択した場合に入力必須。</v>
      </c>
      <c r="G82" s="19">
        <v>0</v>
      </c>
      <c r="H82" s="19"/>
      <c r="I82" s="19"/>
      <c r="J82" s="19" t="s">
        <v>862</v>
      </c>
    </row>
    <row r="83" spans="1:10" s="7" customFormat="1" ht="27">
      <c r="A83" s="7">
        <f t="shared" si="3"/>
        <v>76</v>
      </c>
      <c r="B83" s="6" t="str">
        <f t="shared" si="2"/>
        <v>Z76</v>
      </c>
      <c r="C83" s="6"/>
      <c r="D83" s="18"/>
      <c r="E83" s="18" t="s">
        <v>861</v>
      </c>
      <c r="F83" s="19" t="str">
        <f>B81&amp;"で『有料』を選択した場合に入力必須。"</f>
        <v>Z74で『有料』を選択した場合に入力必須。</v>
      </c>
      <c r="G83" s="19">
        <v>1</v>
      </c>
      <c r="H83" s="19"/>
      <c r="I83" s="19"/>
      <c r="J83" s="19" t="s">
        <v>863</v>
      </c>
    </row>
    <row r="84" spans="1:10" s="7" customFormat="1" ht="27">
      <c r="A84" s="7">
        <f t="shared" si="3"/>
        <v>77</v>
      </c>
      <c r="B84" s="6" t="str">
        <f t="shared" si="2"/>
        <v>Z77</v>
      </c>
      <c r="C84" s="6"/>
      <c r="D84" s="18" t="s">
        <v>108</v>
      </c>
      <c r="E84" s="18"/>
      <c r="F84" s="19" t="str">
        <f>B79&amp;"を選択した場合に入力可。"</f>
        <v>Z72を選択した場合に入力可。</v>
      </c>
      <c r="G84" s="19">
        <v>0</v>
      </c>
      <c r="H84" s="19" t="s">
        <v>71</v>
      </c>
      <c r="I84" s="19" t="s">
        <v>13</v>
      </c>
      <c r="J84" s="19" t="s">
        <v>94</v>
      </c>
    </row>
    <row r="85" spans="1:10" s="7" customFormat="1">
      <c r="A85" s="7">
        <f t="shared" si="3"/>
        <v>78</v>
      </c>
      <c r="B85" s="6" t="str">
        <f t="shared" si="2"/>
        <v>Z78</v>
      </c>
      <c r="C85" s="6"/>
      <c r="D85" s="3" t="s">
        <v>34</v>
      </c>
      <c r="E85" s="18"/>
      <c r="F85" s="19"/>
      <c r="G85" s="19">
        <v>1</v>
      </c>
      <c r="H85" s="19" t="s">
        <v>90</v>
      </c>
      <c r="I85" s="19" t="s">
        <v>67</v>
      </c>
      <c r="J85" s="25" t="s">
        <v>104</v>
      </c>
    </row>
    <row r="86" spans="1:10" s="7" customFormat="1" ht="54">
      <c r="A86" s="7">
        <f t="shared" si="3"/>
        <v>79</v>
      </c>
      <c r="B86" s="6" t="str">
        <f t="shared" si="2"/>
        <v>Z79</v>
      </c>
      <c r="C86" s="6"/>
      <c r="D86" s="18" t="s">
        <v>51</v>
      </c>
      <c r="E86" s="18"/>
      <c r="F86" s="19" t="str">
        <f>B85&amp;"を選択した場合に入力必須。※Z38を選択した場合は入力不可"</f>
        <v>Z78を選択した場合に入力必須。※Z38を選択した場合は入力不可</v>
      </c>
      <c r="G86" s="19">
        <v>1</v>
      </c>
      <c r="H86" s="19" t="s">
        <v>109</v>
      </c>
      <c r="I86" s="19" t="s">
        <v>67</v>
      </c>
      <c r="J86" s="19" t="s">
        <v>110</v>
      </c>
    </row>
    <row r="87" spans="1:10" s="7" customFormat="1" ht="40.5">
      <c r="A87" s="7">
        <f t="shared" si="3"/>
        <v>80</v>
      </c>
      <c r="B87" s="6" t="str">
        <f t="shared" si="2"/>
        <v>Z80</v>
      </c>
      <c r="C87" s="6"/>
      <c r="D87" s="18" t="s">
        <v>107</v>
      </c>
      <c r="E87" s="18"/>
      <c r="F87" s="19" t="str">
        <f>B85&amp;"を選択した場合に入力必須。"</f>
        <v>Z78を選択した場合に入力必須。</v>
      </c>
      <c r="G87" s="19">
        <v>1</v>
      </c>
      <c r="H87" s="19" t="s">
        <v>109</v>
      </c>
      <c r="I87" s="19" t="s">
        <v>67</v>
      </c>
      <c r="J87" s="19" t="s">
        <v>111</v>
      </c>
    </row>
    <row r="88" spans="1:10" s="7" customFormat="1" ht="27">
      <c r="A88" s="7">
        <f t="shared" si="3"/>
        <v>81</v>
      </c>
      <c r="B88" s="6" t="str">
        <f t="shared" si="2"/>
        <v>Z81</v>
      </c>
      <c r="C88" s="6"/>
      <c r="D88" s="18" t="s">
        <v>55</v>
      </c>
      <c r="E88" s="18" t="s">
        <v>860</v>
      </c>
      <c r="F88" s="19" t="str">
        <f>B87&amp;"で『有料』を選択した場合に入力必須。"</f>
        <v>Z80で『有料』を選択した場合に入力必須。</v>
      </c>
      <c r="G88" s="19">
        <v>0</v>
      </c>
      <c r="H88" s="19"/>
      <c r="I88" s="19"/>
      <c r="J88" s="19" t="s">
        <v>862</v>
      </c>
    </row>
    <row r="89" spans="1:10" s="7" customFormat="1" ht="27">
      <c r="A89" s="7">
        <f t="shared" si="3"/>
        <v>82</v>
      </c>
      <c r="B89" s="6" t="str">
        <f t="shared" si="2"/>
        <v>Z82</v>
      </c>
      <c r="C89" s="6"/>
      <c r="D89" s="18"/>
      <c r="E89" s="18" t="s">
        <v>861</v>
      </c>
      <c r="F89" s="19" t="str">
        <f>B87&amp;"で『有料』を選択した場合に入力必須。"</f>
        <v>Z80で『有料』を選択した場合に入力必須。</v>
      </c>
      <c r="G89" s="19">
        <v>1</v>
      </c>
      <c r="H89" s="19"/>
      <c r="I89" s="19"/>
      <c r="J89" s="19" t="s">
        <v>863</v>
      </c>
    </row>
    <row r="90" spans="1:10" s="7" customFormat="1" ht="27">
      <c r="A90" s="7">
        <f t="shared" si="3"/>
        <v>83</v>
      </c>
      <c r="B90" s="6" t="str">
        <f t="shared" si="2"/>
        <v>Z83</v>
      </c>
      <c r="C90" s="6"/>
      <c r="D90" s="18" t="s">
        <v>108</v>
      </c>
      <c r="E90" s="18"/>
      <c r="F90" s="19" t="str">
        <f>B85&amp;"を選択した場合に入力可。"</f>
        <v>Z78を選択した場合に入力可。</v>
      </c>
      <c r="G90" s="19">
        <v>0</v>
      </c>
      <c r="H90" s="19" t="s">
        <v>71</v>
      </c>
      <c r="I90" s="19" t="s">
        <v>13</v>
      </c>
      <c r="J90" s="19" t="s">
        <v>94</v>
      </c>
    </row>
    <row r="91" spans="1:10" s="7" customFormat="1">
      <c r="A91" s="7">
        <f t="shared" si="3"/>
        <v>84</v>
      </c>
      <c r="B91" s="6" t="str">
        <f t="shared" si="2"/>
        <v>Z84</v>
      </c>
      <c r="C91" s="6"/>
      <c r="D91" s="3" t="s">
        <v>35</v>
      </c>
      <c r="E91" s="18"/>
      <c r="F91" s="19"/>
      <c r="G91" s="19">
        <v>1</v>
      </c>
      <c r="H91" s="19" t="s">
        <v>90</v>
      </c>
      <c r="I91" s="19" t="s">
        <v>67</v>
      </c>
      <c r="J91" s="25" t="s">
        <v>104</v>
      </c>
    </row>
    <row r="92" spans="1:10" s="7" customFormat="1" ht="54">
      <c r="A92" s="7">
        <f t="shared" si="3"/>
        <v>85</v>
      </c>
      <c r="B92" s="6" t="str">
        <f t="shared" si="2"/>
        <v>Z85</v>
      </c>
      <c r="C92" s="6"/>
      <c r="D92" s="18" t="s">
        <v>51</v>
      </c>
      <c r="E92" s="18"/>
      <c r="F92" s="19" t="str">
        <f>B91&amp;"を選択した場合に入力必須。※Z38を選択した場合は入力不可"</f>
        <v>Z84を選択した場合に入力必須。※Z38を選択した場合は入力不可</v>
      </c>
      <c r="G92" s="19">
        <v>1</v>
      </c>
      <c r="H92" s="19" t="s">
        <v>109</v>
      </c>
      <c r="I92" s="19" t="s">
        <v>67</v>
      </c>
      <c r="J92" s="19" t="s">
        <v>110</v>
      </c>
    </row>
    <row r="93" spans="1:10" s="7" customFormat="1" ht="40.5">
      <c r="A93" s="7">
        <f t="shared" si="3"/>
        <v>86</v>
      </c>
      <c r="B93" s="6" t="str">
        <f t="shared" si="2"/>
        <v>Z86</v>
      </c>
      <c r="C93" s="6"/>
      <c r="D93" s="18" t="s">
        <v>107</v>
      </c>
      <c r="E93" s="18"/>
      <c r="F93" s="19" t="str">
        <f>B91&amp;"を選択した場合に入力必須。"</f>
        <v>Z84を選択した場合に入力必須。</v>
      </c>
      <c r="G93" s="19">
        <v>1</v>
      </c>
      <c r="H93" s="19" t="s">
        <v>109</v>
      </c>
      <c r="I93" s="19" t="s">
        <v>67</v>
      </c>
      <c r="J93" s="19" t="s">
        <v>111</v>
      </c>
    </row>
    <row r="94" spans="1:10" s="7" customFormat="1" ht="27">
      <c r="A94" s="7">
        <f t="shared" si="3"/>
        <v>87</v>
      </c>
      <c r="B94" s="6" t="str">
        <f t="shared" si="2"/>
        <v>Z87</v>
      </c>
      <c r="C94" s="6"/>
      <c r="D94" s="18" t="s">
        <v>55</v>
      </c>
      <c r="E94" s="18" t="s">
        <v>860</v>
      </c>
      <c r="F94" s="19" t="str">
        <f>B93&amp;"で『有料』を選択した場合に入力必須。"</f>
        <v>Z86で『有料』を選択した場合に入力必須。</v>
      </c>
      <c r="G94" s="19">
        <v>0</v>
      </c>
      <c r="H94" s="19"/>
      <c r="I94" s="19"/>
      <c r="J94" s="19" t="s">
        <v>862</v>
      </c>
    </row>
    <row r="95" spans="1:10" s="7" customFormat="1" ht="27">
      <c r="A95" s="7">
        <f t="shared" si="3"/>
        <v>88</v>
      </c>
      <c r="B95" s="6" t="str">
        <f t="shared" si="2"/>
        <v>Z88</v>
      </c>
      <c r="C95" s="6"/>
      <c r="D95" s="18"/>
      <c r="E95" s="18" t="s">
        <v>861</v>
      </c>
      <c r="F95" s="19" t="str">
        <f>B93&amp;"で『有料』を選択した場合に入力必須。"</f>
        <v>Z86で『有料』を選択した場合に入力必須。</v>
      </c>
      <c r="G95" s="19">
        <v>1</v>
      </c>
      <c r="H95" s="19"/>
      <c r="I95" s="19"/>
      <c r="J95" s="19" t="s">
        <v>863</v>
      </c>
    </row>
    <row r="96" spans="1:10" s="7" customFormat="1" ht="27">
      <c r="A96" s="7">
        <f t="shared" si="3"/>
        <v>89</v>
      </c>
      <c r="B96" s="6" t="str">
        <f t="shared" si="2"/>
        <v>Z89</v>
      </c>
      <c r="C96" s="6"/>
      <c r="D96" s="18" t="s">
        <v>108</v>
      </c>
      <c r="E96" s="18"/>
      <c r="F96" s="19" t="str">
        <f>B91&amp;"を選択した場合に入力可。"</f>
        <v>Z84を選択した場合に入力可。</v>
      </c>
      <c r="G96" s="19">
        <v>0</v>
      </c>
      <c r="H96" s="19" t="s">
        <v>71</v>
      </c>
      <c r="I96" s="19" t="s">
        <v>13</v>
      </c>
      <c r="J96" s="19" t="s">
        <v>94</v>
      </c>
    </row>
    <row r="97" spans="1:10" s="7" customFormat="1">
      <c r="A97" s="7">
        <f t="shared" si="3"/>
        <v>90</v>
      </c>
      <c r="B97" s="6" t="str">
        <f t="shared" si="2"/>
        <v>Z90</v>
      </c>
      <c r="C97" s="6"/>
      <c r="D97" s="3" t="s">
        <v>101</v>
      </c>
      <c r="E97" s="18"/>
      <c r="F97" s="19"/>
      <c r="G97" s="25">
        <v>1</v>
      </c>
      <c r="H97" s="19" t="s">
        <v>90</v>
      </c>
      <c r="I97" s="19" t="s">
        <v>67</v>
      </c>
      <c r="J97" s="25" t="s">
        <v>104</v>
      </c>
    </row>
    <row r="98" spans="1:10" s="7" customFormat="1" ht="27">
      <c r="A98" s="7">
        <f t="shared" si="3"/>
        <v>91</v>
      </c>
      <c r="B98" s="6" t="str">
        <f t="shared" si="2"/>
        <v>Z91</v>
      </c>
      <c r="C98" s="6"/>
      <c r="D98" s="6" t="s">
        <v>103</v>
      </c>
      <c r="E98" s="6"/>
      <c r="F98" s="19" t="str">
        <f>B97&amp;"を選択した場合に入力必須。"</f>
        <v>Z90を選択した場合に入力必須。</v>
      </c>
      <c r="G98" s="19">
        <v>1</v>
      </c>
      <c r="H98" s="25" t="s">
        <v>71</v>
      </c>
      <c r="I98" s="19" t="s">
        <v>13</v>
      </c>
      <c r="J98" s="25" t="s">
        <v>105</v>
      </c>
    </row>
    <row r="99" spans="1:10" s="7" customFormat="1" ht="54">
      <c r="A99" s="7">
        <f t="shared" si="3"/>
        <v>92</v>
      </c>
      <c r="B99" s="6" t="str">
        <f t="shared" si="2"/>
        <v>Z92</v>
      </c>
      <c r="C99" s="6"/>
      <c r="D99" s="18" t="s">
        <v>51</v>
      </c>
      <c r="E99" s="18"/>
      <c r="F99" s="19" t="str">
        <f>B97&amp;"を選択した場合に入力必須。※Z38を選択した場合は入力不可"</f>
        <v>Z90を選択した場合に入力必須。※Z38を選択した場合は入力不可</v>
      </c>
      <c r="G99" s="19">
        <v>1</v>
      </c>
      <c r="H99" s="19" t="s">
        <v>109</v>
      </c>
      <c r="I99" s="19" t="s">
        <v>67</v>
      </c>
      <c r="J99" s="19" t="s">
        <v>110</v>
      </c>
    </row>
    <row r="100" spans="1:10" s="7" customFormat="1" ht="40.5">
      <c r="A100" s="7">
        <f t="shared" si="3"/>
        <v>93</v>
      </c>
      <c r="B100" s="6" t="str">
        <f t="shared" si="2"/>
        <v>Z93</v>
      </c>
      <c r="C100" s="6"/>
      <c r="D100" s="18" t="s">
        <v>107</v>
      </c>
      <c r="E100" s="18"/>
      <c r="F100" s="19" t="str">
        <f>B97&amp;"を選択した場合に入力必須。"</f>
        <v>Z90を選択した場合に入力必須。</v>
      </c>
      <c r="G100" s="19">
        <v>1</v>
      </c>
      <c r="H100" s="19" t="s">
        <v>109</v>
      </c>
      <c r="I100" s="19" t="s">
        <v>67</v>
      </c>
      <c r="J100" s="19" t="s">
        <v>111</v>
      </c>
    </row>
    <row r="101" spans="1:10" s="7" customFormat="1" ht="27">
      <c r="A101" s="7">
        <f t="shared" si="3"/>
        <v>94</v>
      </c>
      <c r="B101" s="6" t="str">
        <f t="shared" si="2"/>
        <v>Z94</v>
      </c>
      <c r="C101" s="6"/>
      <c r="D101" s="18" t="s">
        <v>55</v>
      </c>
      <c r="E101" s="18" t="s">
        <v>860</v>
      </c>
      <c r="F101" s="19" t="str">
        <f>B100&amp;"で『有料』を選択した場合に入力必須。"</f>
        <v>Z93で『有料』を選択した場合に入力必須。</v>
      </c>
      <c r="G101" s="19">
        <v>0</v>
      </c>
      <c r="H101" s="19"/>
      <c r="I101" s="19"/>
      <c r="J101" s="19" t="s">
        <v>862</v>
      </c>
    </row>
    <row r="102" spans="1:10" s="7" customFormat="1" ht="27">
      <c r="A102" s="7">
        <f t="shared" si="3"/>
        <v>95</v>
      </c>
      <c r="B102" s="6" t="str">
        <f t="shared" si="2"/>
        <v>Z95</v>
      </c>
      <c r="C102" s="6"/>
      <c r="D102" s="18"/>
      <c r="E102" s="18" t="s">
        <v>861</v>
      </c>
      <c r="F102" s="19" t="str">
        <f>B100&amp;"で『有料』を選択した場合に入力必須。"</f>
        <v>Z93で『有料』を選択した場合に入力必須。</v>
      </c>
      <c r="G102" s="19">
        <v>1</v>
      </c>
      <c r="H102" s="19"/>
      <c r="I102" s="19"/>
      <c r="J102" s="19" t="s">
        <v>863</v>
      </c>
    </row>
    <row r="103" spans="1:10" s="7" customFormat="1" ht="27">
      <c r="A103" s="7">
        <f t="shared" si="3"/>
        <v>96</v>
      </c>
      <c r="B103" s="6" t="str">
        <f t="shared" si="2"/>
        <v>Z96</v>
      </c>
      <c r="C103" s="6"/>
      <c r="D103" s="18" t="s">
        <v>108</v>
      </c>
      <c r="E103" s="18"/>
      <c r="F103" s="19" t="str">
        <f>B97&amp;"を選択した場合に入力可。"</f>
        <v>Z90を選択した場合に入力可。</v>
      </c>
      <c r="G103" s="19">
        <v>0</v>
      </c>
      <c r="H103" s="19" t="s">
        <v>71</v>
      </c>
      <c r="I103" s="19" t="s">
        <v>13</v>
      </c>
      <c r="J103" s="19" t="s">
        <v>94</v>
      </c>
    </row>
    <row r="104" spans="1:10" s="7" customFormat="1">
      <c r="A104" s="7">
        <f t="shared" si="3"/>
        <v>97</v>
      </c>
      <c r="B104" s="6" t="str">
        <f t="shared" si="2"/>
        <v>Z97</v>
      </c>
      <c r="C104" s="6"/>
      <c r="D104" s="3" t="s">
        <v>102</v>
      </c>
      <c r="E104" s="18"/>
      <c r="F104" s="19"/>
      <c r="G104" s="25">
        <v>1</v>
      </c>
      <c r="H104" s="19" t="s">
        <v>90</v>
      </c>
      <c r="I104" s="19" t="s">
        <v>67</v>
      </c>
      <c r="J104" s="25" t="s">
        <v>104</v>
      </c>
    </row>
    <row r="105" spans="1:10" s="7" customFormat="1" ht="27">
      <c r="A105" s="7">
        <f t="shared" si="3"/>
        <v>98</v>
      </c>
      <c r="B105" s="6" t="str">
        <f t="shared" si="2"/>
        <v>Z98</v>
      </c>
      <c r="C105" s="6"/>
      <c r="D105" s="6" t="s">
        <v>103</v>
      </c>
      <c r="E105" s="6"/>
      <c r="F105" s="19" t="str">
        <f>B104&amp;"を選択した場合に入力必須。"</f>
        <v>Z97を選択した場合に入力必須。</v>
      </c>
      <c r="G105" s="19">
        <v>1</v>
      </c>
      <c r="H105" s="25" t="s">
        <v>71</v>
      </c>
      <c r="I105" s="19" t="s">
        <v>13</v>
      </c>
      <c r="J105" s="25" t="s">
        <v>106</v>
      </c>
    </row>
    <row r="106" spans="1:10" s="7" customFormat="1" ht="54">
      <c r="A106" s="7">
        <f t="shared" si="3"/>
        <v>99</v>
      </c>
      <c r="B106" s="6" t="str">
        <f t="shared" si="2"/>
        <v>Z99</v>
      </c>
      <c r="C106" s="6"/>
      <c r="D106" s="18" t="s">
        <v>51</v>
      </c>
      <c r="E106" s="18"/>
      <c r="F106" s="19" t="str">
        <f>B104&amp;"を選択した場合に入力必須。※Z38を選択した場合は入力不可"</f>
        <v>Z97を選択した場合に入力必須。※Z38を選択した場合は入力不可</v>
      </c>
      <c r="G106" s="19">
        <v>1</v>
      </c>
      <c r="H106" s="19" t="s">
        <v>109</v>
      </c>
      <c r="I106" s="19" t="s">
        <v>67</v>
      </c>
      <c r="J106" s="19" t="s">
        <v>110</v>
      </c>
    </row>
    <row r="107" spans="1:10" s="7" customFormat="1" ht="40.5">
      <c r="A107" s="7">
        <f t="shared" si="3"/>
        <v>100</v>
      </c>
      <c r="B107" s="6" t="str">
        <f t="shared" si="2"/>
        <v>Z100</v>
      </c>
      <c r="C107" s="6"/>
      <c r="D107" s="18" t="s">
        <v>107</v>
      </c>
      <c r="E107" s="18"/>
      <c r="F107" s="19" t="str">
        <f>B104&amp;"を選択した場合に入力必須。"</f>
        <v>Z97を選択した場合に入力必須。</v>
      </c>
      <c r="G107" s="19">
        <v>1</v>
      </c>
      <c r="H107" s="19" t="s">
        <v>109</v>
      </c>
      <c r="I107" s="19" t="s">
        <v>67</v>
      </c>
      <c r="J107" s="19" t="s">
        <v>111</v>
      </c>
    </row>
    <row r="108" spans="1:10" s="7" customFormat="1" ht="27">
      <c r="A108" s="7">
        <f t="shared" si="3"/>
        <v>101</v>
      </c>
      <c r="B108" s="6" t="str">
        <f t="shared" si="2"/>
        <v>Z101</v>
      </c>
      <c r="C108" s="6"/>
      <c r="D108" s="18" t="s">
        <v>55</v>
      </c>
      <c r="E108" s="18" t="s">
        <v>860</v>
      </c>
      <c r="F108" s="19" t="str">
        <f>B107&amp;"で『有料』を選択した場合に入力必須。"</f>
        <v>Z100で『有料』を選択した場合に入力必須。</v>
      </c>
      <c r="G108" s="19">
        <v>0</v>
      </c>
      <c r="H108" s="19"/>
      <c r="I108" s="19"/>
      <c r="J108" s="19" t="s">
        <v>862</v>
      </c>
    </row>
    <row r="109" spans="1:10" s="7" customFormat="1" ht="27">
      <c r="A109" s="7">
        <f t="shared" si="3"/>
        <v>102</v>
      </c>
      <c r="B109" s="6" t="str">
        <f t="shared" si="2"/>
        <v>Z102</v>
      </c>
      <c r="C109" s="6"/>
      <c r="D109" s="18"/>
      <c r="E109" s="18" t="s">
        <v>861</v>
      </c>
      <c r="F109" s="19" t="str">
        <f>B107&amp;"で『有料』を選択した場合に入力必須。"</f>
        <v>Z100で『有料』を選択した場合に入力必須。</v>
      </c>
      <c r="G109" s="19">
        <v>1</v>
      </c>
      <c r="H109" s="19"/>
      <c r="I109" s="19"/>
      <c r="J109" s="19" t="s">
        <v>863</v>
      </c>
    </row>
    <row r="110" spans="1:10" s="7" customFormat="1" ht="27">
      <c r="A110" s="7">
        <f t="shared" si="3"/>
        <v>103</v>
      </c>
      <c r="B110" s="6" t="str">
        <f t="shared" si="2"/>
        <v>Z103</v>
      </c>
      <c r="C110" s="6"/>
      <c r="D110" s="18" t="s">
        <v>108</v>
      </c>
      <c r="E110" s="18"/>
      <c r="F110" s="19" t="str">
        <f>B104&amp;"を選択した場合に入力可。"</f>
        <v>Z97を選択した場合に入力可。</v>
      </c>
      <c r="G110" s="19">
        <v>0</v>
      </c>
      <c r="H110" s="19" t="s">
        <v>71</v>
      </c>
      <c r="I110" s="19" t="s">
        <v>13</v>
      </c>
      <c r="J110" s="19" t="s">
        <v>94</v>
      </c>
    </row>
    <row r="111" spans="1:10" s="7" customFormat="1">
      <c r="A111" s="7">
        <f t="shared" si="3"/>
        <v>104</v>
      </c>
      <c r="B111" s="6" t="str">
        <f t="shared" si="2"/>
        <v>Z104</v>
      </c>
      <c r="C111" s="3" t="s">
        <v>23</v>
      </c>
      <c r="D111" s="3" t="s">
        <v>79</v>
      </c>
      <c r="E111" s="18"/>
      <c r="F111" s="19"/>
      <c r="G111" s="19">
        <v>0</v>
      </c>
      <c r="H111" s="19" t="s">
        <v>77</v>
      </c>
      <c r="I111" s="19" t="s">
        <v>24</v>
      </c>
      <c r="J111" s="19"/>
    </row>
    <row r="112" spans="1:10" s="7" customFormat="1">
      <c r="B112" s="8"/>
      <c r="C112" s="8" t="s">
        <v>112</v>
      </c>
      <c r="D112" s="8"/>
      <c r="E112" s="8"/>
      <c r="F112" s="26"/>
      <c r="G112" s="26"/>
      <c r="H112" s="26"/>
      <c r="I112" s="26"/>
      <c r="J112" s="26"/>
    </row>
    <row r="113" spans="1:10" s="7" customFormat="1">
      <c r="A113" s="7">
        <f>A111+1</f>
        <v>105</v>
      </c>
      <c r="B113" s="6" t="str">
        <f t="shared" si="2"/>
        <v>Z105</v>
      </c>
      <c r="C113" s="6" t="s">
        <v>113</v>
      </c>
      <c r="D113" s="3" t="s">
        <v>19</v>
      </c>
      <c r="E113" s="18"/>
      <c r="F113" s="19"/>
      <c r="G113" s="19">
        <v>1</v>
      </c>
      <c r="H113" s="19" t="s">
        <v>69</v>
      </c>
      <c r="I113" s="19" t="s">
        <v>276</v>
      </c>
      <c r="J113" s="19" t="s">
        <v>266</v>
      </c>
    </row>
    <row r="114" spans="1:10" s="7" customFormat="1">
      <c r="A114" s="7">
        <f t="shared" si="3"/>
        <v>106</v>
      </c>
      <c r="B114" s="6" t="str">
        <f t="shared" si="2"/>
        <v>Z106</v>
      </c>
      <c r="C114" s="6" t="s">
        <v>114</v>
      </c>
      <c r="D114" s="3" t="s">
        <v>20</v>
      </c>
      <c r="E114" s="18"/>
      <c r="F114" s="19"/>
      <c r="G114" s="19">
        <v>1</v>
      </c>
      <c r="H114" s="19" t="s">
        <v>69</v>
      </c>
      <c r="I114" s="19" t="s">
        <v>276</v>
      </c>
      <c r="J114" s="19" t="s">
        <v>70</v>
      </c>
    </row>
    <row r="115" spans="1:10" s="7" customFormat="1">
      <c r="A115" s="7">
        <f t="shared" si="3"/>
        <v>107</v>
      </c>
      <c r="B115" s="6" t="str">
        <f t="shared" si="2"/>
        <v>Z107</v>
      </c>
      <c r="C115" s="6" t="s">
        <v>115</v>
      </c>
      <c r="D115" s="3" t="s">
        <v>21</v>
      </c>
      <c r="E115" s="18"/>
      <c r="F115" s="19"/>
      <c r="G115" s="19">
        <v>1</v>
      </c>
      <c r="H115" s="19" t="s">
        <v>69</v>
      </c>
      <c r="I115" s="19" t="s">
        <v>276</v>
      </c>
      <c r="J115" s="19" t="s">
        <v>266</v>
      </c>
    </row>
    <row r="116" spans="1:10" s="7" customFormat="1">
      <c r="A116" s="7">
        <f t="shared" si="3"/>
        <v>108</v>
      </c>
      <c r="B116" s="6" t="str">
        <f t="shared" si="2"/>
        <v>Z108</v>
      </c>
      <c r="C116" s="6"/>
      <c r="D116" s="3" t="s">
        <v>22</v>
      </c>
      <c r="E116" s="18"/>
      <c r="F116" s="19"/>
      <c r="G116" s="19">
        <v>1</v>
      </c>
      <c r="H116" s="19" t="s">
        <v>69</v>
      </c>
      <c r="I116" s="19" t="s">
        <v>276</v>
      </c>
      <c r="J116" s="19" t="s">
        <v>70</v>
      </c>
    </row>
    <row r="117" spans="1:10" s="7" customFormat="1">
      <c r="A117" s="7">
        <f t="shared" si="3"/>
        <v>109</v>
      </c>
      <c r="B117" s="6" t="str">
        <f t="shared" si="2"/>
        <v>Z109</v>
      </c>
      <c r="C117" s="6"/>
      <c r="D117" s="6" t="s">
        <v>116</v>
      </c>
      <c r="E117" s="6"/>
      <c r="F117" s="25"/>
      <c r="G117" s="25">
        <v>0</v>
      </c>
      <c r="H117" s="25" t="s">
        <v>71</v>
      </c>
      <c r="I117" s="25" t="s">
        <v>13</v>
      </c>
      <c r="J117" s="19" t="s">
        <v>94</v>
      </c>
    </row>
    <row r="118" spans="1:10" s="7" customFormat="1" ht="27">
      <c r="A118" s="7">
        <f t="shared" si="3"/>
        <v>110</v>
      </c>
      <c r="B118" s="6" t="str">
        <f t="shared" si="2"/>
        <v>Z110</v>
      </c>
      <c r="C118" s="6"/>
      <c r="D118" s="6" t="s">
        <v>373</v>
      </c>
      <c r="E118" s="6"/>
      <c r="F118" s="27" t="s">
        <v>419</v>
      </c>
      <c r="G118" s="25">
        <v>1</v>
      </c>
      <c r="H118" s="25" t="s">
        <v>71</v>
      </c>
      <c r="I118" s="25" t="s">
        <v>13</v>
      </c>
      <c r="J118" s="19"/>
    </row>
    <row r="119" spans="1:10" s="7" customFormat="1">
      <c r="B119" s="8"/>
      <c r="C119" s="8" t="s">
        <v>117</v>
      </c>
      <c r="D119" s="8"/>
      <c r="E119" s="8"/>
      <c r="F119" s="26"/>
      <c r="G119" s="26"/>
      <c r="H119" s="26"/>
      <c r="I119" s="26"/>
      <c r="J119" s="26"/>
    </row>
    <row r="120" spans="1:10" s="7" customFormat="1">
      <c r="A120" s="7">
        <f>A118+1</f>
        <v>111</v>
      </c>
      <c r="B120" s="6" t="str">
        <f t="shared" si="2"/>
        <v>Z111</v>
      </c>
      <c r="C120" s="6" t="s">
        <v>118</v>
      </c>
      <c r="D120" s="6" t="s">
        <v>119</v>
      </c>
      <c r="E120" s="6"/>
      <c r="F120" s="25"/>
      <c r="G120" s="25">
        <v>0</v>
      </c>
      <c r="H120" s="25" t="s">
        <v>71</v>
      </c>
      <c r="I120" s="25" t="s">
        <v>13</v>
      </c>
      <c r="J120" s="19" t="s">
        <v>50</v>
      </c>
    </row>
    <row r="121" spans="1:10" s="7" customFormat="1">
      <c r="A121" s="7">
        <f t="shared" si="3"/>
        <v>112</v>
      </c>
      <c r="B121" s="6" t="str">
        <f t="shared" si="2"/>
        <v>Z112</v>
      </c>
      <c r="C121" s="6"/>
      <c r="D121" s="6" t="s">
        <v>120</v>
      </c>
      <c r="E121" s="6"/>
      <c r="F121" s="25"/>
      <c r="G121" s="25">
        <v>0</v>
      </c>
      <c r="H121" s="25" t="s">
        <v>71</v>
      </c>
      <c r="I121" s="25" t="s">
        <v>13</v>
      </c>
      <c r="J121" s="19" t="s">
        <v>50</v>
      </c>
    </row>
    <row r="122" spans="1:10" s="7" customFormat="1">
      <c r="A122" s="7">
        <f t="shared" si="3"/>
        <v>113</v>
      </c>
      <c r="B122" s="6" t="str">
        <f t="shared" si="2"/>
        <v>Z113</v>
      </c>
      <c r="C122" s="6"/>
      <c r="D122" s="6" t="s">
        <v>14</v>
      </c>
      <c r="E122" s="6"/>
      <c r="F122" s="25"/>
      <c r="G122" s="25">
        <v>0</v>
      </c>
      <c r="H122" s="25" t="s">
        <v>71</v>
      </c>
      <c r="I122" s="25" t="s">
        <v>13</v>
      </c>
      <c r="J122" s="19" t="s">
        <v>50</v>
      </c>
    </row>
    <row r="123" spans="1:10" s="7" customFormat="1">
      <c r="A123" s="7">
        <f t="shared" si="3"/>
        <v>114</v>
      </c>
      <c r="B123" s="23" t="str">
        <f t="shared" si="2"/>
        <v>Z114</v>
      </c>
      <c r="C123" s="6" t="s">
        <v>121</v>
      </c>
      <c r="D123" s="6" t="s">
        <v>122</v>
      </c>
      <c r="E123" s="6"/>
      <c r="F123" s="25"/>
      <c r="G123" s="25">
        <v>0</v>
      </c>
      <c r="H123" s="25" t="s">
        <v>71</v>
      </c>
      <c r="I123" s="25" t="s">
        <v>13</v>
      </c>
      <c r="J123" s="19" t="s">
        <v>123</v>
      </c>
    </row>
    <row r="124" spans="1:10" s="7" customFormat="1">
      <c r="A124" s="7">
        <f t="shared" si="3"/>
        <v>115</v>
      </c>
      <c r="B124" s="23" t="str">
        <f t="shared" si="2"/>
        <v>Z115</v>
      </c>
      <c r="C124" s="6"/>
      <c r="D124" s="6" t="s">
        <v>124</v>
      </c>
      <c r="E124" s="6"/>
      <c r="F124" s="25" t="str">
        <f>B123&amp;"を選択すると選択可"</f>
        <v>Z114を選択すると選択可</v>
      </c>
      <c r="G124" s="25">
        <v>0</v>
      </c>
      <c r="H124" s="25" t="s">
        <v>90</v>
      </c>
      <c r="I124" s="25" t="s">
        <v>67</v>
      </c>
      <c r="J124" s="25"/>
    </row>
    <row r="125" spans="1:10" s="7" customFormat="1" ht="40.5">
      <c r="A125" s="7">
        <f t="shared" si="3"/>
        <v>116</v>
      </c>
      <c r="B125" s="23" t="str">
        <f t="shared" si="2"/>
        <v>Z116</v>
      </c>
      <c r="C125" s="6" t="s">
        <v>125</v>
      </c>
      <c r="D125" s="6" t="s">
        <v>126</v>
      </c>
      <c r="E125" s="6"/>
      <c r="F125" s="25"/>
      <c r="G125" s="25">
        <v>1</v>
      </c>
      <c r="H125" s="25" t="s">
        <v>109</v>
      </c>
      <c r="I125" s="25" t="s">
        <v>67</v>
      </c>
      <c r="J125" s="19" t="s">
        <v>531</v>
      </c>
    </row>
    <row r="126" spans="1:10" s="7" customFormat="1" ht="27">
      <c r="A126" s="7">
        <f t="shared" si="3"/>
        <v>117</v>
      </c>
      <c r="B126" s="23" t="str">
        <f t="shared" si="2"/>
        <v>Z117</v>
      </c>
      <c r="C126" s="6"/>
      <c r="D126" s="6"/>
      <c r="E126" s="6" t="s">
        <v>569</v>
      </c>
      <c r="F126" s="25" t="str">
        <f>$B$125&amp;"で『その他』を選択すると入力必須"</f>
        <v>Z116で『その他』を選択すると入力必須</v>
      </c>
      <c r="G126" s="25">
        <v>0</v>
      </c>
      <c r="H126" s="25" t="s">
        <v>71</v>
      </c>
      <c r="I126" s="25" t="s">
        <v>13</v>
      </c>
      <c r="J126" s="25" t="s">
        <v>127</v>
      </c>
    </row>
    <row r="127" spans="1:10" s="7" customFormat="1" ht="27">
      <c r="A127" s="7">
        <f t="shared" si="3"/>
        <v>118</v>
      </c>
      <c r="B127" s="23" t="str">
        <f t="shared" si="2"/>
        <v>Z118</v>
      </c>
      <c r="C127" s="6"/>
      <c r="D127" s="6" t="s">
        <v>128</v>
      </c>
      <c r="E127" s="6"/>
      <c r="F127" s="25" t="str">
        <f>$B$125&amp;"で『会場』を選択すると自動入力（編集可）"</f>
        <v>Z116で『会場』を選択すると自動入力（編集可）</v>
      </c>
      <c r="G127" s="25">
        <v>0</v>
      </c>
      <c r="H127" s="25" t="s">
        <v>71</v>
      </c>
      <c r="I127" s="25" t="s">
        <v>13</v>
      </c>
      <c r="J127" s="31" t="s">
        <v>50</v>
      </c>
    </row>
    <row r="128" spans="1:10" s="7" customFormat="1" ht="27">
      <c r="A128" s="7">
        <f t="shared" si="3"/>
        <v>119</v>
      </c>
      <c r="B128" s="23" t="str">
        <f t="shared" si="2"/>
        <v>Z119</v>
      </c>
      <c r="C128" s="6"/>
      <c r="D128" s="6" t="s">
        <v>129</v>
      </c>
      <c r="E128" s="6"/>
      <c r="F128" s="25" t="str">
        <f>$B$125&amp;"で『会場』を選択すると自動入力（編集不可）"</f>
        <v>Z116で『会場』を選択すると自動入力（編集不可）</v>
      </c>
      <c r="G128" s="25">
        <v>0</v>
      </c>
      <c r="H128" s="25" t="s">
        <v>71</v>
      </c>
      <c r="I128" s="25" t="s">
        <v>13</v>
      </c>
      <c r="J128" s="31" t="s">
        <v>50</v>
      </c>
    </row>
    <row r="129" spans="1:10" s="7" customFormat="1">
      <c r="A129" s="7">
        <f t="shared" si="3"/>
        <v>120</v>
      </c>
      <c r="B129" s="23" t="str">
        <f t="shared" si="2"/>
        <v>Z120</v>
      </c>
      <c r="C129" s="6"/>
      <c r="D129" s="6" t="s">
        <v>38</v>
      </c>
      <c r="E129" s="6"/>
      <c r="F129" s="25"/>
      <c r="G129" s="25">
        <v>0</v>
      </c>
      <c r="H129" s="25" t="s">
        <v>71</v>
      </c>
      <c r="I129" s="25" t="s">
        <v>13</v>
      </c>
      <c r="J129" s="31" t="s">
        <v>94</v>
      </c>
    </row>
    <row r="130" spans="1:10" s="7" customFormat="1" ht="27">
      <c r="A130" s="7">
        <f t="shared" si="3"/>
        <v>121</v>
      </c>
      <c r="B130" s="23" t="str">
        <f t="shared" si="2"/>
        <v>Z121</v>
      </c>
      <c r="C130" s="6"/>
      <c r="D130" s="6" t="s">
        <v>132</v>
      </c>
      <c r="E130" s="6"/>
      <c r="F130" s="25" t="str">
        <f t="shared" ref="F130:F141" si="4">$B$125&amp;"で『会場』を選択すると自動入力（編集可）"</f>
        <v>Z116で『会場』を選択すると自動入力（編集可）</v>
      </c>
      <c r="G130" s="25">
        <v>1</v>
      </c>
      <c r="H130" s="25" t="s">
        <v>71</v>
      </c>
      <c r="I130" s="25" t="s">
        <v>13</v>
      </c>
      <c r="J130" s="25"/>
    </row>
    <row r="131" spans="1:10" s="7" customFormat="1" ht="27">
      <c r="A131" s="7">
        <f t="shared" si="3"/>
        <v>122</v>
      </c>
      <c r="B131" s="23" t="str">
        <f t="shared" si="2"/>
        <v>Z122</v>
      </c>
      <c r="C131" s="6"/>
      <c r="D131" s="6" t="s">
        <v>133</v>
      </c>
      <c r="E131" s="6"/>
      <c r="F131" s="25" t="str">
        <f t="shared" si="4"/>
        <v>Z116で『会場』を選択すると自動入力（編集可）</v>
      </c>
      <c r="G131" s="25">
        <v>1</v>
      </c>
      <c r="H131" s="25" t="s">
        <v>71</v>
      </c>
      <c r="I131" s="25" t="s">
        <v>13</v>
      </c>
      <c r="J131" s="25"/>
    </row>
    <row r="132" spans="1:10" s="7" customFormat="1" ht="27">
      <c r="A132" s="7">
        <f t="shared" si="3"/>
        <v>123</v>
      </c>
      <c r="B132" s="23" t="str">
        <f t="shared" si="2"/>
        <v>Z123</v>
      </c>
      <c r="C132" s="6"/>
      <c r="D132" s="6" t="s">
        <v>134</v>
      </c>
      <c r="E132" s="6"/>
      <c r="F132" s="25" t="str">
        <f t="shared" si="4"/>
        <v>Z116で『会場』を選択すると自動入力（編集可）</v>
      </c>
      <c r="G132" s="25">
        <v>1</v>
      </c>
      <c r="H132" s="25" t="s">
        <v>71</v>
      </c>
      <c r="I132" s="25" t="s">
        <v>13</v>
      </c>
      <c r="J132" s="25"/>
    </row>
    <row r="133" spans="1:10" s="7" customFormat="1" ht="40.5">
      <c r="A133" s="7">
        <f t="shared" si="3"/>
        <v>124</v>
      </c>
      <c r="B133" s="23" t="str">
        <f t="shared" si="2"/>
        <v>Z124</v>
      </c>
      <c r="C133" s="6"/>
      <c r="D133" s="6" t="s">
        <v>130</v>
      </c>
      <c r="E133" s="6"/>
      <c r="F133" s="25" t="str">
        <f t="shared" si="4"/>
        <v>Z116で『会場』を選択すると自動入力（編集可）</v>
      </c>
      <c r="G133" s="25">
        <v>1</v>
      </c>
      <c r="H133" s="25" t="s">
        <v>76</v>
      </c>
      <c r="I133" s="25" t="s">
        <v>67</v>
      </c>
      <c r="J133" s="31" t="s">
        <v>135</v>
      </c>
    </row>
    <row r="134" spans="1:10" s="7" customFormat="1" ht="27">
      <c r="A134" s="7">
        <f t="shared" si="3"/>
        <v>125</v>
      </c>
      <c r="B134" s="23" t="str">
        <f t="shared" si="2"/>
        <v>Z125</v>
      </c>
      <c r="C134" s="6"/>
      <c r="D134" s="6" t="s">
        <v>131</v>
      </c>
      <c r="E134" s="6"/>
      <c r="F134" s="25" t="str">
        <f t="shared" si="4"/>
        <v>Z116で『会場』を選択すると自動入力（編集可）</v>
      </c>
      <c r="G134" s="25">
        <v>0</v>
      </c>
      <c r="H134" s="25" t="s">
        <v>71</v>
      </c>
      <c r="I134" s="25" t="s">
        <v>13</v>
      </c>
      <c r="J134" s="31" t="s">
        <v>94</v>
      </c>
    </row>
    <row r="135" spans="1:10" s="7" customFormat="1" ht="27">
      <c r="A135" s="7">
        <f t="shared" si="3"/>
        <v>126</v>
      </c>
      <c r="B135" s="23" t="str">
        <f t="shared" si="2"/>
        <v>Z126</v>
      </c>
      <c r="C135" s="6"/>
      <c r="D135" s="6" t="s">
        <v>136</v>
      </c>
      <c r="E135" s="6"/>
      <c r="F135" s="25" t="str">
        <f t="shared" si="4"/>
        <v>Z116で『会場』を選択すると自動入力（編集可）</v>
      </c>
      <c r="G135" s="25">
        <v>0</v>
      </c>
      <c r="H135" s="25" t="s">
        <v>71</v>
      </c>
      <c r="I135" s="25" t="s">
        <v>13</v>
      </c>
      <c r="J135" s="25"/>
    </row>
    <row r="136" spans="1:10" s="7" customFormat="1" ht="27">
      <c r="A136" s="7">
        <f t="shared" si="3"/>
        <v>127</v>
      </c>
      <c r="B136" s="23" t="str">
        <f t="shared" si="2"/>
        <v>Z127</v>
      </c>
      <c r="C136" s="6"/>
      <c r="D136" s="6" t="s">
        <v>137</v>
      </c>
      <c r="E136" s="6"/>
      <c r="F136" s="25" t="str">
        <f t="shared" si="4"/>
        <v>Z116で『会場』を選択すると自動入力（編集可）</v>
      </c>
      <c r="G136" s="25">
        <v>0</v>
      </c>
      <c r="H136" s="25" t="s">
        <v>71</v>
      </c>
      <c r="I136" s="25" t="s">
        <v>13</v>
      </c>
      <c r="J136" s="25"/>
    </row>
    <row r="137" spans="1:10" s="7" customFormat="1" ht="27">
      <c r="A137" s="7">
        <f t="shared" si="3"/>
        <v>128</v>
      </c>
      <c r="B137" s="23" t="str">
        <f t="shared" ref="B137:B150" si="5">$A$7&amp;A137</f>
        <v>Z128</v>
      </c>
      <c r="C137" s="6"/>
      <c r="D137" s="6" t="s">
        <v>138</v>
      </c>
      <c r="E137" s="6"/>
      <c r="F137" s="25" t="str">
        <f t="shared" si="4"/>
        <v>Z116で『会場』を選択すると自動入力（編集可）</v>
      </c>
      <c r="G137" s="25">
        <v>0</v>
      </c>
      <c r="H137" s="25" t="s">
        <v>71</v>
      </c>
      <c r="I137" s="25" t="s">
        <v>13</v>
      </c>
      <c r="J137" s="25"/>
    </row>
    <row r="138" spans="1:10" s="7" customFormat="1" ht="54">
      <c r="A138" s="7">
        <f t="shared" ref="A138:A150" si="6">A137+1</f>
        <v>129</v>
      </c>
      <c r="B138" s="23" t="str">
        <f t="shared" si="5"/>
        <v>Z129</v>
      </c>
      <c r="C138" s="6"/>
      <c r="D138" s="6" t="s">
        <v>139</v>
      </c>
      <c r="E138" s="6"/>
      <c r="F138" s="25" t="str">
        <f t="shared" si="4"/>
        <v>Z116で『会場』を選択すると自動入力（編集可）</v>
      </c>
      <c r="G138" s="25">
        <v>0</v>
      </c>
      <c r="H138" s="25" t="s">
        <v>76</v>
      </c>
      <c r="I138" s="25" t="s">
        <v>67</v>
      </c>
      <c r="J138" s="31" t="s">
        <v>141</v>
      </c>
    </row>
    <row r="139" spans="1:10" s="7" customFormat="1" ht="27">
      <c r="A139" s="7">
        <f t="shared" si="6"/>
        <v>130</v>
      </c>
      <c r="B139" s="23" t="str">
        <f t="shared" si="5"/>
        <v>Z130</v>
      </c>
      <c r="C139" s="6"/>
      <c r="D139" s="6" t="s">
        <v>140</v>
      </c>
      <c r="E139" s="6"/>
      <c r="F139" s="25" t="str">
        <f t="shared" si="4"/>
        <v>Z116で『会場』を選択すると自動入力（編集可）</v>
      </c>
      <c r="G139" s="25">
        <v>0</v>
      </c>
      <c r="H139" s="25" t="s">
        <v>71</v>
      </c>
      <c r="I139" s="25" t="s">
        <v>13</v>
      </c>
      <c r="J139" s="31" t="s">
        <v>94</v>
      </c>
    </row>
    <row r="140" spans="1:10" s="7" customFormat="1" ht="27">
      <c r="A140" s="7">
        <f t="shared" si="6"/>
        <v>131</v>
      </c>
      <c r="B140" s="23" t="str">
        <f t="shared" si="5"/>
        <v>Z131</v>
      </c>
      <c r="C140" s="6"/>
      <c r="D140" s="6" t="s">
        <v>142</v>
      </c>
      <c r="E140" s="6" t="s">
        <v>588</v>
      </c>
      <c r="F140" s="25" t="str">
        <f t="shared" si="4"/>
        <v>Z116で『会場』を選択すると自動入力（編集可）</v>
      </c>
      <c r="G140" s="25">
        <v>0</v>
      </c>
      <c r="H140" s="25" t="s">
        <v>71</v>
      </c>
      <c r="I140" s="25" t="s">
        <v>13</v>
      </c>
      <c r="J140" s="31" t="s">
        <v>50</v>
      </c>
    </row>
    <row r="141" spans="1:10" s="7" customFormat="1" ht="27">
      <c r="A141" s="7">
        <f t="shared" si="6"/>
        <v>132</v>
      </c>
      <c r="B141" s="23" t="str">
        <f t="shared" si="5"/>
        <v>Z132</v>
      </c>
      <c r="C141" s="6"/>
      <c r="D141" s="6"/>
      <c r="E141" s="6" t="s">
        <v>589</v>
      </c>
      <c r="F141" s="25" t="str">
        <f t="shared" si="4"/>
        <v>Z116で『会場』を選択すると自動入力（編集可）</v>
      </c>
      <c r="G141" s="25">
        <v>0</v>
      </c>
      <c r="H141" s="25" t="s">
        <v>71</v>
      </c>
      <c r="I141" s="25" t="s">
        <v>13</v>
      </c>
      <c r="J141" s="31" t="s">
        <v>50</v>
      </c>
    </row>
    <row r="142" spans="1:10" s="7" customFormat="1" ht="40.5">
      <c r="A142" s="7">
        <f t="shared" si="6"/>
        <v>133</v>
      </c>
      <c r="B142" s="23" t="str">
        <f t="shared" si="5"/>
        <v>Z133</v>
      </c>
      <c r="C142" s="6" t="s">
        <v>377</v>
      </c>
      <c r="D142" s="6" t="s">
        <v>378</v>
      </c>
      <c r="E142" s="6"/>
      <c r="F142" s="25" t="s">
        <v>387</v>
      </c>
      <c r="G142" s="25">
        <v>1</v>
      </c>
      <c r="H142" s="25" t="s">
        <v>76</v>
      </c>
      <c r="I142" s="25" t="s">
        <v>67</v>
      </c>
      <c r="J142" s="31" t="s">
        <v>379</v>
      </c>
    </row>
    <row r="143" spans="1:10" s="7" customFormat="1" ht="27">
      <c r="A143" s="7">
        <f t="shared" si="6"/>
        <v>134</v>
      </c>
      <c r="B143" s="23" t="str">
        <f t="shared" si="5"/>
        <v>Z134</v>
      </c>
      <c r="C143" s="6"/>
      <c r="D143" s="6"/>
      <c r="E143" s="6" t="s">
        <v>380</v>
      </c>
      <c r="F143" s="25" t="str">
        <f>$B$142&amp;"で『ネット・電話で予約を受付』を選択すると入力必須"</f>
        <v>Z133で『ネット・電話で予約を受付』を選択すると入力必須</v>
      </c>
      <c r="G143" s="25">
        <v>1</v>
      </c>
      <c r="H143" s="25" t="s">
        <v>71</v>
      </c>
      <c r="I143" s="25" t="s">
        <v>18</v>
      </c>
      <c r="J143" s="31" t="s">
        <v>383</v>
      </c>
    </row>
    <row r="144" spans="1:10" s="7" customFormat="1" ht="27">
      <c r="A144" s="7">
        <f t="shared" si="6"/>
        <v>135</v>
      </c>
      <c r="B144" s="23" t="str">
        <f t="shared" si="5"/>
        <v>Z135</v>
      </c>
      <c r="C144" s="6"/>
      <c r="D144" s="6"/>
      <c r="E144" s="6" t="s">
        <v>381</v>
      </c>
      <c r="F144" s="25" t="str">
        <f>$B$142&amp;"で『ネット・電話で予約を受付』を選択すると入力必須"</f>
        <v>Z133で『ネット・電話で予約を受付』を選択すると入力必須</v>
      </c>
      <c r="G144" s="25">
        <v>1</v>
      </c>
      <c r="H144" s="25" t="s">
        <v>109</v>
      </c>
      <c r="I144" s="25" t="s">
        <v>384</v>
      </c>
      <c r="J144" s="31" t="s">
        <v>389</v>
      </c>
    </row>
    <row r="145" spans="1:10" s="7" customFormat="1" ht="40.5">
      <c r="A145" s="7">
        <f t="shared" si="6"/>
        <v>136</v>
      </c>
      <c r="B145" s="23" t="str">
        <f t="shared" si="5"/>
        <v>Z136</v>
      </c>
      <c r="C145" s="6"/>
      <c r="D145" s="6"/>
      <c r="E145" s="6" t="s">
        <v>382</v>
      </c>
      <c r="F145" s="25" t="str">
        <f>$B$142&amp;"で『電話で予約を受付』を選択すると入力必須※0にすると電話受付不可になる。"</f>
        <v>Z133で『電話で予約を受付』を選択すると入力必須※0にすると電話受付不可になる。</v>
      </c>
      <c r="G145" s="25">
        <v>1</v>
      </c>
      <c r="H145" s="25" t="s">
        <v>71</v>
      </c>
      <c r="I145" s="25" t="s">
        <v>18</v>
      </c>
      <c r="J145" s="31" t="s">
        <v>383</v>
      </c>
    </row>
    <row r="146" spans="1:10" s="7" customFormat="1" ht="27">
      <c r="A146" s="7">
        <f t="shared" si="6"/>
        <v>137</v>
      </c>
      <c r="B146" s="23" t="str">
        <f t="shared" si="5"/>
        <v>Z137</v>
      </c>
      <c r="C146" s="6"/>
      <c r="D146" s="6"/>
      <c r="E146" s="6" t="s">
        <v>382</v>
      </c>
      <c r="F146" s="25" t="str">
        <f>$B$142&amp;"で『電話で予約を受付』を選択すると入力必須"</f>
        <v>Z133で『電話で予約を受付』を選択すると入力必須</v>
      </c>
      <c r="G146" s="25">
        <v>1</v>
      </c>
      <c r="H146" s="25" t="s">
        <v>71</v>
      </c>
      <c r="I146" s="25" t="s">
        <v>18</v>
      </c>
      <c r="J146" s="31" t="s">
        <v>383</v>
      </c>
    </row>
    <row r="147" spans="1:10" s="7" customFormat="1" ht="40.5">
      <c r="A147" s="7">
        <f t="shared" si="6"/>
        <v>138</v>
      </c>
      <c r="B147" s="23" t="str">
        <f t="shared" si="5"/>
        <v>Z138</v>
      </c>
      <c r="C147" s="25" t="s">
        <v>420</v>
      </c>
      <c r="D147" s="6" t="s">
        <v>411</v>
      </c>
      <c r="E147" s="6"/>
      <c r="F147" s="25" t="s">
        <v>419</v>
      </c>
      <c r="G147" s="25">
        <v>1</v>
      </c>
      <c r="H147" s="25" t="s">
        <v>76</v>
      </c>
      <c r="I147" s="25" t="s">
        <v>67</v>
      </c>
      <c r="J147" s="31" t="s">
        <v>421</v>
      </c>
    </row>
    <row r="148" spans="1:10" s="7" customFormat="1" ht="27">
      <c r="A148" s="7">
        <f t="shared" si="6"/>
        <v>139</v>
      </c>
      <c r="B148" s="23" t="str">
        <f t="shared" si="5"/>
        <v>Z139</v>
      </c>
      <c r="C148" s="6"/>
      <c r="D148" s="6" t="s">
        <v>422</v>
      </c>
      <c r="E148" s="6"/>
      <c r="F148" s="25" t="s">
        <v>425</v>
      </c>
      <c r="G148" s="25">
        <v>1</v>
      </c>
      <c r="H148" s="25" t="s">
        <v>71</v>
      </c>
      <c r="I148" s="25" t="s">
        <v>18</v>
      </c>
      <c r="J148" s="31" t="s">
        <v>424</v>
      </c>
    </row>
    <row r="149" spans="1:10" s="7" customFormat="1" ht="27">
      <c r="A149" s="7">
        <f t="shared" si="6"/>
        <v>140</v>
      </c>
      <c r="B149" s="6" t="str">
        <f t="shared" si="5"/>
        <v>Z140</v>
      </c>
      <c r="C149" s="6" t="s">
        <v>143</v>
      </c>
      <c r="D149" s="6" t="s">
        <v>144</v>
      </c>
      <c r="E149" s="6"/>
      <c r="F149" s="25" t="s">
        <v>426</v>
      </c>
      <c r="G149" s="25">
        <v>1</v>
      </c>
      <c r="H149" s="25" t="s">
        <v>146</v>
      </c>
      <c r="I149" s="25" t="s">
        <v>147</v>
      </c>
      <c r="J149" s="25"/>
    </row>
    <row r="150" spans="1:10" s="7" customFormat="1" ht="27">
      <c r="A150" s="7">
        <f t="shared" si="6"/>
        <v>141</v>
      </c>
      <c r="B150" s="6" t="str">
        <f t="shared" si="5"/>
        <v>Z141</v>
      </c>
      <c r="C150" s="6"/>
      <c r="D150" s="6" t="s">
        <v>145</v>
      </c>
      <c r="E150" s="6"/>
      <c r="F150" s="25" t="s">
        <v>426</v>
      </c>
      <c r="G150" s="25">
        <v>1</v>
      </c>
      <c r="H150" s="25" t="s">
        <v>146</v>
      </c>
      <c r="I150" s="25" t="s">
        <v>147</v>
      </c>
      <c r="J150" s="25"/>
    </row>
  </sheetData>
  <phoneticPr fontId="2"/>
  <hyperlinks>
    <hyperlink ref="D2" r:id="rId1"/>
  </hyperlinks>
  <pageMargins left="0.23622047244094491" right="0.23622047244094491" top="0.74803149606299213" bottom="0.74803149606299213" header="0.31496062992125984" footer="0.31496062992125984"/>
  <pageSetup paperSize="8" scale="85" orientation="portrait"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J116"/>
  <sheetViews>
    <sheetView view="pageBreakPreview" zoomScaleSheetLayoutView="100" workbookViewId="0">
      <selection activeCell="B4" sqref="B4"/>
    </sheetView>
  </sheetViews>
  <sheetFormatPr defaultColWidth="8.875" defaultRowHeight="13.5"/>
  <cols>
    <col min="1" max="1" width="5.125" style="16" customWidth="1"/>
    <col min="2" max="2" width="6.125"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t="s">
        <v>3</v>
      </c>
      <c r="D1" t="s">
        <v>4</v>
      </c>
    </row>
    <row r="2" spans="1:10">
      <c r="C2" t="s">
        <v>1</v>
      </c>
      <c r="D2" s="1" t="s">
        <v>2</v>
      </c>
      <c r="E2" s="17"/>
      <c r="F2" s="24"/>
    </row>
    <row r="3" spans="1:10" s="16" customFormat="1">
      <c r="C3" s="16" t="s">
        <v>412</v>
      </c>
      <c r="D3" s="16" t="s">
        <v>418</v>
      </c>
      <c r="E3" s="17"/>
      <c r="F3" s="24"/>
      <c r="G3" s="2"/>
      <c r="H3" s="2"/>
      <c r="I3" s="2"/>
      <c r="J3" s="2"/>
    </row>
    <row r="4" spans="1:10" s="16" customFormat="1">
      <c r="C4" s="16" t="s">
        <v>413</v>
      </c>
      <c r="D4" s="16" t="s">
        <v>418</v>
      </c>
      <c r="E4" s="17"/>
      <c r="F4" s="24"/>
      <c r="G4" s="2"/>
      <c r="H4" s="2"/>
      <c r="I4" s="2"/>
      <c r="J4" s="2"/>
    </row>
    <row r="6" spans="1:10">
      <c r="A6" s="30" t="s">
        <v>502</v>
      </c>
    </row>
    <row r="7" spans="1:10">
      <c r="A7" s="16" t="s">
        <v>408</v>
      </c>
      <c r="B7" s="5" t="s">
        <v>278</v>
      </c>
      <c r="C7" s="5" t="s">
        <v>63</v>
      </c>
      <c r="D7" s="21" t="s">
        <v>291</v>
      </c>
      <c r="E7" s="21" t="s">
        <v>64</v>
      </c>
      <c r="F7" s="10" t="s">
        <v>365</v>
      </c>
      <c r="G7" s="10" t="s">
        <v>7</v>
      </c>
      <c r="H7" s="10" t="s">
        <v>65</v>
      </c>
      <c r="I7" s="10" t="s">
        <v>9</v>
      </c>
      <c r="J7" s="10" t="s">
        <v>14</v>
      </c>
    </row>
    <row r="8" spans="1:10">
      <c r="A8" s="7">
        <v>1</v>
      </c>
      <c r="B8" s="6" t="str">
        <f>$A$7&amp;A8</f>
        <v>M1</v>
      </c>
      <c r="C8" s="3" t="s">
        <v>5</v>
      </c>
      <c r="D8" s="3" t="s">
        <v>79</v>
      </c>
      <c r="E8" s="18"/>
      <c r="F8" s="19"/>
      <c r="G8" s="19">
        <v>1</v>
      </c>
      <c r="H8" s="19" t="s">
        <v>6</v>
      </c>
      <c r="I8" s="19" t="s">
        <v>15</v>
      </c>
      <c r="J8" s="19"/>
    </row>
    <row r="9" spans="1:10">
      <c r="A9" s="7">
        <f>A8+1</f>
        <v>2</v>
      </c>
      <c r="B9" s="6" t="str">
        <f t="shared" ref="B9:B72" si="0">$A$7&amp;A9</f>
        <v>M2</v>
      </c>
      <c r="C9" s="3" t="s">
        <v>10</v>
      </c>
      <c r="D9" s="3" t="s">
        <v>79</v>
      </c>
      <c r="E9" s="18"/>
      <c r="F9" s="19"/>
      <c r="G9" s="19">
        <v>1</v>
      </c>
      <c r="H9" s="19" t="s">
        <v>71</v>
      </c>
      <c r="I9" s="19" t="s">
        <v>13</v>
      </c>
      <c r="J9" s="19" t="s">
        <v>11</v>
      </c>
    </row>
    <row r="10" spans="1:10">
      <c r="A10" s="7">
        <f t="shared" ref="A10:A73" si="1">A9+1</f>
        <v>3</v>
      </c>
      <c r="B10" s="6" t="str">
        <f t="shared" si="0"/>
        <v>M3</v>
      </c>
      <c r="C10" s="3" t="s">
        <v>8</v>
      </c>
      <c r="D10" s="3" t="s">
        <v>79</v>
      </c>
      <c r="E10" s="18"/>
      <c r="F10" s="19"/>
      <c r="G10" s="19">
        <v>1</v>
      </c>
      <c r="H10" s="19" t="s">
        <v>146</v>
      </c>
      <c r="I10" s="19" t="s">
        <v>67</v>
      </c>
      <c r="J10" s="19" t="s">
        <v>16</v>
      </c>
    </row>
    <row r="11" spans="1:10">
      <c r="A11" s="7">
        <f t="shared" si="1"/>
        <v>4</v>
      </c>
      <c r="B11" s="6" t="str">
        <f t="shared" si="0"/>
        <v>M4</v>
      </c>
      <c r="C11" s="3" t="s">
        <v>17</v>
      </c>
      <c r="D11" s="3" t="s">
        <v>19</v>
      </c>
      <c r="E11" s="18"/>
      <c r="F11" s="19"/>
      <c r="G11" s="19">
        <v>1</v>
      </c>
      <c r="H11" s="19" t="s">
        <v>69</v>
      </c>
      <c r="I11" s="19" t="s">
        <v>275</v>
      </c>
      <c r="J11" s="19" t="s">
        <v>390</v>
      </c>
    </row>
    <row r="12" spans="1:10">
      <c r="A12" s="7">
        <f t="shared" si="1"/>
        <v>5</v>
      </c>
      <c r="B12" s="6" t="str">
        <f t="shared" si="0"/>
        <v>M5</v>
      </c>
      <c r="C12" s="3"/>
      <c r="D12" s="3" t="s">
        <v>20</v>
      </c>
      <c r="E12" s="18"/>
      <c r="F12" s="19"/>
      <c r="G12" s="19">
        <v>1</v>
      </c>
      <c r="H12" s="19" t="s">
        <v>69</v>
      </c>
      <c r="I12" s="19" t="s">
        <v>276</v>
      </c>
      <c r="J12" s="19" t="s">
        <v>70</v>
      </c>
    </row>
    <row r="13" spans="1:10">
      <c r="A13" s="7">
        <f t="shared" si="1"/>
        <v>6</v>
      </c>
      <c r="B13" s="6" t="str">
        <f t="shared" si="0"/>
        <v>M6</v>
      </c>
      <c r="C13" s="3"/>
      <c r="D13" s="3" t="s">
        <v>21</v>
      </c>
      <c r="E13" s="18"/>
      <c r="F13" s="19"/>
      <c r="G13" s="19">
        <v>1</v>
      </c>
      <c r="H13" s="19" t="s">
        <v>69</v>
      </c>
      <c r="I13" s="19" t="s">
        <v>276</v>
      </c>
      <c r="J13" s="19" t="s">
        <v>390</v>
      </c>
    </row>
    <row r="14" spans="1:10">
      <c r="A14" s="7">
        <f t="shared" si="1"/>
        <v>7</v>
      </c>
      <c r="B14" s="6" t="str">
        <f t="shared" si="0"/>
        <v>M7</v>
      </c>
      <c r="C14" s="3"/>
      <c r="D14" s="3" t="s">
        <v>22</v>
      </c>
      <c r="E14" s="18"/>
      <c r="F14" s="19"/>
      <c r="G14" s="19">
        <v>1</v>
      </c>
      <c r="H14" s="19" t="s">
        <v>69</v>
      </c>
      <c r="I14" s="19" t="s">
        <v>276</v>
      </c>
      <c r="J14" s="19" t="s">
        <v>70</v>
      </c>
    </row>
    <row r="15" spans="1:10">
      <c r="A15" s="7">
        <f t="shared" si="1"/>
        <v>8</v>
      </c>
      <c r="B15" s="6" t="str">
        <f t="shared" si="0"/>
        <v>M8</v>
      </c>
      <c r="C15" s="3" t="s">
        <v>23</v>
      </c>
      <c r="D15" s="3" t="s">
        <v>79</v>
      </c>
      <c r="E15" s="18"/>
      <c r="F15" s="19"/>
      <c r="G15" s="19">
        <v>0</v>
      </c>
      <c r="H15" s="19" t="s">
        <v>77</v>
      </c>
      <c r="I15" s="19" t="s">
        <v>24</v>
      </c>
      <c r="J15" s="19" t="s">
        <v>25</v>
      </c>
    </row>
    <row r="16" spans="1:10">
      <c r="A16" s="7">
        <f t="shared" si="1"/>
        <v>9</v>
      </c>
      <c r="B16" s="6" t="str">
        <f t="shared" si="0"/>
        <v>M9</v>
      </c>
      <c r="C16" s="3" t="s">
        <v>26</v>
      </c>
      <c r="D16" s="3" t="s">
        <v>28</v>
      </c>
      <c r="E16" s="18"/>
      <c r="F16" s="19"/>
      <c r="G16" s="19">
        <v>1</v>
      </c>
      <c r="H16" s="19" t="s">
        <v>90</v>
      </c>
      <c r="I16" s="19" t="s">
        <v>67</v>
      </c>
      <c r="J16" s="19"/>
    </row>
    <row r="17" spans="1:10">
      <c r="A17" s="7">
        <f t="shared" si="1"/>
        <v>10</v>
      </c>
      <c r="B17" s="6" t="str">
        <f t="shared" si="0"/>
        <v>M10</v>
      </c>
      <c r="C17" s="3"/>
      <c r="D17" s="3" t="s">
        <v>30</v>
      </c>
      <c r="E17" s="18"/>
      <c r="F17" s="19"/>
      <c r="G17" s="19">
        <v>1</v>
      </c>
      <c r="H17" s="19" t="s">
        <v>90</v>
      </c>
      <c r="I17" s="19" t="s">
        <v>67</v>
      </c>
      <c r="J17" s="19"/>
    </row>
    <row r="18" spans="1:10">
      <c r="A18" s="7">
        <f t="shared" si="1"/>
        <v>11</v>
      </c>
      <c r="B18" s="6" t="str">
        <f t="shared" si="0"/>
        <v>M11</v>
      </c>
      <c r="C18" s="3"/>
      <c r="D18" s="3" t="s">
        <v>32</v>
      </c>
      <c r="E18" s="18"/>
      <c r="F18" s="19"/>
      <c r="G18" s="19">
        <v>1</v>
      </c>
      <c r="H18" s="19" t="s">
        <v>90</v>
      </c>
      <c r="I18" s="19" t="s">
        <v>67</v>
      </c>
      <c r="J18" s="19"/>
    </row>
    <row r="19" spans="1:10">
      <c r="A19" s="7">
        <f t="shared" si="1"/>
        <v>12</v>
      </c>
      <c r="B19" s="6" t="str">
        <f t="shared" si="0"/>
        <v>M12</v>
      </c>
      <c r="C19" s="3"/>
      <c r="D19" s="3" t="s">
        <v>33</v>
      </c>
      <c r="E19" s="18"/>
      <c r="F19" s="19"/>
      <c r="G19" s="19">
        <v>1</v>
      </c>
      <c r="H19" s="19" t="s">
        <v>90</v>
      </c>
      <c r="I19" s="19" t="s">
        <v>67</v>
      </c>
      <c r="J19" s="19"/>
    </row>
    <row r="20" spans="1:10">
      <c r="A20" s="7">
        <f t="shared" si="1"/>
        <v>13</v>
      </c>
      <c r="B20" s="6" t="str">
        <f t="shared" si="0"/>
        <v>M13</v>
      </c>
      <c r="C20" s="3"/>
      <c r="D20" s="3" t="s">
        <v>34</v>
      </c>
      <c r="E20" s="18"/>
      <c r="F20" s="19"/>
      <c r="G20" s="19">
        <v>1</v>
      </c>
      <c r="H20" s="19" t="s">
        <v>90</v>
      </c>
      <c r="I20" s="19" t="s">
        <v>67</v>
      </c>
      <c r="J20" s="19"/>
    </row>
    <row r="21" spans="1:10">
      <c r="A21" s="7">
        <f t="shared" si="1"/>
        <v>14</v>
      </c>
      <c r="B21" s="6" t="str">
        <f t="shared" si="0"/>
        <v>M14</v>
      </c>
      <c r="C21" s="3"/>
      <c r="D21" s="3" t="s">
        <v>35</v>
      </c>
      <c r="E21" s="18"/>
      <c r="F21" s="19"/>
      <c r="G21" s="19">
        <v>1</v>
      </c>
      <c r="H21" s="19" t="s">
        <v>90</v>
      </c>
      <c r="I21" s="19" t="s">
        <v>67</v>
      </c>
      <c r="J21" s="19"/>
    </row>
    <row r="22" spans="1:10">
      <c r="A22" s="7">
        <f t="shared" si="1"/>
        <v>15</v>
      </c>
      <c r="B22" s="6" t="str">
        <f t="shared" si="0"/>
        <v>M15</v>
      </c>
      <c r="C22" s="3"/>
      <c r="D22" s="3" t="s">
        <v>36</v>
      </c>
      <c r="E22" s="18"/>
      <c r="F22" s="19"/>
      <c r="G22" s="19">
        <v>1</v>
      </c>
      <c r="H22" s="19" t="s">
        <v>90</v>
      </c>
      <c r="I22" s="19" t="s">
        <v>67</v>
      </c>
      <c r="J22" s="19"/>
    </row>
    <row r="23" spans="1:10">
      <c r="A23" s="7">
        <f t="shared" si="1"/>
        <v>16</v>
      </c>
      <c r="B23" s="6" t="str">
        <f t="shared" si="0"/>
        <v>M16</v>
      </c>
      <c r="C23" s="3"/>
      <c r="D23" s="3" t="s">
        <v>38</v>
      </c>
      <c r="E23" s="18"/>
      <c r="F23" s="19"/>
      <c r="G23" s="19">
        <v>1</v>
      </c>
      <c r="H23" s="19" t="s">
        <v>90</v>
      </c>
      <c r="I23" s="19" t="s">
        <v>67</v>
      </c>
      <c r="J23" s="19"/>
    </row>
    <row r="24" spans="1:10" ht="189">
      <c r="A24" s="7">
        <f t="shared" si="1"/>
        <v>17</v>
      </c>
      <c r="B24" s="6" t="str">
        <f t="shared" si="0"/>
        <v>M17</v>
      </c>
      <c r="C24" s="4" t="s">
        <v>39</v>
      </c>
      <c r="D24" s="28" t="s">
        <v>391</v>
      </c>
      <c r="E24" s="18" t="s">
        <v>290</v>
      </c>
      <c r="F24" s="19"/>
      <c r="G24" s="19">
        <v>1</v>
      </c>
      <c r="H24" s="19" t="s">
        <v>69</v>
      </c>
      <c r="I24" s="19" t="s">
        <v>67</v>
      </c>
      <c r="J24" s="19" t="s">
        <v>407</v>
      </c>
    </row>
    <row r="25" spans="1:10">
      <c r="A25" s="7">
        <f t="shared" si="1"/>
        <v>18</v>
      </c>
      <c r="B25" s="6" t="str">
        <f t="shared" si="0"/>
        <v>M18</v>
      </c>
      <c r="C25" s="18"/>
      <c r="D25" s="28"/>
      <c r="E25" s="18" t="s">
        <v>40</v>
      </c>
      <c r="F25" s="19" t="str">
        <f>B24&amp;"を入力した場合必須"</f>
        <v>M17を入力した場合必須</v>
      </c>
      <c r="G25" s="19">
        <v>1</v>
      </c>
      <c r="H25" s="19" t="s">
        <v>69</v>
      </c>
      <c r="I25" s="19" t="s">
        <v>276</v>
      </c>
      <c r="J25" s="19" t="s">
        <v>390</v>
      </c>
    </row>
    <row r="26" spans="1:10">
      <c r="A26" s="7">
        <f t="shared" si="1"/>
        <v>19</v>
      </c>
      <c r="B26" s="6" t="str">
        <f t="shared" si="0"/>
        <v>M19</v>
      </c>
      <c r="C26" s="3"/>
      <c r="D26" s="28"/>
      <c r="E26" s="18" t="s">
        <v>41</v>
      </c>
      <c r="F26" s="19" t="str">
        <f>B24&amp;"を入力した場合必須"</f>
        <v>M17を入力した場合必須</v>
      </c>
      <c r="G26" s="19">
        <v>1</v>
      </c>
      <c r="H26" s="19" t="s">
        <v>69</v>
      </c>
      <c r="I26" s="19" t="s">
        <v>276</v>
      </c>
      <c r="J26" s="19" t="s">
        <v>70</v>
      </c>
    </row>
    <row r="27" spans="1:10">
      <c r="A27" s="7">
        <f t="shared" si="1"/>
        <v>20</v>
      </c>
      <c r="B27" s="6" t="str">
        <f t="shared" si="0"/>
        <v>M20</v>
      </c>
      <c r="C27" s="3"/>
      <c r="D27" s="28"/>
      <c r="E27" s="18" t="s">
        <v>42</v>
      </c>
      <c r="F27" s="19" t="str">
        <f>B24&amp;"を入力した場合必須"</f>
        <v>M17を入力した場合必須</v>
      </c>
      <c r="G27" s="19">
        <v>1</v>
      </c>
      <c r="H27" s="19" t="s">
        <v>69</v>
      </c>
      <c r="I27" s="19" t="s">
        <v>276</v>
      </c>
      <c r="J27" s="19" t="s">
        <v>390</v>
      </c>
    </row>
    <row r="28" spans="1:10">
      <c r="A28" s="7">
        <f t="shared" si="1"/>
        <v>21</v>
      </c>
      <c r="B28" s="6" t="str">
        <f t="shared" si="0"/>
        <v>M21</v>
      </c>
      <c r="C28" s="3"/>
      <c r="D28" s="28"/>
      <c r="E28" s="18" t="s">
        <v>43</v>
      </c>
      <c r="F28" s="19" t="str">
        <f>B24&amp;"を入力した場合必須"</f>
        <v>M17を入力した場合必須</v>
      </c>
      <c r="G28" s="19">
        <v>1</v>
      </c>
      <c r="H28" s="19" t="s">
        <v>69</v>
      </c>
      <c r="I28" s="19" t="s">
        <v>276</v>
      </c>
      <c r="J28" s="19" t="s">
        <v>70</v>
      </c>
    </row>
    <row r="29" spans="1:10" s="16" customFormat="1">
      <c r="A29" s="7">
        <f t="shared" si="1"/>
        <v>22</v>
      </c>
      <c r="B29" s="6" t="str">
        <f t="shared" si="0"/>
        <v>M22</v>
      </c>
      <c r="C29" s="18"/>
      <c r="D29" s="28" t="s">
        <v>392</v>
      </c>
      <c r="E29" s="18" t="s">
        <v>290</v>
      </c>
      <c r="F29" s="19"/>
      <c r="G29" s="19">
        <v>0</v>
      </c>
      <c r="H29" s="19" t="s">
        <v>69</v>
      </c>
      <c r="I29" s="19" t="s">
        <v>67</v>
      </c>
      <c r="J29" s="19" t="s">
        <v>388</v>
      </c>
    </row>
    <row r="30" spans="1:10" s="16" customFormat="1">
      <c r="A30" s="7">
        <f t="shared" si="1"/>
        <v>23</v>
      </c>
      <c r="B30" s="6" t="str">
        <f t="shared" si="0"/>
        <v>M23</v>
      </c>
      <c r="C30" s="18"/>
      <c r="D30" s="28"/>
      <c r="E30" s="18" t="s">
        <v>19</v>
      </c>
      <c r="F30" s="19" t="str">
        <f t="shared" ref="F30" si="2">B29&amp;"を入力した場合必須"</f>
        <v>M22を入力した場合必須</v>
      </c>
      <c r="G30" s="19">
        <v>0</v>
      </c>
      <c r="H30" s="19" t="s">
        <v>69</v>
      </c>
      <c r="I30" s="19" t="s">
        <v>276</v>
      </c>
      <c r="J30" s="19" t="s">
        <v>390</v>
      </c>
    </row>
    <row r="31" spans="1:10" s="16" customFormat="1">
      <c r="A31" s="7">
        <f t="shared" si="1"/>
        <v>24</v>
      </c>
      <c r="B31" s="6" t="str">
        <f t="shared" si="0"/>
        <v>M24</v>
      </c>
      <c r="C31" s="18"/>
      <c r="D31" s="28"/>
      <c r="E31" s="18" t="s">
        <v>20</v>
      </c>
      <c r="F31" s="19" t="str">
        <f t="shared" ref="F31" si="3">B29&amp;"を入力した場合必須"</f>
        <v>M22を入力した場合必須</v>
      </c>
      <c r="G31" s="19">
        <v>0</v>
      </c>
      <c r="H31" s="19" t="s">
        <v>69</v>
      </c>
      <c r="I31" s="19" t="s">
        <v>276</v>
      </c>
      <c r="J31" s="19" t="s">
        <v>70</v>
      </c>
    </row>
    <row r="32" spans="1:10" s="16" customFormat="1">
      <c r="A32" s="7">
        <f t="shared" si="1"/>
        <v>25</v>
      </c>
      <c r="B32" s="6" t="str">
        <f t="shared" si="0"/>
        <v>M25</v>
      </c>
      <c r="C32" s="18"/>
      <c r="D32" s="28"/>
      <c r="E32" s="18" t="s">
        <v>21</v>
      </c>
      <c r="F32" s="19" t="str">
        <f t="shared" ref="F32" si="4">B29&amp;"を入力した場合必須"</f>
        <v>M22を入力した場合必須</v>
      </c>
      <c r="G32" s="19">
        <v>0</v>
      </c>
      <c r="H32" s="19" t="s">
        <v>69</v>
      </c>
      <c r="I32" s="19" t="s">
        <v>276</v>
      </c>
      <c r="J32" s="19" t="s">
        <v>390</v>
      </c>
    </row>
    <row r="33" spans="1:10" s="16" customFormat="1">
      <c r="A33" s="7">
        <f t="shared" si="1"/>
        <v>26</v>
      </c>
      <c r="B33" s="6" t="str">
        <f t="shared" si="0"/>
        <v>M26</v>
      </c>
      <c r="C33" s="18"/>
      <c r="D33" s="28"/>
      <c r="E33" s="18" t="s">
        <v>22</v>
      </c>
      <c r="F33" s="19" t="str">
        <f t="shared" ref="F33" si="5">B29&amp;"を入力した場合必須"</f>
        <v>M22を入力した場合必須</v>
      </c>
      <c r="G33" s="19">
        <v>0</v>
      </c>
      <c r="H33" s="19" t="s">
        <v>69</v>
      </c>
      <c r="I33" s="19" t="s">
        <v>276</v>
      </c>
      <c r="J33" s="19" t="s">
        <v>70</v>
      </c>
    </row>
    <row r="34" spans="1:10" s="16" customFormat="1">
      <c r="A34" s="7">
        <f t="shared" si="1"/>
        <v>27</v>
      </c>
      <c r="B34" s="6" t="str">
        <f t="shared" si="0"/>
        <v>M27</v>
      </c>
      <c r="C34" s="18"/>
      <c r="D34" s="28" t="s">
        <v>393</v>
      </c>
      <c r="E34" s="18" t="s">
        <v>290</v>
      </c>
      <c r="F34" s="19"/>
      <c r="G34" s="19">
        <v>0</v>
      </c>
      <c r="H34" s="19" t="s">
        <v>69</v>
      </c>
      <c r="I34" s="19" t="s">
        <v>67</v>
      </c>
      <c r="J34" s="19" t="s">
        <v>388</v>
      </c>
    </row>
    <row r="35" spans="1:10" s="16" customFormat="1">
      <c r="A35" s="7">
        <f t="shared" si="1"/>
        <v>28</v>
      </c>
      <c r="B35" s="6" t="str">
        <f t="shared" si="0"/>
        <v>M28</v>
      </c>
      <c r="C35" s="18"/>
      <c r="D35" s="28"/>
      <c r="E35" s="18" t="s">
        <v>19</v>
      </c>
      <c r="F35" s="19" t="str">
        <f t="shared" ref="F35" si="6">B34&amp;"を入力した場合必須"</f>
        <v>M27を入力した場合必須</v>
      </c>
      <c r="G35" s="19">
        <v>0</v>
      </c>
      <c r="H35" s="19" t="s">
        <v>69</v>
      </c>
      <c r="I35" s="19" t="s">
        <v>276</v>
      </c>
      <c r="J35" s="19" t="s">
        <v>390</v>
      </c>
    </row>
    <row r="36" spans="1:10" s="16" customFormat="1">
      <c r="A36" s="7">
        <f t="shared" si="1"/>
        <v>29</v>
      </c>
      <c r="B36" s="6" t="str">
        <f t="shared" si="0"/>
        <v>M29</v>
      </c>
      <c r="C36" s="18"/>
      <c r="D36" s="28"/>
      <c r="E36" s="18" t="s">
        <v>20</v>
      </c>
      <c r="F36" s="19" t="str">
        <f t="shared" ref="F36" si="7">B34&amp;"を入力した場合必須"</f>
        <v>M27を入力した場合必須</v>
      </c>
      <c r="G36" s="19">
        <v>0</v>
      </c>
      <c r="H36" s="19" t="s">
        <v>69</v>
      </c>
      <c r="I36" s="19" t="s">
        <v>276</v>
      </c>
      <c r="J36" s="19" t="s">
        <v>70</v>
      </c>
    </row>
    <row r="37" spans="1:10" s="16" customFormat="1">
      <c r="A37" s="7">
        <f t="shared" si="1"/>
        <v>30</v>
      </c>
      <c r="B37" s="6" t="str">
        <f t="shared" si="0"/>
        <v>M30</v>
      </c>
      <c r="C37" s="18"/>
      <c r="D37" s="28"/>
      <c r="E37" s="18" t="s">
        <v>21</v>
      </c>
      <c r="F37" s="19" t="str">
        <f t="shared" ref="F37" si="8">B34&amp;"を入力した場合必須"</f>
        <v>M27を入力した場合必須</v>
      </c>
      <c r="G37" s="19">
        <v>0</v>
      </c>
      <c r="H37" s="19" t="s">
        <v>69</v>
      </c>
      <c r="I37" s="19" t="s">
        <v>276</v>
      </c>
      <c r="J37" s="19" t="s">
        <v>390</v>
      </c>
    </row>
    <row r="38" spans="1:10" s="16" customFormat="1">
      <c r="A38" s="7">
        <f t="shared" si="1"/>
        <v>31</v>
      </c>
      <c r="B38" s="6" t="str">
        <f t="shared" si="0"/>
        <v>M31</v>
      </c>
      <c r="C38" s="18"/>
      <c r="D38" s="28"/>
      <c r="E38" s="18" t="s">
        <v>22</v>
      </c>
      <c r="F38" s="19" t="str">
        <f t="shared" ref="F38" si="9">B34&amp;"を入力した場合必須"</f>
        <v>M27を入力した場合必須</v>
      </c>
      <c r="G38" s="19">
        <v>0</v>
      </c>
      <c r="H38" s="19" t="s">
        <v>69</v>
      </c>
      <c r="I38" s="19" t="s">
        <v>276</v>
      </c>
      <c r="J38" s="19" t="s">
        <v>70</v>
      </c>
    </row>
    <row r="39" spans="1:10" s="16" customFormat="1">
      <c r="A39" s="7">
        <f t="shared" si="1"/>
        <v>32</v>
      </c>
      <c r="B39" s="6" t="str">
        <f t="shared" si="0"/>
        <v>M32</v>
      </c>
      <c r="C39" s="18"/>
      <c r="D39" s="28" t="s">
        <v>394</v>
      </c>
      <c r="E39" s="18" t="s">
        <v>290</v>
      </c>
      <c r="F39" s="19"/>
      <c r="G39" s="19">
        <v>0</v>
      </c>
      <c r="H39" s="19" t="s">
        <v>69</v>
      </c>
      <c r="I39" s="19" t="s">
        <v>67</v>
      </c>
      <c r="J39" s="19" t="s">
        <v>388</v>
      </c>
    </row>
    <row r="40" spans="1:10" s="16" customFormat="1">
      <c r="A40" s="7">
        <f t="shared" si="1"/>
        <v>33</v>
      </c>
      <c r="B40" s="6" t="str">
        <f t="shared" si="0"/>
        <v>M33</v>
      </c>
      <c r="C40" s="18"/>
      <c r="D40" s="28"/>
      <c r="E40" s="18" t="s">
        <v>19</v>
      </c>
      <c r="F40" s="19" t="str">
        <f t="shared" ref="F40" si="10">B39&amp;"を入力した場合必須"</f>
        <v>M32を入力した場合必須</v>
      </c>
      <c r="G40" s="19">
        <v>0</v>
      </c>
      <c r="H40" s="19" t="s">
        <v>69</v>
      </c>
      <c r="I40" s="19" t="s">
        <v>276</v>
      </c>
      <c r="J40" s="19" t="s">
        <v>390</v>
      </c>
    </row>
    <row r="41" spans="1:10" s="16" customFormat="1">
      <c r="A41" s="7">
        <f t="shared" si="1"/>
        <v>34</v>
      </c>
      <c r="B41" s="6" t="str">
        <f t="shared" si="0"/>
        <v>M34</v>
      </c>
      <c r="C41" s="18"/>
      <c r="D41" s="28"/>
      <c r="E41" s="18" t="s">
        <v>20</v>
      </c>
      <c r="F41" s="19" t="str">
        <f t="shared" ref="F41" si="11">B39&amp;"を入力した場合必須"</f>
        <v>M32を入力した場合必須</v>
      </c>
      <c r="G41" s="19">
        <v>0</v>
      </c>
      <c r="H41" s="19" t="s">
        <v>69</v>
      </c>
      <c r="I41" s="19" t="s">
        <v>276</v>
      </c>
      <c r="J41" s="19" t="s">
        <v>70</v>
      </c>
    </row>
    <row r="42" spans="1:10" s="16" customFormat="1">
      <c r="A42" s="7">
        <f t="shared" si="1"/>
        <v>35</v>
      </c>
      <c r="B42" s="6" t="str">
        <f t="shared" si="0"/>
        <v>M35</v>
      </c>
      <c r="C42" s="18"/>
      <c r="D42" s="28"/>
      <c r="E42" s="18" t="s">
        <v>21</v>
      </c>
      <c r="F42" s="19" t="str">
        <f t="shared" ref="F42" si="12">B39&amp;"を入力した場合必須"</f>
        <v>M32を入力した場合必須</v>
      </c>
      <c r="G42" s="19">
        <v>0</v>
      </c>
      <c r="H42" s="19" t="s">
        <v>69</v>
      </c>
      <c r="I42" s="19" t="s">
        <v>276</v>
      </c>
      <c r="J42" s="19" t="s">
        <v>390</v>
      </c>
    </row>
    <row r="43" spans="1:10" s="16" customFormat="1">
      <c r="A43" s="7">
        <f t="shared" si="1"/>
        <v>36</v>
      </c>
      <c r="B43" s="6" t="str">
        <f t="shared" si="0"/>
        <v>M36</v>
      </c>
      <c r="C43" s="18"/>
      <c r="D43" s="28"/>
      <c r="E43" s="18" t="s">
        <v>22</v>
      </c>
      <c r="F43" s="19" t="str">
        <f t="shared" ref="F43" si="13">B39&amp;"を入力した場合必須"</f>
        <v>M32を入力した場合必須</v>
      </c>
      <c r="G43" s="19">
        <v>0</v>
      </c>
      <c r="H43" s="19" t="s">
        <v>69</v>
      </c>
      <c r="I43" s="19" t="s">
        <v>276</v>
      </c>
      <c r="J43" s="19" t="s">
        <v>70</v>
      </c>
    </row>
    <row r="44" spans="1:10" s="16" customFormat="1">
      <c r="A44" s="7">
        <f t="shared" si="1"/>
        <v>37</v>
      </c>
      <c r="B44" s="6" t="str">
        <f t="shared" si="0"/>
        <v>M37</v>
      </c>
      <c r="C44" s="18"/>
      <c r="D44" s="28" t="s">
        <v>395</v>
      </c>
      <c r="E44" s="18" t="s">
        <v>290</v>
      </c>
      <c r="F44" s="19"/>
      <c r="G44" s="19">
        <v>0</v>
      </c>
      <c r="H44" s="19" t="s">
        <v>69</v>
      </c>
      <c r="I44" s="19" t="s">
        <v>67</v>
      </c>
      <c r="J44" s="19" t="s">
        <v>388</v>
      </c>
    </row>
    <row r="45" spans="1:10" s="16" customFormat="1">
      <c r="A45" s="7">
        <f t="shared" si="1"/>
        <v>38</v>
      </c>
      <c r="B45" s="6" t="str">
        <f t="shared" si="0"/>
        <v>M38</v>
      </c>
      <c r="C45" s="18"/>
      <c r="D45" s="28"/>
      <c r="E45" s="18" t="s">
        <v>19</v>
      </c>
      <c r="F45" s="19" t="str">
        <f t="shared" ref="F45" si="14">B44&amp;"を入力した場合必須"</f>
        <v>M37を入力した場合必須</v>
      </c>
      <c r="G45" s="19">
        <v>0</v>
      </c>
      <c r="H45" s="19" t="s">
        <v>69</v>
      </c>
      <c r="I45" s="19" t="s">
        <v>276</v>
      </c>
      <c r="J45" s="19" t="s">
        <v>390</v>
      </c>
    </row>
    <row r="46" spans="1:10" s="16" customFormat="1">
      <c r="A46" s="7">
        <f t="shared" si="1"/>
        <v>39</v>
      </c>
      <c r="B46" s="6" t="str">
        <f t="shared" si="0"/>
        <v>M39</v>
      </c>
      <c r="C46" s="18"/>
      <c r="D46" s="28"/>
      <c r="E46" s="18" t="s">
        <v>20</v>
      </c>
      <c r="F46" s="19" t="str">
        <f t="shared" ref="F46" si="15">B44&amp;"を入力した場合必須"</f>
        <v>M37を入力した場合必須</v>
      </c>
      <c r="G46" s="19">
        <v>0</v>
      </c>
      <c r="H46" s="19" t="s">
        <v>69</v>
      </c>
      <c r="I46" s="19" t="s">
        <v>276</v>
      </c>
      <c r="J46" s="19" t="s">
        <v>70</v>
      </c>
    </row>
    <row r="47" spans="1:10" s="16" customFormat="1">
      <c r="A47" s="7">
        <f t="shared" si="1"/>
        <v>40</v>
      </c>
      <c r="B47" s="6" t="str">
        <f t="shared" si="0"/>
        <v>M40</v>
      </c>
      <c r="C47" s="18"/>
      <c r="D47" s="28"/>
      <c r="E47" s="18" t="s">
        <v>21</v>
      </c>
      <c r="F47" s="19" t="str">
        <f t="shared" ref="F47" si="16">B44&amp;"を入力した場合必須"</f>
        <v>M37を入力した場合必須</v>
      </c>
      <c r="G47" s="19">
        <v>0</v>
      </c>
      <c r="H47" s="19" t="s">
        <v>69</v>
      </c>
      <c r="I47" s="19" t="s">
        <v>276</v>
      </c>
      <c r="J47" s="19" t="s">
        <v>390</v>
      </c>
    </row>
    <row r="48" spans="1:10" s="16" customFormat="1">
      <c r="A48" s="7">
        <f t="shared" si="1"/>
        <v>41</v>
      </c>
      <c r="B48" s="6" t="str">
        <f t="shared" si="0"/>
        <v>M41</v>
      </c>
      <c r="C48" s="18"/>
      <c r="D48" s="28"/>
      <c r="E48" s="18" t="s">
        <v>22</v>
      </c>
      <c r="F48" s="19" t="str">
        <f t="shared" ref="F48" si="17">B44&amp;"を入力した場合必須"</f>
        <v>M37を入力した場合必須</v>
      </c>
      <c r="G48" s="19">
        <v>0</v>
      </c>
      <c r="H48" s="19" t="s">
        <v>69</v>
      </c>
      <c r="I48" s="19" t="s">
        <v>276</v>
      </c>
      <c r="J48" s="19" t="s">
        <v>70</v>
      </c>
    </row>
    <row r="49" spans="1:10" s="16" customFormat="1">
      <c r="A49" s="7">
        <f t="shared" si="1"/>
        <v>42</v>
      </c>
      <c r="B49" s="6" t="str">
        <f t="shared" si="0"/>
        <v>M42</v>
      </c>
      <c r="C49" s="18"/>
      <c r="D49" s="28" t="s">
        <v>396</v>
      </c>
      <c r="E49" s="18" t="s">
        <v>290</v>
      </c>
      <c r="F49" s="19"/>
      <c r="G49" s="19">
        <v>0</v>
      </c>
      <c r="H49" s="19" t="s">
        <v>69</v>
      </c>
      <c r="I49" s="19" t="s">
        <v>67</v>
      </c>
      <c r="J49" s="19" t="s">
        <v>388</v>
      </c>
    </row>
    <row r="50" spans="1:10" s="16" customFormat="1">
      <c r="A50" s="7">
        <f t="shared" si="1"/>
        <v>43</v>
      </c>
      <c r="B50" s="6" t="str">
        <f t="shared" si="0"/>
        <v>M43</v>
      </c>
      <c r="C50" s="18"/>
      <c r="D50" s="28"/>
      <c r="E50" s="18" t="s">
        <v>19</v>
      </c>
      <c r="F50" s="19" t="str">
        <f t="shared" ref="F50" si="18">B49&amp;"を入力した場合必須"</f>
        <v>M42を入力した場合必須</v>
      </c>
      <c r="G50" s="19">
        <v>0</v>
      </c>
      <c r="H50" s="19" t="s">
        <v>69</v>
      </c>
      <c r="I50" s="19" t="s">
        <v>276</v>
      </c>
      <c r="J50" s="19" t="s">
        <v>390</v>
      </c>
    </row>
    <row r="51" spans="1:10" s="16" customFormat="1">
      <c r="A51" s="7">
        <f t="shared" si="1"/>
        <v>44</v>
      </c>
      <c r="B51" s="6" t="str">
        <f t="shared" si="0"/>
        <v>M44</v>
      </c>
      <c r="C51" s="18"/>
      <c r="D51" s="28"/>
      <c r="E51" s="18" t="s">
        <v>20</v>
      </c>
      <c r="F51" s="19" t="str">
        <f t="shared" ref="F51" si="19">B49&amp;"を入力した場合必須"</f>
        <v>M42を入力した場合必須</v>
      </c>
      <c r="G51" s="19">
        <v>0</v>
      </c>
      <c r="H51" s="19" t="s">
        <v>69</v>
      </c>
      <c r="I51" s="19" t="s">
        <v>276</v>
      </c>
      <c r="J51" s="19" t="s">
        <v>70</v>
      </c>
    </row>
    <row r="52" spans="1:10" s="16" customFormat="1">
      <c r="A52" s="7">
        <f t="shared" si="1"/>
        <v>45</v>
      </c>
      <c r="B52" s="6" t="str">
        <f t="shared" si="0"/>
        <v>M45</v>
      </c>
      <c r="C52" s="18"/>
      <c r="D52" s="28"/>
      <c r="E52" s="18" t="s">
        <v>21</v>
      </c>
      <c r="F52" s="19" t="str">
        <f t="shared" ref="F52" si="20">B49&amp;"を入力した場合必須"</f>
        <v>M42を入力した場合必須</v>
      </c>
      <c r="G52" s="19">
        <v>0</v>
      </c>
      <c r="H52" s="19" t="s">
        <v>69</v>
      </c>
      <c r="I52" s="19" t="s">
        <v>276</v>
      </c>
      <c r="J52" s="19" t="s">
        <v>390</v>
      </c>
    </row>
    <row r="53" spans="1:10" s="16" customFormat="1">
      <c r="A53" s="7">
        <f t="shared" si="1"/>
        <v>46</v>
      </c>
      <c r="B53" s="6" t="str">
        <f t="shared" si="0"/>
        <v>M46</v>
      </c>
      <c r="C53" s="18"/>
      <c r="D53" s="28"/>
      <c r="E53" s="18" t="s">
        <v>22</v>
      </c>
      <c r="F53" s="19" t="str">
        <f t="shared" ref="F53" si="21">B49&amp;"を入力した場合必須"</f>
        <v>M42を入力した場合必須</v>
      </c>
      <c r="G53" s="19">
        <v>0</v>
      </c>
      <c r="H53" s="19" t="s">
        <v>69</v>
      </c>
      <c r="I53" s="19" t="s">
        <v>276</v>
      </c>
      <c r="J53" s="19" t="s">
        <v>70</v>
      </c>
    </row>
    <row r="54" spans="1:10" s="16" customFormat="1">
      <c r="A54" s="7">
        <f t="shared" si="1"/>
        <v>47</v>
      </c>
      <c r="B54" s="6" t="str">
        <f t="shared" si="0"/>
        <v>M47</v>
      </c>
      <c r="C54" s="18"/>
      <c r="D54" s="28" t="s">
        <v>397</v>
      </c>
      <c r="E54" s="18" t="s">
        <v>290</v>
      </c>
      <c r="F54" s="19"/>
      <c r="G54" s="19">
        <v>0</v>
      </c>
      <c r="H54" s="19" t="s">
        <v>69</v>
      </c>
      <c r="I54" s="19" t="s">
        <v>67</v>
      </c>
      <c r="J54" s="19" t="s">
        <v>388</v>
      </c>
    </row>
    <row r="55" spans="1:10" s="16" customFormat="1">
      <c r="A55" s="7">
        <f t="shared" si="1"/>
        <v>48</v>
      </c>
      <c r="B55" s="6" t="str">
        <f t="shared" si="0"/>
        <v>M48</v>
      </c>
      <c r="C55" s="18"/>
      <c r="D55" s="28"/>
      <c r="E55" s="18" t="s">
        <v>19</v>
      </c>
      <c r="F55" s="19" t="str">
        <f t="shared" ref="F55" si="22">B54&amp;"を入力した場合必須"</f>
        <v>M47を入力した場合必須</v>
      </c>
      <c r="G55" s="19">
        <v>0</v>
      </c>
      <c r="H55" s="19" t="s">
        <v>69</v>
      </c>
      <c r="I55" s="19" t="s">
        <v>276</v>
      </c>
      <c r="J55" s="19" t="s">
        <v>390</v>
      </c>
    </row>
    <row r="56" spans="1:10" s="16" customFormat="1">
      <c r="A56" s="7">
        <f t="shared" si="1"/>
        <v>49</v>
      </c>
      <c r="B56" s="6" t="str">
        <f t="shared" si="0"/>
        <v>M49</v>
      </c>
      <c r="C56" s="18"/>
      <c r="D56" s="28"/>
      <c r="E56" s="18" t="s">
        <v>20</v>
      </c>
      <c r="F56" s="19" t="str">
        <f t="shared" ref="F56" si="23">B54&amp;"を入力した場合必須"</f>
        <v>M47を入力した場合必須</v>
      </c>
      <c r="G56" s="19">
        <v>0</v>
      </c>
      <c r="H56" s="19" t="s">
        <v>69</v>
      </c>
      <c r="I56" s="19" t="s">
        <v>276</v>
      </c>
      <c r="J56" s="19" t="s">
        <v>70</v>
      </c>
    </row>
    <row r="57" spans="1:10" s="16" customFormat="1">
      <c r="A57" s="7">
        <f t="shared" si="1"/>
        <v>50</v>
      </c>
      <c r="B57" s="6" t="str">
        <f t="shared" si="0"/>
        <v>M50</v>
      </c>
      <c r="C57" s="18"/>
      <c r="D57" s="28"/>
      <c r="E57" s="18" t="s">
        <v>21</v>
      </c>
      <c r="F57" s="19" t="str">
        <f t="shared" ref="F57" si="24">B54&amp;"を入力した場合必須"</f>
        <v>M47を入力した場合必須</v>
      </c>
      <c r="G57" s="19">
        <v>0</v>
      </c>
      <c r="H57" s="19" t="s">
        <v>69</v>
      </c>
      <c r="I57" s="19" t="s">
        <v>276</v>
      </c>
      <c r="J57" s="19" t="s">
        <v>390</v>
      </c>
    </row>
    <row r="58" spans="1:10" s="16" customFormat="1">
      <c r="A58" s="7">
        <f t="shared" si="1"/>
        <v>51</v>
      </c>
      <c r="B58" s="6" t="str">
        <f t="shared" si="0"/>
        <v>M51</v>
      </c>
      <c r="C58" s="18"/>
      <c r="D58" s="28"/>
      <c r="E58" s="18" t="s">
        <v>22</v>
      </c>
      <c r="F58" s="19" t="str">
        <f t="shared" ref="F58" si="25">B54&amp;"を入力した場合必須"</f>
        <v>M47を入力した場合必須</v>
      </c>
      <c r="G58" s="19">
        <v>0</v>
      </c>
      <c r="H58" s="19" t="s">
        <v>69</v>
      </c>
      <c r="I58" s="19" t="s">
        <v>276</v>
      </c>
      <c r="J58" s="19" t="s">
        <v>70</v>
      </c>
    </row>
    <row r="59" spans="1:10" s="16" customFormat="1">
      <c r="A59" s="7">
        <f t="shared" si="1"/>
        <v>52</v>
      </c>
      <c r="B59" s="6" t="str">
        <f t="shared" si="0"/>
        <v>M52</v>
      </c>
      <c r="C59" s="18"/>
      <c r="D59" s="28" t="s">
        <v>398</v>
      </c>
      <c r="E59" s="18" t="s">
        <v>290</v>
      </c>
      <c r="F59" s="19"/>
      <c r="G59" s="19">
        <v>0</v>
      </c>
      <c r="H59" s="19" t="s">
        <v>69</v>
      </c>
      <c r="I59" s="19" t="s">
        <v>67</v>
      </c>
      <c r="J59" s="19" t="s">
        <v>388</v>
      </c>
    </row>
    <row r="60" spans="1:10" s="16" customFormat="1">
      <c r="A60" s="7">
        <f t="shared" si="1"/>
        <v>53</v>
      </c>
      <c r="B60" s="6" t="str">
        <f t="shared" si="0"/>
        <v>M53</v>
      </c>
      <c r="C60" s="18"/>
      <c r="D60" s="28"/>
      <c r="E60" s="18" t="s">
        <v>19</v>
      </c>
      <c r="F60" s="19" t="str">
        <f t="shared" ref="F60" si="26">B59&amp;"を入力した場合必須"</f>
        <v>M52を入力した場合必須</v>
      </c>
      <c r="G60" s="19">
        <v>0</v>
      </c>
      <c r="H60" s="19" t="s">
        <v>69</v>
      </c>
      <c r="I60" s="19" t="s">
        <v>276</v>
      </c>
      <c r="J60" s="19" t="s">
        <v>390</v>
      </c>
    </row>
    <row r="61" spans="1:10" s="16" customFormat="1">
      <c r="A61" s="7">
        <f t="shared" si="1"/>
        <v>54</v>
      </c>
      <c r="B61" s="6" t="str">
        <f t="shared" si="0"/>
        <v>M54</v>
      </c>
      <c r="C61" s="18"/>
      <c r="D61" s="28"/>
      <c r="E61" s="18" t="s">
        <v>20</v>
      </c>
      <c r="F61" s="19" t="str">
        <f t="shared" ref="F61" si="27">B59&amp;"を入力した場合必須"</f>
        <v>M52を入力した場合必須</v>
      </c>
      <c r="G61" s="19">
        <v>0</v>
      </c>
      <c r="H61" s="19" t="s">
        <v>69</v>
      </c>
      <c r="I61" s="19" t="s">
        <v>276</v>
      </c>
      <c r="J61" s="19" t="s">
        <v>70</v>
      </c>
    </row>
    <row r="62" spans="1:10" s="16" customFormat="1">
      <c r="A62" s="7">
        <f t="shared" si="1"/>
        <v>55</v>
      </c>
      <c r="B62" s="6" t="str">
        <f t="shared" si="0"/>
        <v>M55</v>
      </c>
      <c r="C62" s="18"/>
      <c r="D62" s="28"/>
      <c r="E62" s="18" t="s">
        <v>21</v>
      </c>
      <c r="F62" s="19" t="str">
        <f t="shared" ref="F62" si="28">B59&amp;"を入力した場合必須"</f>
        <v>M52を入力した場合必須</v>
      </c>
      <c r="G62" s="19">
        <v>0</v>
      </c>
      <c r="H62" s="19" t="s">
        <v>69</v>
      </c>
      <c r="I62" s="19" t="s">
        <v>276</v>
      </c>
      <c r="J62" s="19" t="s">
        <v>390</v>
      </c>
    </row>
    <row r="63" spans="1:10" s="16" customFormat="1">
      <c r="A63" s="7">
        <f t="shared" si="1"/>
        <v>56</v>
      </c>
      <c r="B63" s="6" t="str">
        <f t="shared" si="0"/>
        <v>M56</v>
      </c>
      <c r="C63" s="18"/>
      <c r="D63" s="28"/>
      <c r="E63" s="18" t="s">
        <v>22</v>
      </c>
      <c r="F63" s="19" t="str">
        <f t="shared" ref="F63" si="29">B59&amp;"を入力した場合必須"</f>
        <v>M52を入力した場合必須</v>
      </c>
      <c r="G63" s="19">
        <v>0</v>
      </c>
      <c r="H63" s="19" t="s">
        <v>69</v>
      </c>
      <c r="I63" s="19" t="s">
        <v>276</v>
      </c>
      <c r="J63" s="19" t="s">
        <v>70</v>
      </c>
    </row>
    <row r="64" spans="1:10" s="16" customFormat="1">
      <c r="A64" s="7">
        <f t="shared" si="1"/>
        <v>57</v>
      </c>
      <c r="B64" s="6" t="str">
        <f t="shared" si="0"/>
        <v>M57</v>
      </c>
      <c r="C64" s="18"/>
      <c r="D64" s="28" t="s">
        <v>399</v>
      </c>
      <c r="E64" s="18" t="s">
        <v>290</v>
      </c>
      <c r="F64" s="19"/>
      <c r="G64" s="19">
        <v>0</v>
      </c>
      <c r="H64" s="19" t="s">
        <v>69</v>
      </c>
      <c r="I64" s="19" t="s">
        <v>67</v>
      </c>
      <c r="J64" s="19" t="s">
        <v>388</v>
      </c>
    </row>
    <row r="65" spans="1:10" s="16" customFormat="1">
      <c r="A65" s="7">
        <f t="shared" si="1"/>
        <v>58</v>
      </c>
      <c r="B65" s="6" t="str">
        <f t="shared" si="0"/>
        <v>M58</v>
      </c>
      <c r="C65" s="18"/>
      <c r="D65" s="28"/>
      <c r="E65" s="18" t="s">
        <v>19</v>
      </c>
      <c r="F65" s="19" t="str">
        <f t="shared" ref="F65" si="30">B64&amp;"を入力した場合必須"</f>
        <v>M57を入力した場合必須</v>
      </c>
      <c r="G65" s="19">
        <v>0</v>
      </c>
      <c r="H65" s="19" t="s">
        <v>69</v>
      </c>
      <c r="I65" s="19" t="s">
        <v>276</v>
      </c>
      <c r="J65" s="19" t="s">
        <v>390</v>
      </c>
    </row>
    <row r="66" spans="1:10" s="16" customFormat="1">
      <c r="A66" s="7">
        <f t="shared" si="1"/>
        <v>59</v>
      </c>
      <c r="B66" s="6" t="str">
        <f t="shared" si="0"/>
        <v>M59</v>
      </c>
      <c r="C66" s="18"/>
      <c r="D66" s="28"/>
      <c r="E66" s="18" t="s">
        <v>20</v>
      </c>
      <c r="F66" s="19" t="str">
        <f t="shared" ref="F66" si="31">B64&amp;"を入力した場合必須"</f>
        <v>M57を入力した場合必須</v>
      </c>
      <c r="G66" s="19">
        <v>0</v>
      </c>
      <c r="H66" s="19" t="s">
        <v>69</v>
      </c>
      <c r="I66" s="19" t="s">
        <v>276</v>
      </c>
      <c r="J66" s="19" t="s">
        <v>70</v>
      </c>
    </row>
    <row r="67" spans="1:10" s="16" customFormat="1">
      <c r="A67" s="7">
        <f t="shared" si="1"/>
        <v>60</v>
      </c>
      <c r="B67" s="6" t="str">
        <f t="shared" si="0"/>
        <v>M60</v>
      </c>
      <c r="C67" s="18"/>
      <c r="D67" s="28"/>
      <c r="E67" s="18" t="s">
        <v>21</v>
      </c>
      <c r="F67" s="19" t="str">
        <f t="shared" ref="F67" si="32">B64&amp;"を入力した場合必須"</f>
        <v>M57を入力した場合必須</v>
      </c>
      <c r="G67" s="19">
        <v>0</v>
      </c>
      <c r="H67" s="19" t="s">
        <v>69</v>
      </c>
      <c r="I67" s="19" t="s">
        <v>276</v>
      </c>
      <c r="J67" s="19" t="s">
        <v>390</v>
      </c>
    </row>
    <row r="68" spans="1:10" s="16" customFormat="1">
      <c r="A68" s="7">
        <f t="shared" si="1"/>
        <v>61</v>
      </c>
      <c r="B68" s="6" t="str">
        <f t="shared" si="0"/>
        <v>M61</v>
      </c>
      <c r="C68" s="18"/>
      <c r="D68" s="28"/>
      <c r="E68" s="18" t="s">
        <v>22</v>
      </c>
      <c r="F68" s="19" t="str">
        <f t="shared" ref="F68" si="33">B64&amp;"を入力した場合必須"</f>
        <v>M57を入力した場合必須</v>
      </c>
      <c r="G68" s="19">
        <v>0</v>
      </c>
      <c r="H68" s="19" t="s">
        <v>69</v>
      </c>
      <c r="I68" s="19" t="s">
        <v>276</v>
      </c>
      <c r="J68" s="19" t="s">
        <v>70</v>
      </c>
    </row>
    <row r="69" spans="1:10" s="16" customFormat="1">
      <c r="A69" s="7">
        <f t="shared" si="1"/>
        <v>62</v>
      </c>
      <c r="B69" s="6" t="str">
        <f t="shared" si="0"/>
        <v>M62</v>
      </c>
      <c r="C69" s="18"/>
      <c r="D69" s="28" t="s">
        <v>400</v>
      </c>
      <c r="E69" s="18" t="s">
        <v>290</v>
      </c>
      <c r="F69" s="19"/>
      <c r="G69" s="19">
        <v>0</v>
      </c>
      <c r="H69" s="19" t="s">
        <v>69</v>
      </c>
      <c r="I69" s="19" t="s">
        <v>67</v>
      </c>
      <c r="J69" s="19" t="s">
        <v>388</v>
      </c>
    </row>
    <row r="70" spans="1:10" s="16" customFormat="1">
      <c r="A70" s="7">
        <f t="shared" si="1"/>
        <v>63</v>
      </c>
      <c r="B70" s="6" t="str">
        <f t="shared" si="0"/>
        <v>M63</v>
      </c>
      <c r="C70" s="18"/>
      <c r="D70" s="28"/>
      <c r="E70" s="18" t="s">
        <v>19</v>
      </c>
      <c r="F70" s="19" t="str">
        <f t="shared" ref="F70" si="34">B69&amp;"を入力した場合必須"</f>
        <v>M62を入力した場合必須</v>
      </c>
      <c r="G70" s="19">
        <v>0</v>
      </c>
      <c r="H70" s="19" t="s">
        <v>69</v>
      </c>
      <c r="I70" s="19" t="s">
        <v>276</v>
      </c>
      <c r="J70" s="19" t="s">
        <v>390</v>
      </c>
    </row>
    <row r="71" spans="1:10" s="16" customFormat="1">
      <c r="A71" s="7">
        <f t="shared" si="1"/>
        <v>64</v>
      </c>
      <c r="B71" s="6" t="str">
        <f t="shared" si="0"/>
        <v>M64</v>
      </c>
      <c r="C71" s="18"/>
      <c r="D71" s="28"/>
      <c r="E71" s="18" t="s">
        <v>20</v>
      </c>
      <c r="F71" s="19" t="str">
        <f t="shared" ref="F71" si="35">B69&amp;"を入力した場合必須"</f>
        <v>M62を入力した場合必須</v>
      </c>
      <c r="G71" s="19">
        <v>0</v>
      </c>
      <c r="H71" s="19" t="s">
        <v>69</v>
      </c>
      <c r="I71" s="19" t="s">
        <v>276</v>
      </c>
      <c r="J71" s="19" t="s">
        <v>70</v>
      </c>
    </row>
    <row r="72" spans="1:10" s="16" customFormat="1">
      <c r="A72" s="7">
        <f t="shared" si="1"/>
        <v>65</v>
      </c>
      <c r="B72" s="6" t="str">
        <f t="shared" si="0"/>
        <v>M65</v>
      </c>
      <c r="C72" s="18"/>
      <c r="D72" s="28"/>
      <c r="E72" s="18" t="s">
        <v>21</v>
      </c>
      <c r="F72" s="19" t="str">
        <f t="shared" ref="F72" si="36">B69&amp;"を入力した場合必須"</f>
        <v>M62を入力した場合必須</v>
      </c>
      <c r="G72" s="19">
        <v>0</v>
      </c>
      <c r="H72" s="19" t="s">
        <v>69</v>
      </c>
      <c r="I72" s="19" t="s">
        <v>276</v>
      </c>
      <c r="J72" s="19" t="s">
        <v>390</v>
      </c>
    </row>
    <row r="73" spans="1:10" s="16" customFormat="1">
      <c r="A73" s="7">
        <f t="shared" si="1"/>
        <v>66</v>
      </c>
      <c r="B73" s="6" t="str">
        <f t="shared" ref="B73:B116" si="37">$A$7&amp;A73</f>
        <v>M66</v>
      </c>
      <c r="C73" s="18"/>
      <c r="D73" s="28"/>
      <c r="E73" s="18" t="s">
        <v>22</v>
      </c>
      <c r="F73" s="19" t="str">
        <f t="shared" ref="F73" si="38">B69&amp;"を入力した場合必須"</f>
        <v>M62を入力した場合必須</v>
      </c>
      <c r="G73" s="19">
        <v>0</v>
      </c>
      <c r="H73" s="19" t="s">
        <v>69</v>
      </c>
      <c r="I73" s="19" t="s">
        <v>276</v>
      </c>
      <c r="J73" s="19" t="s">
        <v>70</v>
      </c>
    </row>
    <row r="74" spans="1:10" s="16" customFormat="1">
      <c r="A74" s="7">
        <f t="shared" ref="A74:A116" si="39">A73+1</f>
        <v>67</v>
      </c>
      <c r="B74" s="6" t="str">
        <f t="shared" si="37"/>
        <v>M67</v>
      </c>
      <c r="C74" s="18"/>
      <c r="D74" s="28" t="s">
        <v>401</v>
      </c>
      <c r="E74" s="18" t="s">
        <v>290</v>
      </c>
      <c r="F74" s="19"/>
      <c r="G74" s="19">
        <v>0</v>
      </c>
      <c r="H74" s="19" t="s">
        <v>69</v>
      </c>
      <c r="I74" s="19" t="s">
        <v>67</v>
      </c>
      <c r="J74" s="19" t="s">
        <v>388</v>
      </c>
    </row>
    <row r="75" spans="1:10" s="16" customFormat="1">
      <c r="A75" s="7">
        <f t="shared" si="39"/>
        <v>68</v>
      </c>
      <c r="B75" s="6" t="str">
        <f t="shared" si="37"/>
        <v>M68</v>
      </c>
      <c r="C75" s="18"/>
      <c r="D75" s="28"/>
      <c r="E75" s="18" t="s">
        <v>19</v>
      </c>
      <c r="F75" s="19" t="str">
        <f t="shared" ref="F75" si="40">B74&amp;"を入力した場合必須"</f>
        <v>M67を入力した場合必須</v>
      </c>
      <c r="G75" s="19">
        <v>0</v>
      </c>
      <c r="H75" s="19" t="s">
        <v>69</v>
      </c>
      <c r="I75" s="19" t="s">
        <v>276</v>
      </c>
      <c r="J75" s="19" t="s">
        <v>390</v>
      </c>
    </row>
    <row r="76" spans="1:10" s="16" customFormat="1">
      <c r="A76" s="7">
        <f t="shared" si="39"/>
        <v>69</v>
      </c>
      <c r="B76" s="6" t="str">
        <f t="shared" si="37"/>
        <v>M69</v>
      </c>
      <c r="C76" s="18"/>
      <c r="D76" s="28"/>
      <c r="E76" s="18" t="s">
        <v>20</v>
      </c>
      <c r="F76" s="19" t="str">
        <f t="shared" ref="F76" si="41">B74&amp;"を入力した場合必須"</f>
        <v>M67を入力した場合必須</v>
      </c>
      <c r="G76" s="19">
        <v>0</v>
      </c>
      <c r="H76" s="19" t="s">
        <v>69</v>
      </c>
      <c r="I76" s="19" t="s">
        <v>276</v>
      </c>
      <c r="J76" s="19" t="s">
        <v>70</v>
      </c>
    </row>
    <row r="77" spans="1:10" s="16" customFormat="1">
      <c r="A77" s="7">
        <f t="shared" si="39"/>
        <v>70</v>
      </c>
      <c r="B77" s="6" t="str">
        <f t="shared" si="37"/>
        <v>M70</v>
      </c>
      <c r="C77" s="18"/>
      <c r="D77" s="28"/>
      <c r="E77" s="18" t="s">
        <v>21</v>
      </c>
      <c r="F77" s="19" t="str">
        <f t="shared" ref="F77" si="42">B74&amp;"を入力した場合必須"</f>
        <v>M67を入力した場合必須</v>
      </c>
      <c r="G77" s="19">
        <v>0</v>
      </c>
      <c r="H77" s="19" t="s">
        <v>69</v>
      </c>
      <c r="I77" s="19" t="s">
        <v>276</v>
      </c>
      <c r="J77" s="19" t="s">
        <v>390</v>
      </c>
    </row>
    <row r="78" spans="1:10" s="16" customFormat="1">
      <c r="A78" s="7">
        <f t="shared" si="39"/>
        <v>71</v>
      </c>
      <c r="B78" s="6" t="str">
        <f t="shared" si="37"/>
        <v>M71</v>
      </c>
      <c r="C78" s="18"/>
      <c r="D78" s="28"/>
      <c r="E78" s="18" t="s">
        <v>22</v>
      </c>
      <c r="F78" s="19" t="str">
        <f t="shared" ref="F78" si="43">B74&amp;"を入力した場合必須"</f>
        <v>M67を入力した場合必須</v>
      </c>
      <c r="G78" s="19">
        <v>0</v>
      </c>
      <c r="H78" s="19" t="s">
        <v>69</v>
      </c>
      <c r="I78" s="19" t="s">
        <v>276</v>
      </c>
      <c r="J78" s="19" t="s">
        <v>70</v>
      </c>
    </row>
    <row r="79" spans="1:10" s="16" customFormat="1">
      <c r="A79" s="7">
        <f t="shared" si="39"/>
        <v>72</v>
      </c>
      <c r="B79" s="6" t="str">
        <f t="shared" si="37"/>
        <v>M72</v>
      </c>
      <c r="C79" s="18"/>
      <c r="D79" s="28" t="s">
        <v>402</v>
      </c>
      <c r="E79" s="18" t="s">
        <v>290</v>
      </c>
      <c r="F79" s="19"/>
      <c r="G79" s="19">
        <v>0</v>
      </c>
      <c r="H79" s="19" t="s">
        <v>69</v>
      </c>
      <c r="I79" s="19" t="s">
        <v>67</v>
      </c>
      <c r="J79" s="19" t="s">
        <v>388</v>
      </c>
    </row>
    <row r="80" spans="1:10" s="16" customFormat="1">
      <c r="A80" s="7">
        <f t="shared" si="39"/>
        <v>73</v>
      </c>
      <c r="B80" s="6" t="str">
        <f t="shared" si="37"/>
        <v>M73</v>
      </c>
      <c r="C80" s="18"/>
      <c r="D80" s="28"/>
      <c r="E80" s="18" t="s">
        <v>19</v>
      </c>
      <c r="F80" s="19" t="str">
        <f t="shared" ref="F80" si="44">B79&amp;"を入力した場合必須"</f>
        <v>M72を入力した場合必須</v>
      </c>
      <c r="G80" s="19">
        <v>0</v>
      </c>
      <c r="H80" s="19" t="s">
        <v>69</v>
      </c>
      <c r="I80" s="19" t="s">
        <v>276</v>
      </c>
      <c r="J80" s="19" t="s">
        <v>390</v>
      </c>
    </row>
    <row r="81" spans="1:10" s="16" customFormat="1">
      <c r="A81" s="7">
        <f t="shared" si="39"/>
        <v>74</v>
      </c>
      <c r="B81" s="6" t="str">
        <f t="shared" si="37"/>
        <v>M74</v>
      </c>
      <c r="C81" s="18"/>
      <c r="D81" s="28"/>
      <c r="E81" s="18" t="s">
        <v>20</v>
      </c>
      <c r="F81" s="19" t="str">
        <f t="shared" ref="F81" si="45">B79&amp;"を入力した場合必須"</f>
        <v>M72を入力した場合必須</v>
      </c>
      <c r="G81" s="19">
        <v>0</v>
      </c>
      <c r="H81" s="19" t="s">
        <v>69</v>
      </c>
      <c r="I81" s="19" t="s">
        <v>276</v>
      </c>
      <c r="J81" s="19" t="s">
        <v>70</v>
      </c>
    </row>
    <row r="82" spans="1:10" s="16" customFormat="1">
      <c r="A82" s="7">
        <f t="shared" si="39"/>
        <v>75</v>
      </c>
      <c r="B82" s="6" t="str">
        <f t="shared" si="37"/>
        <v>M75</v>
      </c>
      <c r="C82" s="18"/>
      <c r="D82" s="28"/>
      <c r="E82" s="18" t="s">
        <v>21</v>
      </c>
      <c r="F82" s="19" t="str">
        <f t="shared" ref="F82" si="46">B79&amp;"を入力した場合必須"</f>
        <v>M72を入力した場合必須</v>
      </c>
      <c r="G82" s="19">
        <v>0</v>
      </c>
      <c r="H82" s="19" t="s">
        <v>69</v>
      </c>
      <c r="I82" s="19" t="s">
        <v>276</v>
      </c>
      <c r="J82" s="19" t="s">
        <v>390</v>
      </c>
    </row>
    <row r="83" spans="1:10" s="16" customFormat="1">
      <c r="A83" s="7">
        <f t="shared" si="39"/>
        <v>76</v>
      </c>
      <c r="B83" s="6" t="str">
        <f t="shared" si="37"/>
        <v>M76</v>
      </c>
      <c r="C83" s="18"/>
      <c r="D83" s="28"/>
      <c r="E83" s="18" t="s">
        <v>22</v>
      </c>
      <c r="F83" s="19" t="str">
        <f t="shared" ref="F83" si="47">B79&amp;"を入力した場合必須"</f>
        <v>M72を入力した場合必須</v>
      </c>
      <c r="G83" s="19">
        <v>0</v>
      </c>
      <c r="H83" s="19" t="s">
        <v>69</v>
      </c>
      <c r="I83" s="19" t="s">
        <v>276</v>
      </c>
      <c r="J83" s="19" t="s">
        <v>70</v>
      </c>
    </row>
    <row r="84" spans="1:10" s="16" customFormat="1">
      <c r="A84" s="7">
        <f t="shared" si="39"/>
        <v>77</v>
      </c>
      <c r="B84" s="6" t="str">
        <f t="shared" si="37"/>
        <v>M77</v>
      </c>
      <c r="C84" s="18"/>
      <c r="D84" s="28" t="s">
        <v>403</v>
      </c>
      <c r="E84" s="18" t="s">
        <v>290</v>
      </c>
      <c r="F84" s="19"/>
      <c r="G84" s="19">
        <v>0</v>
      </c>
      <c r="H84" s="19" t="s">
        <v>69</v>
      </c>
      <c r="I84" s="19" t="s">
        <v>67</v>
      </c>
      <c r="J84" s="19" t="s">
        <v>388</v>
      </c>
    </row>
    <row r="85" spans="1:10" s="16" customFormat="1">
      <c r="A85" s="7">
        <f t="shared" si="39"/>
        <v>78</v>
      </c>
      <c r="B85" s="6" t="str">
        <f t="shared" si="37"/>
        <v>M78</v>
      </c>
      <c r="C85" s="18"/>
      <c r="D85" s="28"/>
      <c r="E85" s="18" t="s">
        <v>19</v>
      </c>
      <c r="F85" s="19" t="str">
        <f t="shared" ref="F85" si="48">B84&amp;"を入力した場合必須"</f>
        <v>M77を入力した場合必須</v>
      </c>
      <c r="G85" s="19">
        <v>0</v>
      </c>
      <c r="H85" s="19" t="s">
        <v>69</v>
      </c>
      <c r="I85" s="19" t="s">
        <v>276</v>
      </c>
      <c r="J85" s="19" t="s">
        <v>390</v>
      </c>
    </row>
    <row r="86" spans="1:10" s="16" customFormat="1">
      <c r="A86" s="7">
        <f t="shared" si="39"/>
        <v>79</v>
      </c>
      <c r="B86" s="6" t="str">
        <f t="shared" si="37"/>
        <v>M79</v>
      </c>
      <c r="C86" s="18"/>
      <c r="D86" s="28"/>
      <c r="E86" s="18" t="s">
        <v>20</v>
      </c>
      <c r="F86" s="19" t="str">
        <f t="shared" ref="F86" si="49">B84&amp;"を入力した場合必須"</f>
        <v>M77を入力した場合必須</v>
      </c>
      <c r="G86" s="19">
        <v>0</v>
      </c>
      <c r="H86" s="19" t="s">
        <v>69</v>
      </c>
      <c r="I86" s="19" t="s">
        <v>276</v>
      </c>
      <c r="J86" s="19" t="s">
        <v>70</v>
      </c>
    </row>
    <row r="87" spans="1:10" s="16" customFormat="1">
      <c r="A87" s="7">
        <f t="shared" si="39"/>
        <v>80</v>
      </c>
      <c r="B87" s="6" t="str">
        <f t="shared" si="37"/>
        <v>M80</v>
      </c>
      <c r="C87" s="18"/>
      <c r="D87" s="28"/>
      <c r="E87" s="18" t="s">
        <v>21</v>
      </c>
      <c r="F87" s="19" t="str">
        <f t="shared" ref="F87" si="50">B84&amp;"を入力した場合必須"</f>
        <v>M77を入力した場合必須</v>
      </c>
      <c r="G87" s="19">
        <v>0</v>
      </c>
      <c r="H87" s="19" t="s">
        <v>69</v>
      </c>
      <c r="I87" s="19" t="s">
        <v>276</v>
      </c>
      <c r="J87" s="19" t="s">
        <v>390</v>
      </c>
    </row>
    <row r="88" spans="1:10" s="16" customFormat="1">
      <c r="A88" s="7">
        <f t="shared" si="39"/>
        <v>81</v>
      </c>
      <c r="B88" s="6" t="str">
        <f t="shared" si="37"/>
        <v>M81</v>
      </c>
      <c r="C88" s="18"/>
      <c r="D88" s="28"/>
      <c r="E88" s="18" t="s">
        <v>22</v>
      </c>
      <c r="F88" s="19" t="str">
        <f t="shared" ref="F88" si="51">B84&amp;"を入力した場合必須"</f>
        <v>M77を入力した場合必須</v>
      </c>
      <c r="G88" s="19">
        <v>0</v>
      </c>
      <c r="H88" s="19" t="s">
        <v>69</v>
      </c>
      <c r="I88" s="19" t="s">
        <v>276</v>
      </c>
      <c r="J88" s="19" t="s">
        <v>70</v>
      </c>
    </row>
    <row r="89" spans="1:10" s="16" customFormat="1">
      <c r="A89" s="7">
        <f t="shared" si="39"/>
        <v>82</v>
      </c>
      <c r="B89" s="6" t="str">
        <f t="shared" si="37"/>
        <v>M82</v>
      </c>
      <c r="C89" s="18"/>
      <c r="D89" s="28" t="s">
        <v>404</v>
      </c>
      <c r="E89" s="18" t="s">
        <v>290</v>
      </c>
      <c r="F89" s="19"/>
      <c r="G89" s="19">
        <v>0</v>
      </c>
      <c r="H89" s="19" t="s">
        <v>69</v>
      </c>
      <c r="I89" s="19" t="s">
        <v>67</v>
      </c>
      <c r="J89" s="19" t="s">
        <v>388</v>
      </c>
    </row>
    <row r="90" spans="1:10" s="16" customFormat="1">
      <c r="A90" s="7">
        <f t="shared" si="39"/>
        <v>83</v>
      </c>
      <c r="B90" s="6" t="str">
        <f t="shared" si="37"/>
        <v>M83</v>
      </c>
      <c r="C90" s="18"/>
      <c r="D90" s="28"/>
      <c r="E90" s="18" t="s">
        <v>19</v>
      </c>
      <c r="F90" s="19" t="str">
        <f t="shared" ref="F90" si="52">B89&amp;"を入力した場合必須"</f>
        <v>M82を入力した場合必須</v>
      </c>
      <c r="G90" s="19">
        <v>0</v>
      </c>
      <c r="H90" s="19" t="s">
        <v>69</v>
      </c>
      <c r="I90" s="19" t="s">
        <v>276</v>
      </c>
      <c r="J90" s="19" t="s">
        <v>390</v>
      </c>
    </row>
    <row r="91" spans="1:10" s="16" customFormat="1">
      <c r="A91" s="7">
        <f t="shared" si="39"/>
        <v>84</v>
      </c>
      <c r="B91" s="6" t="str">
        <f t="shared" si="37"/>
        <v>M84</v>
      </c>
      <c r="C91" s="18"/>
      <c r="D91" s="28"/>
      <c r="E91" s="18" t="s">
        <v>20</v>
      </c>
      <c r="F91" s="19" t="str">
        <f t="shared" ref="F91" si="53">B89&amp;"を入力した場合必須"</f>
        <v>M82を入力した場合必須</v>
      </c>
      <c r="G91" s="19">
        <v>0</v>
      </c>
      <c r="H91" s="19" t="s">
        <v>69</v>
      </c>
      <c r="I91" s="19" t="s">
        <v>276</v>
      </c>
      <c r="J91" s="19" t="s">
        <v>70</v>
      </c>
    </row>
    <row r="92" spans="1:10" s="16" customFormat="1">
      <c r="A92" s="7">
        <f t="shared" si="39"/>
        <v>85</v>
      </c>
      <c r="B92" s="6" t="str">
        <f t="shared" si="37"/>
        <v>M85</v>
      </c>
      <c r="C92" s="18"/>
      <c r="D92" s="28"/>
      <c r="E92" s="18" t="s">
        <v>21</v>
      </c>
      <c r="F92" s="19" t="str">
        <f t="shared" ref="F92" si="54">B89&amp;"を入力した場合必須"</f>
        <v>M82を入力した場合必須</v>
      </c>
      <c r="G92" s="19">
        <v>0</v>
      </c>
      <c r="H92" s="19" t="s">
        <v>69</v>
      </c>
      <c r="I92" s="19" t="s">
        <v>276</v>
      </c>
      <c r="J92" s="19" t="s">
        <v>390</v>
      </c>
    </row>
    <row r="93" spans="1:10" s="16" customFormat="1">
      <c r="A93" s="7">
        <f t="shared" si="39"/>
        <v>86</v>
      </c>
      <c r="B93" s="6" t="str">
        <f t="shared" si="37"/>
        <v>M86</v>
      </c>
      <c r="C93" s="18"/>
      <c r="D93" s="28"/>
      <c r="E93" s="18" t="s">
        <v>22</v>
      </c>
      <c r="F93" s="19" t="str">
        <f t="shared" ref="F93" si="55">B89&amp;"を入力した場合必須"</f>
        <v>M82を入力した場合必須</v>
      </c>
      <c r="G93" s="19">
        <v>0</v>
      </c>
      <c r="H93" s="19" t="s">
        <v>69</v>
      </c>
      <c r="I93" s="19" t="s">
        <v>276</v>
      </c>
      <c r="J93" s="19" t="s">
        <v>70</v>
      </c>
    </row>
    <row r="94" spans="1:10" s="16" customFormat="1">
      <c r="A94" s="7">
        <f t="shared" si="39"/>
        <v>87</v>
      </c>
      <c r="B94" s="6" t="str">
        <f t="shared" si="37"/>
        <v>M87</v>
      </c>
      <c r="C94" s="18"/>
      <c r="D94" s="28" t="s">
        <v>405</v>
      </c>
      <c r="E94" s="18" t="s">
        <v>290</v>
      </c>
      <c r="F94" s="19"/>
      <c r="G94" s="19">
        <v>0</v>
      </c>
      <c r="H94" s="19" t="s">
        <v>69</v>
      </c>
      <c r="I94" s="19" t="s">
        <v>67</v>
      </c>
      <c r="J94" s="19" t="s">
        <v>388</v>
      </c>
    </row>
    <row r="95" spans="1:10" s="16" customFormat="1">
      <c r="A95" s="7">
        <f t="shared" si="39"/>
        <v>88</v>
      </c>
      <c r="B95" s="6" t="str">
        <f t="shared" si="37"/>
        <v>M88</v>
      </c>
      <c r="C95" s="18"/>
      <c r="D95" s="28"/>
      <c r="E95" s="18" t="s">
        <v>19</v>
      </c>
      <c r="F95" s="19" t="str">
        <f t="shared" ref="F95" si="56">B94&amp;"を入力した場合必須"</f>
        <v>M87を入力した場合必須</v>
      </c>
      <c r="G95" s="19">
        <v>0</v>
      </c>
      <c r="H95" s="19" t="s">
        <v>69</v>
      </c>
      <c r="I95" s="19" t="s">
        <v>276</v>
      </c>
      <c r="J95" s="19" t="s">
        <v>390</v>
      </c>
    </row>
    <row r="96" spans="1:10" s="16" customFormat="1">
      <c r="A96" s="7">
        <f t="shared" si="39"/>
        <v>89</v>
      </c>
      <c r="B96" s="6" t="str">
        <f t="shared" si="37"/>
        <v>M89</v>
      </c>
      <c r="C96" s="18"/>
      <c r="D96" s="28"/>
      <c r="E96" s="18" t="s">
        <v>20</v>
      </c>
      <c r="F96" s="19" t="str">
        <f t="shared" ref="F96" si="57">B94&amp;"を入力した場合必須"</f>
        <v>M87を入力した場合必須</v>
      </c>
      <c r="G96" s="19">
        <v>0</v>
      </c>
      <c r="H96" s="19" t="s">
        <v>69</v>
      </c>
      <c r="I96" s="19" t="s">
        <v>276</v>
      </c>
      <c r="J96" s="19" t="s">
        <v>70</v>
      </c>
    </row>
    <row r="97" spans="1:10" s="16" customFormat="1">
      <c r="A97" s="7">
        <f t="shared" si="39"/>
        <v>90</v>
      </c>
      <c r="B97" s="6" t="str">
        <f t="shared" si="37"/>
        <v>M90</v>
      </c>
      <c r="C97" s="18"/>
      <c r="D97" s="28"/>
      <c r="E97" s="18" t="s">
        <v>21</v>
      </c>
      <c r="F97" s="19" t="str">
        <f t="shared" ref="F97" si="58">B94&amp;"を入力した場合必須"</f>
        <v>M87を入力した場合必須</v>
      </c>
      <c r="G97" s="19">
        <v>0</v>
      </c>
      <c r="H97" s="19" t="s">
        <v>69</v>
      </c>
      <c r="I97" s="19" t="s">
        <v>276</v>
      </c>
      <c r="J97" s="19" t="s">
        <v>390</v>
      </c>
    </row>
    <row r="98" spans="1:10" s="16" customFormat="1">
      <c r="A98" s="7">
        <f t="shared" si="39"/>
        <v>91</v>
      </c>
      <c r="B98" s="6" t="str">
        <f t="shared" si="37"/>
        <v>M91</v>
      </c>
      <c r="C98" s="18"/>
      <c r="D98" s="28"/>
      <c r="E98" s="18" t="s">
        <v>22</v>
      </c>
      <c r="F98" s="19" t="str">
        <f t="shared" ref="F98" si="59">B94&amp;"を入力した場合必須"</f>
        <v>M87を入力した場合必須</v>
      </c>
      <c r="G98" s="19">
        <v>0</v>
      </c>
      <c r="H98" s="19" t="s">
        <v>69</v>
      </c>
      <c r="I98" s="19" t="s">
        <v>276</v>
      </c>
      <c r="J98" s="19" t="s">
        <v>70</v>
      </c>
    </row>
    <row r="99" spans="1:10" s="16" customFormat="1">
      <c r="A99" s="7">
        <f t="shared" si="39"/>
        <v>92</v>
      </c>
      <c r="B99" s="6" t="str">
        <f t="shared" si="37"/>
        <v>M92</v>
      </c>
      <c r="C99" s="18"/>
      <c r="D99" s="28" t="s">
        <v>406</v>
      </c>
      <c r="E99" s="18" t="s">
        <v>290</v>
      </c>
      <c r="F99" s="19"/>
      <c r="G99" s="19">
        <v>0</v>
      </c>
      <c r="H99" s="19" t="s">
        <v>69</v>
      </c>
      <c r="I99" s="19" t="s">
        <v>67</v>
      </c>
      <c r="J99" s="19" t="s">
        <v>388</v>
      </c>
    </row>
    <row r="100" spans="1:10" s="16" customFormat="1">
      <c r="A100" s="7">
        <f t="shared" si="39"/>
        <v>93</v>
      </c>
      <c r="B100" s="6" t="str">
        <f t="shared" si="37"/>
        <v>M93</v>
      </c>
      <c r="C100" s="18"/>
      <c r="D100" s="28"/>
      <c r="E100" s="18" t="s">
        <v>19</v>
      </c>
      <c r="F100" s="19" t="str">
        <f t="shared" ref="F100" si="60">B99&amp;"を入力した場合必須"</f>
        <v>M92を入力した場合必須</v>
      </c>
      <c r="G100" s="19">
        <v>0</v>
      </c>
      <c r="H100" s="19" t="s">
        <v>69</v>
      </c>
      <c r="I100" s="19" t="s">
        <v>276</v>
      </c>
      <c r="J100" s="19" t="s">
        <v>390</v>
      </c>
    </row>
    <row r="101" spans="1:10" s="16" customFormat="1">
      <c r="A101" s="7">
        <f t="shared" si="39"/>
        <v>94</v>
      </c>
      <c r="B101" s="6" t="str">
        <f t="shared" si="37"/>
        <v>M94</v>
      </c>
      <c r="C101" s="18"/>
      <c r="D101" s="28"/>
      <c r="E101" s="18" t="s">
        <v>20</v>
      </c>
      <c r="F101" s="19" t="str">
        <f t="shared" ref="F101" si="61">B99&amp;"を入力した場合必須"</f>
        <v>M92を入力した場合必須</v>
      </c>
      <c r="G101" s="19">
        <v>0</v>
      </c>
      <c r="H101" s="19" t="s">
        <v>69</v>
      </c>
      <c r="I101" s="19" t="s">
        <v>276</v>
      </c>
      <c r="J101" s="19" t="s">
        <v>70</v>
      </c>
    </row>
    <row r="102" spans="1:10" s="16" customFormat="1">
      <c r="A102" s="7">
        <f t="shared" si="39"/>
        <v>95</v>
      </c>
      <c r="B102" s="6" t="str">
        <f t="shared" si="37"/>
        <v>M95</v>
      </c>
      <c r="C102" s="18"/>
      <c r="D102" s="28"/>
      <c r="E102" s="18" t="s">
        <v>21</v>
      </c>
      <c r="F102" s="19" t="str">
        <f t="shared" ref="F102" si="62">B99&amp;"を入力した場合必須"</f>
        <v>M92を入力した場合必須</v>
      </c>
      <c r="G102" s="19">
        <v>0</v>
      </c>
      <c r="H102" s="19" t="s">
        <v>69</v>
      </c>
      <c r="I102" s="19" t="s">
        <v>276</v>
      </c>
      <c r="J102" s="19" t="s">
        <v>390</v>
      </c>
    </row>
    <row r="103" spans="1:10" s="16" customFormat="1">
      <c r="A103" s="7">
        <f t="shared" si="39"/>
        <v>96</v>
      </c>
      <c r="B103" s="6" t="str">
        <f t="shared" si="37"/>
        <v>M96</v>
      </c>
      <c r="C103" s="18"/>
      <c r="D103" s="28"/>
      <c r="E103" s="18" t="s">
        <v>22</v>
      </c>
      <c r="F103" s="19" t="str">
        <f t="shared" ref="F103" si="63">B99&amp;"を入力した場合必須"</f>
        <v>M92を入力した場合必須</v>
      </c>
      <c r="G103" s="19">
        <v>0</v>
      </c>
      <c r="H103" s="19" t="s">
        <v>69</v>
      </c>
      <c r="I103" s="19" t="s">
        <v>276</v>
      </c>
      <c r="J103" s="19" t="s">
        <v>70</v>
      </c>
    </row>
    <row r="104" spans="1:10" ht="40.5">
      <c r="A104" s="7">
        <f t="shared" si="39"/>
        <v>97</v>
      </c>
      <c r="B104" s="6" t="str">
        <f t="shared" si="37"/>
        <v>M97</v>
      </c>
      <c r="C104" s="3"/>
      <c r="D104" s="18" t="s">
        <v>44</v>
      </c>
      <c r="E104" s="18"/>
      <c r="F104" s="19" t="s">
        <v>409</v>
      </c>
      <c r="G104" s="19">
        <v>0</v>
      </c>
      <c r="H104" s="19" t="s">
        <v>71</v>
      </c>
      <c r="I104" s="19" t="s">
        <v>13</v>
      </c>
      <c r="J104" s="19" t="s">
        <v>46</v>
      </c>
    </row>
    <row r="105" spans="1:10" ht="40.5">
      <c r="A105" s="7">
        <f t="shared" si="39"/>
        <v>98</v>
      </c>
      <c r="B105" s="6" t="str">
        <f t="shared" si="37"/>
        <v>M98</v>
      </c>
      <c r="C105" s="3"/>
      <c r="D105" s="3" t="s">
        <v>45</v>
      </c>
      <c r="E105" s="18"/>
      <c r="F105" s="19" t="s">
        <v>410</v>
      </c>
      <c r="G105" s="19">
        <v>0</v>
      </c>
      <c r="H105" s="19" t="s">
        <v>71</v>
      </c>
      <c r="I105" s="19" t="s">
        <v>13</v>
      </c>
      <c r="J105" s="19" t="s">
        <v>46</v>
      </c>
    </row>
    <row r="106" spans="1:10">
      <c r="A106" s="7">
        <f t="shared" si="39"/>
        <v>99</v>
      </c>
      <c r="B106" s="6" t="str">
        <f t="shared" si="37"/>
        <v>M99</v>
      </c>
      <c r="C106" s="3" t="s">
        <v>47</v>
      </c>
      <c r="D106" s="3" t="s">
        <v>79</v>
      </c>
      <c r="E106" s="18"/>
      <c r="F106" s="19"/>
      <c r="G106" s="19">
        <v>0</v>
      </c>
      <c r="H106" s="19" t="s">
        <v>71</v>
      </c>
      <c r="I106" s="19" t="s">
        <v>13</v>
      </c>
      <c r="J106" s="19" t="s">
        <v>48</v>
      </c>
    </row>
    <row r="107" spans="1:10">
      <c r="A107" s="7">
        <f t="shared" si="39"/>
        <v>100</v>
      </c>
      <c r="B107" s="6" t="str">
        <f t="shared" si="37"/>
        <v>M100</v>
      </c>
      <c r="C107" s="3" t="s">
        <v>49</v>
      </c>
      <c r="D107" s="3" t="s">
        <v>79</v>
      </c>
      <c r="E107" s="18"/>
      <c r="F107" s="19"/>
      <c r="G107" s="19">
        <v>0</v>
      </c>
      <c r="H107" s="19" t="s">
        <v>71</v>
      </c>
      <c r="I107" s="19" t="s">
        <v>13</v>
      </c>
      <c r="J107" s="19" t="s">
        <v>50</v>
      </c>
    </row>
    <row r="108" spans="1:10" ht="54">
      <c r="A108" s="7">
        <f t="shared" si="39"/>
        <v>101</v>
      </c>
      <c r="B108" s="6" t="str">
        <f t="shared" si="37"/>
        <v>M101</v>
      </c>
      <c r="C108" s="3" t="s">
        <v>51</v>
      </c>
      <c r="D108" s="18" t="s">
        <v>411</v>
      </c>
      <c r="E108" s="18"/>
      <c r="F108" s="19"/>
      <c r="G108" s="19">
        <v>1</v>
      </c>
      <c r="H108" s="19" t="s">
        <v>76</v>
      </c>
      <c r="I108" s="19" t="s">
        <v>67</v>
      </c>
      <c r="J108" s="19" t="s">
        <v>54</v>
      </c>
    </row>
    <row r="109" spans="1:10">
      <c r="A109" s="7">
        <f t="shared" si="39"/>
        <v>102</v>
      </c>
      <c r="B109" s="6" t="str">
        <f t="shared" si="37"/>
        <v>M102</v>
      </c>
      <c r="C109" s="3"/>
      <c r="D109" s="3" t="s">
        <v>52</v>
      </c>
      <c r="E109" s="18"/>
      <c r="F109" s="19"/>
      <c r="G109" s="19">
        <v>0</v>
      </c>
      <c r="H109" s="19" t="s">
        <v>71</v>
      </c>
      <c r="I109" s="19" t="s">
        <v>13</v>
      </c>
      <c r="J109" s="19" t="s">
        <v>53</v>
      </c>
    </row>
    <row r="110" spans="1:10" ht="67.5">
      <c r="A110" s="7">
        <f t="shared" si="39"/>
        <v>103</v>
      </c>
      <c r="B110" s="6" t="str">
        <f t="shared" si="37"/>
        <v>M103</v>
      </c>
      <c r="C110" s="3" t="s">
        <v>55</v>
      </c>
      <c r="D110" s="18" t="s">
        <v>411</v>
      </c>
      <c r="E110" s="18"/>
      <c r="F110" s="19"/>
      <c r="G110" s="19">
        <v>1</v>
      </c>
      <c r="H110" s="19" t="s">
        <v>76</v>
      </c>
      <c r="I110" s="19" t="s">
        <v>67</v>
      </c>
      <c r="J110" s="19" t="s">
        <v>56</v>
      </c>
    </row>
    <row r="111" spans="1:10">
      <c r="A111" s="7">
        <f t="shared" si="39"/>
        <v>104</v>
      </c>
      <c r="B111" s="6" t="str">
        <f t="shared" si="37"/>
        <v>M104</v>
      </c>
      <c r="C111" s="3"/>
      <c r="D111" s="3" t="s">
        <v>52</v>
      </c>
      <c r="E111" s="18"/>
      <c r="F111" s="19"/>
      <c r="G111" s="19">
        <v>0</v>
      </c>
      <c r="H111" s="19" t="s">
        <v>71</v>
      </c>
      <c r="I111" s="19" t="s">
        <v>13</v>
      </c>
      <c r="J111" s="19" t="s">
        <v>53</v>
      </c>
    </row>
    <row r="112" spans="1:10">
      <c r="A112" s="7">
        <f t="shared" si="39"/>
        <v>105</v>
      </c>
      <c r="B112" s="6" t="str">
        <f t="shared" si="37"/>
        <v>M105</v>
      </c>
      <c r="C112" s="3" t="s">
        <v>57</v>
      </c>
      <c r="D112" s="4" t="s">
        <v>58</v>
      </c>
      <c r="E112" s="19"/>
      <c r="F112" s="19"/>
      <c r="G112" s="19">
        <v>0</v>
      </c>
      <c r="H112" s="19" t="s">
        <v>71</v>
      </c>
      <c r="I112" s="19" t="s">
        <v>276</v>
      </c>
      <c r="J112" s="19"/>
    </row>
    <row r="113" spans="1:10">
      <c r="A113" s="7">
        <f t="shared" si="39"/>
        <v>106</v>
      </c>
      <c r="B113" s="6" t="str">
        <f t="shared" si="37"/>
        <v>M106</v>
      </c>
      <c r="C113" s="3"/>
      <c r="D113" s="3" t="s">
        <v>59</v>
      </c>
      <c r="E113" s="18"/>
      <c r="F113" s="19"/>
      <c r="G113" s="19">
        <v>0</v>
      </c>
      <c r="H113" s="19" t="s">
        <v>69</v>
      </c>
      <c r="I113" s="19" t="s">
        <v>276</v>
      </c>
      <c r="J113" s="19" t="s">
        <v>73</v>
      </c>
    </row>
    <row r="114" spans="1:10">
      <c r="A114" s="7">
        <f t="shared" si="39"/>
        <v>107</v>
      </c>
      <c r="B114" s="6" t="str">
        <f t="shared" si="37"/>
        <v>M107</v>
      </c>
      <c r="C114" s="3"/>
      <c r="D114" s="4" t="s">
        <v>60</v>
      </c>
      <c r="E114" s="19"/>
      <c r="F114" s="19"/>
      <c r="G114" s="19">
        <v>0</v>
      </c>
      <c r="H114" s="19" t="s">
        <v>69</v>
      </c>
      <c r="I114" s="19" t="s">
        <v>276</v>
      </c>
      <c r="J114" s="19" t="s">
        <v>72</v>
      </c>
    </row>
    <row r="115" spans="1:10">
      <c r="A115" s="7">
        <f t="shared" si="39"/>
        <v>108</v>
      </c>
      <c r="B115" s="6" t="str">
        <f t="shared" si="37"/>
        <v>M108</v>
      </c>
      <c r="C115" s="3"/>
      <c r="D115" s="3" t="s">
        <v>61</v>
      </c>
      <c r="E115" s="18"/>
      <c r="F115" s="19"/>
      <c r="G115" s="19">
        <v>0</v>
      </c>
      <c r="H115" s="19" t="s">
        <v>69</v>
      </c>
      <c r="I115" s="19" t="s">
        <v>276</v>
      </c>
      <c r="J115" s="19" t="s">
        <v>390</v>
      </c>
    </row>
    <row r="116" spans="1:10" ht="108">
      <c r="A116" s="7">
        <f t="shared" si="39"/>
        <v>109</v>
      </c>
      <c r="B116" s="6" t="str">
        <f t="shared" si="37"/>
        <v>M109</v>
      </c>
      <c r="C116" s="3" t="s">
        <v>62</v>
      </c>
      <c r="D116" s="3" t="s">
        <v>79</v>
      </c>
      <c r="E116" s="18"/>
      <c r="F116" s="19"/>
      <c r="G116" s="19">
        <v>0</v>
      </c>
      <c r="H116" s="19" t="s">
        <v>69</v>
      </c>
      <c r="I116" s="19" t="s">
        <v>67</v>
      </c>
      <c r="J116" s="19" t="s">
        <v>74</v>
      </c>
    </row>
  </sheetData>
  <phoneticPr fontId="2"/>
  <hyperlinks>
    <hyperlink ref="D2" r:id="rId1"/>
  </hyperlinks>
  <pageMargins left="0.25" right="0.25" top="0.75" bottom="0.75" header="0.3" footer="0.3"/>
  <pageSetup paperSize="8" scale="85" orientation="portrait"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J35"/>
  <sheetViews>
    <sheetView workbookViewId="0">
      <selection activeCell="D2" sqref="D2"/>
    </sheetView>
  </sheetViews>
  <sheetFormatPr defaultColWidth="8.875" defaultRowHeight="13.5"/>
  <cols>
    <col min="1" max="1" width="5.125" style="16" customWidth="1"/>
    <col min="2" max="2" width="6.125"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t="s">
        <v>3</v>
      </c>
      <c r="D1" t="s">
        <v>148</v>
      </c>
    </row>
    <row r="2" spans="1:10">
      <c r="C2" t="s">
        <v>1</v>
      </c>
      <c r="D2" s="17" t="s">
        <v>445</v>
      </c>
      <c r="E2" s="17"/>
      <c r="F2" s="24"/>
    </row>
    <row r="3" spans="1:10" s="16" customFormat="1">
      <c r="C3" s="16" t="s">
        <v>412</v>
      </c>
      <c r="D3" s="16" t="s">
        <v>418</v>
      </c>
      <c r="E3" s="17"/>
      <c r="F3" s="24"/>
      <c r="G3" s="2"/>
      <c r="H3" s="2"/>
      <c r="I3" s="2"/>
      <c r="J3" s="2"/>
    </row>
    <row r="4" spans="1:10" s="16" customFormat="1">
      <c r="C4" s="16" t="s">
        <v>413</v>
      </c>
      <c r="D4" s="16" t="s">
        <v>418</v>
      </c>
      <c r="E4" s="17"/>
      <c r="F4" s="24"/>
      <c r="G4" s="2"/>
      <c r="H4" s="2"/>
      <c r="I4" s="2"/>
      <c r="J4" s="2"/>
    </row>
    <row r="6" spans="1:10">
      <c r="A6" s="30" t="s">
        <v>502</v>
      </c>
    </row>
    <row r="7" spans="1:10">
      <c r="A7" s="16" t="s">
        <v>444</v>
      </c>
      <c r="B7" s="20" t="s">
        <v>278</v>
      </c>
      <c r="C7" s="5" t="s">
        <v>63</v>
      </c>
      <c r="D7" s="21" t="s">
        <v>291</v>
      </c>
      <c r="E7" s="21" t="s">
        <v>64</v>
      </c>
      <c r="F7" s="10" t="s">
        <v>365</v>
      </c>
      <c r="G7" s="10" t="s">
        <v>7</v>
      </c>
      <c r="H7" s="10" t="s">
        <v>65</v>
      </c>
      <c r="I7" s="10" t="s">
        <v>9</v>
      </c>
      <c r="J7" s="10" t="s">
        <v>14</v>
      </c>
    </row>
    <row r="8" spans="1:10">
      <c r="A8" s="7">
        <v>1</v>
      </c>
      <c r="B8" s="6" t="str">
        <f>$A$7&amp;A8</f>
        <v>W1</v>
      </c>
      <c r="C8" s="18" t="s">
        <v>428</v>
      </c>
      <c r="D8" s="18" t="s">
        <v>79</v>
      </c>
      <c r="E8" s="18"/>
      <c r="F8" s="19"/>
      <c r="G8" s="19">
        <v>1</v>
      </c>
      <c r="H8" s="19" t="s">
        <v>146</v>
      </c>
      <c r="I8" s="19" t="s">
        <v>67</v>
      </c>
      <c r="J8" s="19"/>
    </row>
    <row r="9" spans="1:10">
      <c r="A9" s="7">
        <f>A8+1</f>
        <v>2</v>
      </c>
      <c r="B9" s="6" t="str">
        <f t="shared" ref="B9:B35" si="0">$A$7&amp;A9</f>
        <v>W2</v>
      </c>
      <c r="C9" s="18" t="s">
        <v>429</v>
      </c>
      <c r="D9" s="18" t="s">
        <v>19</v>
      </c>
      <c r="E9" s="18"/>
      <c r="F9" s="19"/>
      <c r="G9" s="19">
        <v>1</v>
      </c>
      <c r="H9" s="19" t="s">
        <v>69</v>
      </c>
      <c r="I9" s="19" t="s">
        <v>275</v>
      </c>
      <c r="J9" s="19" t="s">
        <v>390</v>
      </c>
    </row>
    <row r="10" spans="1:10">
      <c r="A10" s="7">
        <f t="shared" ref="A10:A35" si="1">A9+1</f>
        <v>3</v>
      </c>
      <c r="B10" s="6" t="str">
        <f t="shared" si="0"/>
        <v>W3</v>
      </c>
      <c r="C10" s="3"/>
      <c r="D10" s="18" t="s">
        <v>20</v>
      </c>
      <c r="E10" s="18"/>
      <c r="F10" s="19"/>
      <c r="G10" s="19">
        <v>1</v>
      </c>
      <c r="H10" s="19" t="s">
        <v>69</v>
      </c>
      <c r="I10" s="19" t="s">
        <v>276</v>
      </c>
      <c r="J10" s="19" t="s">
        <v>70</v>
      </c>
    </row>
    <row r="11" spans="1:10">
      <c r="A11" s="7">
        <f t="shared" si="1"/>
        <v>4</v>
      </c>
      <c r="B11" s="6" t="str">
        <f t="shared" si="0"/>
        <v>W4</v>
      </c>
      <c r="C11" s="3"/>
      <c r="D11" s="18" t="s">
        <v>21</v>
      </c>
      <c r="E11" s="18"/>
      <c r="F11" s="19"/>
      <c r="G11" s="19">
        <v>1</v>
      </c>
      <c r="H11" s="19" t="s">
        <v>69</v>
      </c>
      <c r="I11" s="19" t="s">
        <v>276</v>
      </c>
      <c r="J11" s="19" t="s">
        <v>390</v>
      </c>
    </row>
    <row r="12" spans="1:10">
      <c r="A12" s="7">
        <f t="shared" si="1"/>
        <v>5</v>
      </c>
      <c r="B12" s="6" t="str">
        <f t="shared" si="0"/>
        <v>W5</v>
      </c>
      <c r="C12" s="3"/>
      <c r="D12" s="18" t="s">
        <v>22</v>
      </c>
      <c r="E12" s="18"/>
      <c r="F12" s="19"/>
      <c r="G12" s="19">
        <v>1</v>
      </c>
      <c r="H12" s="19" t="s">
        <v>69</v>
      </c>
      <c r="I12" s="19" t="s">
        <v>276</v>
      </c>
      <c r="J12" s="19" t="s">
        <v>70</v>
      </c>
    </row>
    <row r="13" spans="1:10">
      <c r="A13" s="7">
        <f t="shared" si="1"/>
        <v>6</v>
      </c>
      <c r="B13" s="6" t="str">
        <f t="shared" si="0"/>
        <v>W6</v>
      </c>
      <c r="C13" s="18" t="s">
        <v>430</v>
      </c>
      <c r="D13" s="18" t="s">
        <v>79</v>
      </c>
      <c r="E13" s="18"/>
      <c r="F13" s="19"/>
      <c r="G13" s="19">
        <v>1</v>
      </c>
      <c r="H13" s="19" t="s">
        <v>71</v>
      </c>
      <c r="I13" s="19" t="s">
        <v>13</v>
      </c>
      <c r="J13" s="19" t="s">
        <v>343</v>
      </c>
    </row>
    <row r="14" spans="1:10">
      <c r="A14" s="7">
        <f t="shared" si="1"/>
        <v>7</v>
      </c>
      <c r="B14" s="6" t="str">
        <f t="shared" si="0"/>
        <v>W7</v>
      </c>
      <c r="C14" s="18" t="s">
        <v>431</v>
      </c>
      <c r="D14" s="18" t="s">
        <v>79</v>
      </c>
      <c r="E14" s="18"/>
      <c r="F14" s="19"/>
      <c r="G14" s="19">
        <v>0</v>
      </c>
      <c r="H14" s="19" t="s">
        <v>77</v>
      </c>
      <c r="I14" s="19" t="s">
        <v>24</v>
      </c>
      <c r="J14" s="19" t="s">
        <v>25</v>
      </c>
    </row>
    <row r="15" spans="1:10">
      <c r="A15" s="7">
        <f t="shared" si="1"/>
        <v>8</v>
      </c>
      <c r="B15" s="6" t="str">
        <f t="shared" si="0"/>
        <v>W8</v>
      </c>
      <c r="C15" s="18" t="s">
        <v>432</v>
      </c>
      <c r="D15" s="18" t="s">
        <v>79</v>
      </c>
      <c r="E15" s="18"/>
      <c r="F15" s="19"/>
      <c r="G15" s="19">
        <v>0</v>
      </c>
      <c r="H15" s="19" t="s">
        <v>71</v>
      </c>
      <c r="I15" s="19" t="s">
        <v>13</v>
      </c>
      <c r="J15" s="19" t="s">
        <v>433</v>
      </c>
    </row>
    <row r="16" spans="1:10" ht="148.5">
      <c r="A16" s="7">
        <f t="shared" si="1"/>
        <v>9</v>
      </c>
      <c r="B16" s="6" t="str">
        <f t="shared" si="0"/>
        <v>W9</v>
      </c>
      <c r="C16" s="18" t="s">
        <v>434</v>
      </c>
      <c r="D16" s="18" t="s">
        <v>411</v>
      </c>
      <c r="E16" s="18"/>
      <c r="F16" s="19"/>
      <c r="G16" s="19">
        <v>1</v>
      </c>
      <c r="H16" s="19" t="s">
        <v>435</v>
      </c>
      <c r="I16" s="19" t="s">
        <v>67</v>
      </c>
      <c r="J16" s="19" t="s">
        <v>436</v>
      </c>
    </row>
    <row r="17" spans="1:10">
      <c r="A17" s="7">
        <f t="shared" si="1"/>
        <v>10</v>
      </c>
      <c r="B17" s="6" t="str">
        <f t="shared" si="0"/>
        <v>W10</v>
      </c>
      <c r="C17" s="3"/>
      <c r="D17" s="18" t="s">
        <v>437</v>
      </c>
      <c r="E17" s="18"/>
      <c r="F17" s="19" t="s">
        <v>446</v>
      </c>
      <c r="G17" s="19">
        <v>1</v>
      </c>
      <c r="H17" s="19" t="s">
        <v>71</v>
      </c>
      <c r="I17" s="19" t="s">
        <v>13</v>
      </c>
      <c r="J17" s="19" t="s">
        <v>343</v>
      </c>
    </row>
    <row r="18" spans="1:10">
      <c r="A18" s="7">
        <f t="shared" si="1"/>
        <v>11</v>
      </c>
      <c r="B18" s="6" t="str">
        <f t="shared" si="0"/>
        <v>W11</v>
      </c>
      <c r="C18" s="3"/>
      <c r="D18" s="18" t="s">
        <v>438</v>
      </c>
      <c r="E18" s="18"/>
      <c r="F18" s="19" t="s">
        <v>447</v>
      </c>
      <c r="G18" s="19">
        <v>0</v>
      </c>
      <c r="H18" s="19" t="s">
        <v>91</v>
      </c>
      <c r="I18" s="19" t="s">
        <v>67</v>
      </c>
      <c r="J18" s="19"/>
    </row>
    <row r="19" spans="1:10">
      <c r="A19" s="7">
        <f t="shared" si="1"/>
        <v>12</v>
      </c>
      <c r="B19" s="6" t="str">
        <f t="shared" si="0"/>
        <v>W12</v>
      </c>
      <c r="C19" s="3"/>
      <c r="D19" s="18" t="s">
        <v>55</v>
      </c>
      <c r="E19" s="18" t="s">
        <v>439</v>
      </c>
      <c r="F19" s="19" t="s">
        <v>447</v>
      </c>
      <c r="G19" s="19">
        <v>0</v>
      </c>
      <c r="H19" s="19" t="s">
        <v>71</v>
      </c>
      <c r="I19" s="19" t="s">
        <v>275</v>
      </c>
      <c r="J19" s="19" t="s">
        <v>423</v>
      </c>
    </row>
    <row r="20" spans="1:10">
      <c r="A20" s="7">
        <f t="shared" si="1"/>
        <v>13</v>
      </c>
      <c r="B20" s="6" t="str">
        <f t="shared" si="0"/>
        <v>W13</v>
      </c>
      <c r="C20" s="3"/>
      <c r="D20" s="3"/>
      <c r="E20" s="18" t="s">
        <v>440</v>
      </c>
      <c r="F20" s="19" t="s">
        <v>447</v>
      </c>
      <c r="G20" s="19">
        <v>0</v>
      </c>
      <c r="H20" s="19" t="s">
        <v>71</v>
      </c>
      <c r="I20" s="19" t="s">
        <v>275</v>
      </c>
      <c r="J20" s="19" t="s">
        <v>423</v>
      </c>
    </row>
    <row r="21" spans="1:10">
      <c r="A21" s="7">
        <f t="shared" si="1"/>
        <v>14</v>
      </c>
      <c r="B21" s="6" t="str">
        <f t="shared" si="0"/>
        <v>W14</v>
      </c>
      <c r="C21" s="3"/>
      <c r="D21" s="18" t="s">
        <v>441</v>
      </c>
      <c r="E21" s="18" t="s">
        <v>240</v>
      </c>
      <c r="F21" s="19" t="s">
        <v>447</v>
      </c>
      <c r="G21" s="19">
        <v>0</v>
      </c>
      <c r="H21" s="19" t="s">
        <v>69</v>
      </c>
      <c r="I21" s="19" t="s">
        <v>275</v>
      </c>
      <c r="J21" s="19" t="s">
        <v>390</v>
      </c>
    </row>
    <row r="22" spans="1:10">
      <c r="A22" s="7">
        <f t="shared" si="1"/>
        <v>15</v>
      </c>
      <c r="B22" s="6" t="str">
        <f t="shared" si="0"/>
        <v>W15</v>
      </c>
      <c r="C22" s="3"/>
      <c r="D22" s="3"/>
      <c r="E22" s="18" t="s">
        <v>241</v>
      </c>
      <c r="F22" s="19" t="s">
        <v>447</v>
      </c>
      <c r="G22" s="19">
        <v>0</v>
      </c>
      <c r="H22" s="19" t="s">
        <v>69</v>
      </c>
      <c r="I22" s="19" t="s">
        <v>276</v>
      </c>
      <c r="J22" s="19" t="s">
        <v>70</v>
      </c>
    </row>
    <row r="23" spans="1:10">
      <c r="A23" s="7">
        <f t="shared" si="1"/>
        <v>16</v>
      </c>
      <c r="B23" s="6" t="str">
        <f t="shared" si="0"/>
        <v>W16</v>
      </c>
      <c r="C23" s="3"/>
      <c r="D23" s="3"/>
      <c r="E23" s="18" t="s">
        <v>242</v>
      </c>
      <c r="F23" s="19" t="s">
        <v>447</v>
      </c>
      <c r="G23" s="19">
        <v>0</v>
      </c>
      <c r="H23" s="19" t="s">
        <v>69</v>
      </c>
      <c r="I23" s="19" t="s">
        <v>276</v>
      </c>
      <c r="J23" s="19" t="s">
        <v>390</v>
      </c>
    </row>
    <row r="24" spans="1:10">
      <c r="A24" s="7">
        <f t="shared" si="1"/>
        <v>17</v>
      </c>
      <c r="B24" s="6" t="str">
        <f t="shared" si="0"/>
        <v>W17</v>
      </c>
      <c r="C24" s="4"/>
      <c r="D24" s="3"/>
      <c r="E24" s="18" t="s">
        <v>243</v>
      </c>
      <c r="F24" s="19" t="s">
        <v>447</v>
      </c>
      <c r="G24" s="19">
        <v>0</v>
      </c>
      <c r="H24" s="19" t="s">
        <v>69</v>
      </c>
      <c r="I24" s="19" t="s">
        <v>276</v>
      </c>
      <c r="J24" s="19" t="s">
        <v>70</v>
      </c>
    </row>
    <row r="25" spans="1:10">
      <c r="A25" s="7">
        <f t="shared" si="1"/>
        <v>18</v>
      </c>
      <c r="B25" s="6" t="str">
        <f t="shared" si="0"/>
        <v>W18</v>
      </c>
      <c r="C25" s="3"/>
      <c r="D25" s="3"/>
      <c r="E25" s="18" t="s">
        <v>244</v>
      </c>
      <c r="F25" s="19" t="s">
        <v>447</v>
      </c>
      <c r="G25" s="19">
        <v>0</v>
      </c>
      <c r="H25" s="19" t="s">
        <v>69</v>
      </c>
      <c r="I25" s="19" t="s">
        <v>275</v>
      </c>
      <c r="J25" s="19" t="s">
        <v>390</v>
      </c>
    </row>
    <row r="26" spans="1:10">
      <c r="A26" s="7">
        <f t="shared" si="1"/>
        <v>19</v>
      </c>
      <c r="B26" s="6" t="str">
        <f t="shared" si="0"/>
        <v>W19</v>
      </c>
      <c r="C26" s="3"/>
      <c r="D26" s="3"/>
      <c r="E26" s="18" t="s">
        <v>245</v>
      </c>
      <c r="F26" s="19" t="s">
        <v>447</v>
      </c>
      <c r="G26" s="19">
        <v>0</v>
      </c>
      <c r="H26" s="19" t="s">
        <v>69</v>
      </c>
      <c r="I26" s="19" t="s">
        <v>276</v>
      </c>
      <c r="J26" s="19" t="s">
        <v>70</v>
      </c>
    </row>
    <row r="27" spans="1:10">
      <c r="A27" s="7">
        <f t="shared" si="1"/>
        <v>20</v>
      </c>
      <c r="B27" s="6" t="str">
        <f t="shared" si="0"/>
        <v>W20</v>
      </c>
      <c r="C27" s="3"/>
      <c r="D27" s="3"/>
      <c r="E27" s="18" t="s">
        <v>246</v>
      </c>
      <c r="F27" s="19" t="s">
        <v>447</v>
      </c>
      <c r="G27" s="19">
        <v>0</v>
      </c>
      <c r="H27" s="19" t="s">
        <v>69</v>
      </c>
      <c r="I27" s="19" t="s">
        <v>276</v>
      </c>
      <c r="J27" s="19" t="s">
        <v>390</v>
      </c>
    </row>
    <row r="28" spans="1:10">
      <c r="A28" s="7">
        <f t="shared" si="1"/>
        <v>21</v>
      </c>
      <c r="B28" s="6" t="str">
        <f t="shared" si="0"/>
        <v>W21</v>
      </c>
      <c r="C28" s="3"/>
      <c r="D28" s="3"/>
      <c r="E28" s="18" t="s">
        <v>247</v>
      </c>
      <c r="F28" s="19" t="s">
        <v>447</v>
      </c>
      <c r="G28" s="19">
        <v>0</v>
      </c>
      <c r="H28" s="19" t="s">
        <v>69</v>
      </c>
      <c r="I28" s="19" t="s">
        <v>276</v>
      </c>
      <c r="J28" s="19" t="s">
        <v>70</v>
      </c>
    </row>
    <row r="29" spans="1:10">
      <c r="A29" s="7">
        <f t="shared" si="1"/>
        <v>22</v>
      </c>
      <c r="B29" s="6" t="str">
        <f t="shared" si="0"/>
        <v>W22</v>
      </c>
      <c r="C29" s="3"/>
      <c r="D29" s="3"/>
      <c r="E29" s="18" t="s">
        <v>248</v>
      </c>
      <c r="F29" s="19" t="s">
        <v>447</v>
      </c>
      <c r="G29" s="19">
        <v>0</v>
      </c>
      <c r="H29" s="19" t="s">
        <v>69</v>
      </c>
      <c r="I29" s="19" t="s">
        <v>275</v>
      </c>
      <c r="J29" s="19" t="s">
        <v>390</v>
      </c>
    </row>
    <row r="30" spans="1:10">
      <c r="A30" s="7">
        <f t="shared" si="1"/>
        <v>23</v>
      </c>
      <c r="B30" s="6" t="str">
        <f t="shared" si="0"/>
        <v>W23</v>
      </c>
      <c r="C30" s="3"/>
      <c r="D30" s="3"/>
      <c r="E30" s="18" t="s">
        <v>249</v>
      </c>
      <c r="F30" s="19" t="s">
        <v>447</v>
      </c>
      <c r="G30" s="19">
        <v>0</v>
      </c>
      <c r="H30" s="19" t="s">
        <v>69</v>
      </c>
      <c r="I30" s="19" t="s">
        <v>276</v>
      </c>
      <c r="J30" s="19" t="s">
        <v>70</v>
      </c>
    </row>
    <row r="31" spans="1:10">
      <c r="A31" s="7">
        <f t="shared" si="1"/>
        <v>24</v>
      </c>
      <c r="B31" s="6" t="str">
        <f t="shared" si="0"/>
        <v>W24</v>
      </c>
      <c r="C31" s="3"/>
      <c r="D31" s="3"/>
      <c r="E31" s="18" t="s">
        <v>250</v>
      </c>
      <c r="F31" s="19" t="s">
        <v>447</v>
      </c>
      <c r="G31" s="19">
        <v>0</v>
      </c>
      <c r="H31" s="19" t="s">
        <v>69</v>
      </c>
      <c r="I31" s="19" t="s">
        <v>276</v>
      </c>
      <c r="J31" s="19" t="s">
        <v>390</v>
      </c>
    </row>
    <row r="32" spans="1:10">
      <c r="A32" s="7">
        <f t="shared" si="1"/>
        <v>25</v>
      </c>
      <c r="B32" s="6" t="str">
        <f t="shared" si="0"/>
        <v>W25</v>
      </c>
      <c r="C32" s="3"/>
      <c r="D32" s="3"/>
      <c r="E32" s="18" t="s">
        <v>251</v>
      </c>
      <c r="F32" s="19" t="s">
        <v>447</v>
      </c>
      <c r="G32" s="19">
        <v>0</v>
      </c>
      <c r="H32" s="19" t="s">
        <v>69</v>
      </c>
      <c r="I32" s="19" t="s">
        <v>276</v>
      </c>
      <c r="J32" s="19" t="s">
        <v>70</v>
      </c>
    </row>
    <row r="33" spans="1:10">
      <c r="A33" s="7">
        <f t="shared" si="1"/>
        <v>26</v>
      </c>
      <c r="B33" s="6" t="str">
        <f t="shared" si="0"/>
        <v>W26</v>
      </c>
      <c r="C33" s="3"/>
      <c r="D33" s="18" t="s">
        <v>14</v>
      </c>
      <c r="E33" s="18"/>
      <c r="F33" s="19" t="s">
        <v>447</v>
      </c>
      <c r="G33" s="19">
        <v>0</v>
      </c>
      <c r="H33" s="19" t="s">
        <v>71</v>
      </c>
      <c r="I33" s="19" t="s">
        <v>13</v>
      </c>
      <c r="J33" s="19" t="s">
        <v>123</v>
      </c>
    </row>
    <row r="34" spans="1:10">
      <c r="A34" s="7">
        <f t="shared" si="1"/>
        <v>27</v>
      </c>
      <c r="B34" s="6" t="str">
        <f t="shared" si="0"/>
        <v>W27</v>
      </c>
      <c r="C34" s="18" t="s">
        <v>442</v>
      </c>
      <c r="D34" s="18" t="s">
        <v>443</v>
      </c>
      <c r="E34" s="18"/>
      <c r="F34" s="19"/>
      <c r="G34" s="19">
        <v>1</v>
      </c>
      <c r="H34" s="19" t="s">
        <v>76</v>
      </c>
      <c r="I34" s="19"/>
      <c r="J34" s="19"/>
    </row>
    <row r="35" spans="1:10">
      <c r="A35" s="7">
        <f t="shared" si="1"/>
        <v>28</v>
      </c>
      <c r="B35" s="6" t="str">
        <f t="shared" si="0"/>
        <v>W28</v>
      </c>
      <c r="C35" s="3"/>
      <c r="D35" s="18" t="s">
        <v>14</v>
      </c>
      <c r="E35" s="18"/>
      <c r="F35" s="19"/>
      <c r="G35" s="19">
        <v>0</v>
      </c>
      <c r="H35" s="19" t="s">
        <v>71</v>
      </c>
      <c r="I35" s="19" t="s">
        <v>13</v>
      </c>
      <c r="J35" s="19" t="s">
        <v>123</v>
      </c>
    </row>
  </sheetData>
  <phoneticPr fontId="2"/>
  <hyperlinks>
    <hyperlink ref="D2" r:id="rId1"/>
  </hyperlinks>
  <pageMargins left="0.25" right="0.25" top="0.75" bottom="0.75" header="0.3" footer="0.3"/>
  <pageSetup paperSize="8" scale="85"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J145"/>
  <sheetViews>
    <sheetView view="pageBreakPreview" zoomScaleSheetLayoutView="100" workbookViewId="0">
      <selection activeCell="D2" sqref="D2"/>
    </sheetView>
  </sheetViews>
  <sheetFormatPr defaultColWidth="8.875" defaultRowHeight="13.5"/>
  <cols>
    <col min="1" max="1" width="5.125" style="16" customWidth="1"/>
    <col min="2" max="2" width="6.125"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t="s">
        <v>3</v>
      </c>
      <c r="D1" t="s">
        <v>164</v>
      </c>
    </row>
    <row r="2" spans="1:10">
      <c r="C2" t="s">
        <v>1</v>
      </c>
      <c r="D2" s="17" t="s">
        <v>427</v>
      </c>
      <c r="E2" s="17"/>
      <c r="F2" s="24"/>
    </row>
    <row r="3" spans="1:10" s="16" customFormat="1">
      <c r="C3" s="16" t="s">
        <v>412</v>
      </c>
      <c r="D3" s="16" t="s">
        <v>417</v>
      </c>
      <c r="E3" s="17"/>
      <c r="F3" s="24"/>
      <c r="G3" s="2"/>
      <c r="H3" s="2"/>
      <c r="I3" s="2"/>
      <c r="J3" s="2"/>
    </row>
    <row r="4" spans="1:10" s="16" customFormat="1">
      <c r="C4" s="16" t="s">
        <v>413</v>
      </c>
      <c r="D4" s="16" t="s">
        <v>417</v>
      </c>
      <c r="E4" s="17"/>
      <c r="F4" s="24"/>
      <c r="G4" s="2"/>
      <c r="H4" s="2"/>
      <c r="I4" s="2"/>
      <c r="J4" s="2"/>
    </row>
    <row r="6" spans="1:10">
      <c r="A6" s="30" t="s">
        <v>502</v>
      </c>
    </row>
    <row r="7" spans="1:10">
      <c r="A7" s="16" t="s">
        <v>448</v>
      </c>
      <c r="B7" s="20" t="s">
        <v>278</v>
      </c>
      <c r="C7" s="5" t="s">
        <v>63</v>
      </c>
      <c r="D7" s="21" t="s">
        <v>291</v>
      </c>
      <c r="E7" s="21" t="s">
        <v>64</v>
      </c>
      <c r="F7" s="10" t="s">
        <v>365</v>
      </c>
      <c r="G7" s="10" t="s">
        <v>7</v>
      </c>
      <c r="H7" s="10" t="s">
        <v>65</v>
      </c>
      <c r="I7" s="10" t="s">
        <v>9</v>
      </c>
      <c r="J7" s="10" t="s">
        <v>14</v>
      </c>
    </row>
    <row r="8" spans="1:10">
      <c r="A8" s="7">
        <v>1</v>
      </c>
      <c r="B8" s="6" t="str">
        <f>$A$7&amp;A8</f>
        <v>R1</v>
      </c>
      <c r="C8" s="3" t="s">
        <v>10</v>
      </c>
      <c r="D8" s="3" t="s">
        <v>79</v>
      </c>
      <c r="E8" s="18"/>
      <c r="F8" s="19"/>
      <c r="G8" s="19">
        <v>1</v>
      </c>
      <c r="H8" s="19" t="s">
        <v>71</v>
      </c>
      <c r="I8" s="19" t="s">
        <v>13</v>
      </c>
      <c r="J8" s="19" t="s">
        <v>149</v>
      </c>
    </row>
    <row r="9" spans="1:10">
      <c r="A9" s="7">
        <f>A8+1</f>
        <v>2</v>
      </c>
      <c r="B9" s="6" t="str">
        <f t="shared" ref="B9:B22" si="0">$A$7&amp;A9</f>
        <v>R2</v>
      </c>
      <c r="C9" s="3" t="s">
        <v>8</v>
      </c>
      <c r="D9" s="3" t="s">
        <v>79</v>
      </c>
      <c r="E9" s="18"/>
      <c r="F9" s="19"/>
      <c r="G9" s="19">
        <v>1</v>
      </c>
      <c r="H9" s="19" t="s">
        <v>90</v>
      </c>
      <c r="I9" s="19" t="s">
        <v>67</v>
      </c>
      <c r="J9" s="19" t="s">
        <v>150</v>
      </c>
    </row>
    <row r="10" spans="1:10" ht="27">
      <c r="A10" s="7">
        <f t="shared" ref="A10:A22" si="1">A9+1</f>
        <v>3</v>
      </c>
      <c r="B10" s="6" t="str">
        <f t="shared" si="0"/>
        <v>R3</v>
      </c>
      <c r="C10" s="3" t="s">
        <v>151</v>
      </c>
      <c r="D10" s="3" t="s">
        <v>79</v>
      </c>
      <c r="E10" s="18"/>
      <c r="F10" s="19"/>
      <c r="G10" s="19">
        <v>0</v>
      </c>
      <c r="H10" s="19" t="s">
        <v>71</v>
      </c>
      <c r="I10" s="19" t="s">
        <v>13</v>
      </c>
      <c r="J10" s="19" t="s">
        <v>152</v>
      </c>
    </row>
    <row r="11" spans="1:10" ht="40.5">
      <c r="A11" s="7">
        <f t="shared" si="1"/>
        <v>4</v>
      </c>
      <c r="B11" s="6" t="str">
        <f t="shared" si="0"/>
        <v>R4</v>
      </c>
      <c r="C11" s="3" t="s">
        <v>155</v>
      </c>
      <c r="D11" s="18" t="s">
        <v>411</v>
      </c>
      <c r="E11" s="18"/>
      <c r="F11" s="19"/>
      <c r="G11" s="19">
        <v>1</v>
      </c>
      <c r="H11" s="19" t="s">
        <v>91</v>
      </c>
      <c r="I11" s="19" t="s">
        <v>67</v>
      </c>
      <c r="J11" s="19" t="s">
        <v>449</v>
      </c>
    </row>
    <row r="12" spans="1:10" ht="81">
      <c r="A12" s="7">
        <f t="shared" si="1"/>
        <v>5</v>
      </c>
      <c r="B12" s="6" t="str">
        <f t="shared" si="0"/>
        <v>R5</v>
      </c>
      <c r="C12" s="3"/>
      <c r="D12" s="18"/>
      <c r="E12" s="18" t="s">
        <v>154</v>
      </c>
      <c r="F12" s="19" t="s">
        <v>450</v>
      </c>
      <c r="G12" s="19">
        <v>1</v>
      </c>
      <c r="H12" s="19" t="s">
        <v>69</v>
      </c>
      <c r="I12" s="19" t="s">
        <v>67</v>
      </c>
      <c r="J12" s="19" t="s">
        <v>153</v>
      </c>
    </row>
    <row r="13" spans="1:10">
      <c r="A13" s="7">
        <f t="shared" si="1"/>
        <v>6</v>
      </c>
      <c r="B13" s="6" t="str">
        <f t="shared" si="0"/>
        <v>R6</v>
      </c>
      <c r="C13" s="3" t="s">
        <v>23</v>
      </c>
      <c r="D13" s="3" t="s">
        <v>79</v>
      </c>
      <c r="E13" s="18"/>
      <c r="F13" s="19"/>
      <c r="G13" s="19">
        <v>0</v>
      </c>
      <c r="H13" s="19" t="s">
        <v>77</v>
      </c>
      <c r="I13" s="19" t="s">
        <v>24</v>
      </c>
      <c r="J13" s="19"/>
    </row>
    <row r="14" spans="1:10" ht="54">
      <c r="A14" s="7">
        <f t="shared" si="1"/>
        <v>7</v>
      </c>
      <c r="B14" s="6" t="str">
        <f t="shared" si="0"/>
        <v>R7</v>
      </c>
      <c r="C14" s="3" t="s">
        <v>156</v>
      </c>
      <c r="D14" s="3" t="s">
        <v>157</v>
      </c>
      <c r="E14" s="18"/>
      <c r="F14" s="19"/>
      <c r="G14" s="19">
        <v>1</v>
      </c>
      <c r="H14" s="19" t="s">
        <v>90</v>
      </c>
      <c r="I14" s="19" t="s">
        <v>67</v>
      </c>
      <c r="J14" s="19" t="s">
        <v>277</v>
      </c>
    </row>
    <row r="15" spans="1:10">
      <c r="A15" s="7">
        <f t="shared" si="1"/>
        <v>8</v>
      </c>
      <c r="B15" s="6" t="str">
        <f t="shared" si="0"/>
        <v>R8</v>
      </c>
      <c r="C15" s="3" t="s">
        <v>158</v>
      </c>
      <c r="D15" s="3"/>
      <c r="E15" s="18" t="s">
        <v>159</v>
      </c>
      <c r="F15" s="19" t="s">
        <v>451</v>
      </c>
      <c r="G15" s="19"/>
      <c r="H15" s="19" t="s">
        <v>71</v>
      </c>
      <c r="I15" s="19" t="s">
        <v>669</v>
      </c>
      <c r="J15" s="19" t="s">
        <v>667</v>
      </c>
    </row>
    <row r="16" spans="1:10">
      <c r="A16" s="7">
        <f t="shared" si="1"/>
        <v>9</v>
      </c>
      <c r="B16" s="6" t="str">
        <f t="shared" si="0"/>
        <v>R9</v>
      </c>
      <c r="C16" s="3" t="s">
        <v>161</v>
      </c>
      <c r="D16" s="3"/>
      <c r="E16" s="18" t="s">
        <v>160</v>
      </c>
      <c r="F16" s="19" t="s">
        <v>451</v>
      </c>
      <c r="G16" s="19"/>
      <c r="H16" s="19" t="s">
        <v>71</v>
      </c>
      <c r="I16" s="19" t="s">
        <v>669</v>
      </c>
      <c r="J16" s="19" t="s">
        <v>667</v>
      </c>
    </row>
    <row r="17" spans="1:10">
      <c r="A17" s="7">
        <f t="shared" si="1"/>
        <v>10</v>
      </c>
      <c r="B17" s="6" t="str">
        <f t="shared" si="0"/>
        <v>R10</v>
      </c>
      <c r="C17" s="3"/>
      <c r="D17" s="3"/>
      <c r="E17" s="18" t="s">
        <v>108</v>
      </c>
      <c r="F17" s="19" t="s">
        <v>451</v>
      </c>
      <c r="G17" s="19"/>
      <c r="H17" s="19" t="s">
        <v>71</v>
      </c>
      <c r="I17" s="19" t="s">
        <v>526</v>
      </c>
      <c r="J17" s="19" t="s">
        <v>668</v>
      </c>
    </row>
    <row r="18" spans="1:10">
      <c r="A18" s="7">
        <f t="shared" si="1"/>
        <v>11</v>
      </c>
      <c r="B18" s="6" t="str">
        <f t="shared" si="0"/>
        <v>R11</v>
      </c>
      <c r="C18" s="3"/>
      <c r="D18" s="3"/>
      <c r="E18" s="18" t="s">
        <v>19</v>
      </c>
      <c r="F18" s="19" t="s">
        <v>451</v>
      </c>
      <c r="G18" s="19">
        <v>1</v>
      </c>
      <c r="H18" s="19" t="s">
        <v>69</v>
      </c>
      <c r="I18" s="19" t="s">
        <v>276</v>
      </c>
      <c r="J18" s="19" t="s">
        <v>390</v>
      </c>
    </row>
    <row r="19" spans="1:10">
      <c r="A19" s="7">
        <f t="shared" si="1"/>
        <v>12</v>
      </c>
      <c r="B19" s="6" t="str">
        <f t="shared" si="0"/>
        <v>R12</v>
      </c>
      <c r="C19" s="3"/>
      <c r="D19" s="3"/>
      <c r="E19" s="18" t="s">
        <v>20</v>
      </c>
      <c r="F19" s="19" t="s">
        <v>451</v>
      </c>
      <c r="G19" s="19">
        <v>1</v>
      </c>
      <c r="H19" s="19" t="s">
        <v>69</v>
      </c>
      <c r="I19" s="19" t="s">
        <v>276</v>
      </c>
      <c r="J19" s="19" t="s">
        <v>70</v>
      </c>
    </row>
    <row r="20" spans="1:10">
      <c r="A20" s="7">
        <f t="shared" si="1"/>
        <v>13</v>
      </c>
      <c r="B20" s="6" t="str">
        <f t="shared" si="0"/>
        <v>R13</v>
      </c>
      <c r="C20" s="3"/>
      <c r="D20" s="3"/>
      <c r="E20" s="18" t="s">
        <v>21</v>
      </c>
      <c r="F20" s="19" t="s">
        <v>451</v>
      </c>
      <c r="G20" s="19">
        <v>1</v>
      </c>
      <c r="H20" s="19" t="s">
        <v>69</v>
      </c>
      <c r="I20" s="19" t="s">
        <v>276</v>
      </c>
      <c r="J20" s="19" t="s">
        <v>390</v>
      </c>
    </row>
    <row r="21" spans="1:10">
      <c r="A21" s="7">
        <f t="shared" si="1"/>
        <v>14</v>
      </c>
      <c r="B21" s="6" t="str">
        <f t="shared" si="0"/>
        <v>R14</v>
      </c>
      <c r="C21" s="3"/>
      <c r="D21" s="3"/>
      <c r="E21" s="18" t="s">
        <v>22</v>
      </c>
      <c r="F21" s="19" t="s">
        <v>451</v>
      </c>
      <c r="G21" s="19">
        <v>1</v>
      </c>
      <c r="H21" s="19" t="s">
        <v>69</v>
      </c>
      <c r="I21" s="19" t="s">
        <v>276</v>
      </c>
      <c r="J21" s="19" t="s">
        <v>70</v>
      </c>
    </row>
    <row r="22" spans="1:10">
      <c r="A22" s="7">
        <f t="shared" si="1"/>
        <v>15</v>
      </c>
      <c r="B22" s="6" t="str">
        <f t="shared" si="0"/>
        <v>R15</v>
      </c>
      <c r="C22" s="3" t="s">
        <v>162</v>
      </c>
      <c r="D22" s="3" t="s">
        <v>163</v>
      </c>
      <c r="E22" s="18"/>
      <c r="F22" s="19"/>
      <c r="G22" s="19">
        <v>0</v>
      </c>
      <c r="H22" s="19" t="s">
        <v>90</v>
      </c>
      <c r="I22" s="19" t="s">
        <v>67</v>
      </c>
      <c r="J22" s="19"/>
    </row>
    <row r="23" spans="1:10">
      <c r="A23" s="30" t="s">
        <v>503</v>
      </c>
      <c r="B23" s="16"/>
      <c r="C23" s="16"/>
      <c r="D23" s="16"/>
    </row>
    <row r="24" spans="1:10">
      <c r="A24" s="16" t="s">
        <v>448</v>
      </c>
      <c r="B24" s="20" t="s">
        <v>278</v>
      </c>
      <c r="C24" s="20" t="s">
        <v>63</v>
      </c>
      <c r="D24" s="21" t="s">
        <v>291</v>
      </c>
      <c r="E24" s="21" t="s">
        <v>64</v>
      </c>
      <c r="F24" s="10" t="s">
        <v>365</v>
      </c>
      <c r="G24" s="10" t="s">
        <v>7</v>
      </c>
      <c r="H24" s="10" t="s">
        <v>65</v>
      </c>
      <c r="I24" s="10" t="s">
        <v>9</v>
      </c>
      <c r="J24" s="10" t="s">
        <v>14</v>
      </c>
    </row>
    <row r="25" spans="1:10">
      <c r="A25" s="7">
        <v>16</v>
      </c>
      <c r="B25" s="6" t="str">
        <f t="shared" ref="B25:B46" si="2">$A$7&amp;A25</f>
        <v>R16</v>
      </c>
      <c r="C25" s="6" t="s">
        <v>505</v>
      </c>
      <c r="D25" s="18" t="s">
        <v>506</v>
      </c>
      <c r="E25" s="18"/>
      <c r="F25" s="19"/>
      <c r="G25" s="19">
        <v>1</v>
      </c>
      <c r="H25" s="19" t="s">
        <v>71</v>
      </c>
      <c r="I25" s="19" t="s">
        <v>526</v>
      </c>
      <c r="J25" s="19" t="s">
        <v>523</v>
      </c>
    </row>
    <row r="26" spans="1:10">
      <c r="A26" s="7">
        <f>A25+1</f>
        <v>17</v>
      </c>
      <c r="B26" s="6" t="str">
        <f t="shared" si="2"/>
        <v>R17</v>
      </c>
      <c r="C26" s="6" t="s">
        <v>527</v>
      </c>
      <c r="D26" s="6" t="s">
        <v>507</v>
      </c>
      <c r="E26" s="6"/>
      <c r="F26" s="25"/>
      <c r="G26" s="19">
        <v>1</v>
      </c>
      <c r="H26" s="19" t="s">
        <v>71</v>
      </c>
      <c r="I26" s="19" t="s">
        <v>526</v>
      </c>
      <c r="J26" s="19" t="s">
        <v>524</v>
      </c>
    </row>
    <row r="27" spans="1:10">
      <c r="A27" s="7">
        <f t="shared" ref="A27:A46" si="3">A26+1</f>
        <v>18</v>
      </c>
      <c r="B27" s="6" t="str">
        <f t="shared" si="2"/>
        <v>R18</v>
      </c>
      <c r="C27" s="6"/>
      <c r="D27" s="18" t="s">
        <v>508</v>
      </c>
      <c r="E27" s="18"/>
      <c r="F27" s="19"/>
      <c r="G27" s="19">
        <v>1</v>
      </c>
      <c r="H27" s="19" t="s">
        <v>71</v>
      </c>
      <c r="I27" s="19" t="s">
        <v>526</v>
      </c>
      <c r="J27" s="19" t="s">
        <v>522</v>
      </c>
    </row>
    <row r="28" spans="1:10">
      <c r="A28" s="7">
        <f t="shared" si="3"/>
        <v>19</v>
      </c>
      <c r="B28" s="6" t="str">
        <f t="shared" si="2"/>
        <v>R19</v>
      </c>
      <c r="C28" s="6"/>
      <c r="D28" s="18" t="s">
        <v>509</v>
      </c>
      <c r="E28" s="18"/>
      <c r="F28" s="19"/>
      <c r="G28" s="19">
        <v>1</v>
      </c>
      <c r="H28" s="19" t="s">
        <v>71</v>
      </c>
      <c r="I28" s="19" t="s">
        <v>526</v>
      </c>
      <c r="J28" s="19" t="s">
        <v>522</v>
      </c>
    </row>
    <row r="29" spans="1:10" s="16" customFormat="1" ht="40.5">
      <c r="A29" s="7">
        <f t="shared" si="3"/>
        <v>20</v>
      </c>
      <c r="B29" s="6" t="str">
        <f t="shared" si="2"/>
        <v>R20</v>
      </c>
      <c r="C29" s="6"/>
      <c r="D29" s="18" t="s">
        <v>510</v>
      </c>
      <c r="E29" s="18" t="s">
        <v>511</v>
      </c>
      <c r="F29" s="19"/>
      <c r="G29" s="19">
        <v>1</v>
      </c>
      <c r="H29" s="19" t="s">
        <v>504</v>
      </c>
      <c r="I29" s="19" t="s">
        <v>67</v>
      </c>
      <c r="J29" s="19" t="s">
        <v>519</v>
      </c>
    </row>
    <row r="30" spans="1:10" s="16" customFormat="1" ht="27">
      <c r="A30" s="7">
        <f t="shared" si="3"/>
        <v>21</v>
      </c>
      <c r="B30" s="6" t="str">
        <f t="shared" si="2"/>
        <v>R21</v>
      </c>
      <c r="C30" s="6"/>
      <c r="D30" s="18"/>
      <c r="E30" s="18" t="s">
        <v>512</v>
      </c>
      <c r="F30" s="19"/>
      <c r="G30" s="19">
        <v>1</v>
      </c>
      <c r="H30" s="19" t="s">
        <v>504</v>
      </c>
      <c r="I30" s="19" t="s">
        <v>67</v>
      </c>
      <c r="J30" s="19" t="s">
        <v>520</v>
      </c>
    </row>
    <row r="31" spans="1:10" s="16" customFormat="1" ht="27">
      <c r="A31" s="7">
        <f t="shared" si="3"/>
        <v>22</v>
      </c>
      <c r="B31" s="6" t="str">
        <f t="shared" si="2"/>
        <v>R22</v>
      </c>
      <c r="C31" s="6"/>
      <c r="D31" s="18"/>
      <c r="E31" s="18" t="s">
        <v>513</v>
      </c>
      <c r="F31" s="19"/>
      <c r="G31" s="19">
        <v>1</v>
      </c>
      <c r="H31" s="19" t="s">
        <v>504</v>
      </c>
      <c r="I31" s="19" t="s">
        <v>67</v>
      </c>
      <c r="J31" s="19" t="s">
        <v>521</v>
      </c>
    </row>
    <row r="32" spans="1:10" s="16" customFormat="1" ht="40.5">
      <c r="A32" s="7">
        <f t="shared" si="3"/>
        <v>23</v>
      </c>
      <c r="B32" s="6" t="str">
        <f t="shared" si="2"/>
        <v>R23</v>
      </c>
      <c r="C32" s="6"/>
      <c r="D32" s="18"/>
      <c r="E32" s="18" t="s">
        <v>514</v>
      </c>
      <c r="F32" s="19"/>
      <c r="G32" s="19">
        <v>1</v>
      </c>
      <c r="H32" s="19" t="s">
        <v>504</v>
      </c>
      <c r="I32" s="19" t="s">
        <v>67</v>
      </c>
      <c r="J32" s="19" t="s">
        <v>519</v>
      </c>
    </row>
    <row r="33" spans="1:10" s="16" customFormat="1" ht="27">
      <c r="A33" s="7">
        <f t="shared" si="3"/>
        <v>24</v>
      </c>
      <c r="B33" s="6" t="str">
        <f t="shared" si="2"/>
        <v>R24</v>
      </c>
      <c r="C33" s="6"/>
      <c r="D33" s="18"/>
      <c r="E33" s="18" t="s">
        <v>515</v>
      </c>
      <c r="F33" s="19"/>
      <c r="G33" s="19">
        <v>1</v>
      </c>
      <c r="H33" s="19" t="s">
        <v>504</v>
      </c>
      <c r="I33" s="19" t="s">
        <v>67</v>
      </c>
      <c r="J33" s="19" t="s">
        <v>520</v>
      </c>
    </row>
    <row r="34" spans="1:10" s="16" customFormat="1" ht="27">
      <c r="A34" s="7">
        <f t="shared" si="3"/>
        <v>25</v>
      </c>
      <c r="B34" s="6" t="str">
        <f t="shared" si="2"/>
        <v>R25</v>
      </c>
      <c r="C34" s="6"/>
      <c r="D34" s="18"/>
      <c r="E34" s="18" t="s">
        <v>516</v>
      </c>
      <c r="F34" s="19"/>
      <c r="G34" s="19">
        <v>1</v>
      </c>
      <c r="H34" s="19" t="s">
        <v>504</v>
      </c>
      <c r="I34" s="19" t="s">
        <v>67</v>
      </c>
      <c r="J34" s="19" t="s">
        <v>521</v>
      </c>
    </row>
    <row r="35" spans="1:10" s="16" customFormat="1" ht="27">
      <c r="A35" s="7">
        <f t="shared" si="3"/>
        <v>26</v>
      </c>
      <c r="B35" s="6" t="str">
        <f t="shared" si="2"/>
        <v>R26</v>
      </c>
      <c r="C35" s="6"/>
      <c r="D35" s="18" t="s">
        <v>518</v>
      </c>
      <c r="E35" s="18"/>
      <c r="F35" s="19"/>
      <c r="G35" s="19">
        <v>0</v>
      </c>
      <c r="H35" s="19" t="s">
        <v>525</v>
      </c>
      <c r="I35" s="19" t="s">
        <v>67</v>
      </c>
      <c r="J35" s="19" t="s">
        <v>517</v>
      </c>
    </row>
    <row r="36" spans="1:10" s="16" customFormat="1">
      <c r="A36" s="7">
        <f t="shared" si="3"/>
        <v>27</v>
      </c>
      <c r="B36" s="6" t="str">
        <f t="shared" si="2"/>
        <v>R27</v>
      </c>
      <c r="C36" s="6" t="s">
        <v>528</v>
      </c>
      <c r="D36" s="18" t="s">
        <v>506</v>
      </c>
      <c r="E36" s="18"/>
      <c r="F36" s="19"/>
      <c r="G36" s="19">
        <v>1</v>
      </c>
      <c r="H36" s="19" t="s">
        <v>71</v>
      </c>
      <c r="I36" s="19" t="s">
        <v>526</v>
      </c>
      <c r="J36" s="19" t="s">
        <v>523</v>
      </c>
    </row>
    <row r="37" spans="1:10" s="16" customFormat="1">
      <c r="A37" s="7">
        <f t="shared" si="3"/>
        <v>28</v>
      </c>
      <c r="B37" s="6" t="str">
        <f t="shared" si="2"/>
        <v>R28</v>
      </c>
      <c r="C37" s="6" t="s">
        <v>527</v>
      </c>
      <c r="D37" s="6" t="s">
        <v>507</v>
      </c>
      <c r="E37" s="6"/>
      <c r="F37" s="25"/>
      <c r="G37" s="19">
        <v>1</v>
      </c>
      <c r="H37" s="19" t="s">
        <v>71</v>
      </c>
      <c r="I37" s="19" t="s">
        <v>526</v>
      </c>
      <c r="J37" s="19" t="s">
        <v>524</v>
      </c>
    </row>
    <row r="38" spans="1:10" s="16" customFormat="1">
      <c r="A38" s="7">
        <f t="shared" si="3"/>
        <v>29</v>
      </c>
      <c r="B38" s="6" t="str">
        <f t="shared" si="2"/>
        <v>R29</v>
      </c>
      <c r="C38" s="6"/>
      <c r="D38" s="18" t="s">
        <v>508</v>
      </c>
      <c r="E38" s="18"/>
      <c r="F38" s="19"/>
      <c r="G38" s="19">
        <v>1</v>
      </c>
      <c r="H38" s="19" t="s">
        <v>71</v>
      </c>
      <c r="I38" s="19" t="s">
        <v>526</v>
      </c>
      <c r="J38" s="19" t="s">
        <v>522</v>
      </c>
    </row>
    <row r="39" spans="1:10" s="16" customFormat="1">
      <c r="A39" s="7">
        <f t="shared" si="3"/>
        <v>30</v>
      </c>
      <c r="B39" s="6" t="str">
        <f t="shared" si="2"/>
        <v>R30</v>
      </c>
      <c r="C39" s="6"/>
      <c r="D39" s="18" t="s">
        <v>509</v>
      </c>
      <c r="E39" s="18"/>
      <c r="F39" s="19"/>
      <c r="G39" s="19">
        <v>1</v>
      </c>
      <c r="H39" s="19" t="s">
        <v>71</v>
      </c>
      <c r="I39" s="19" t="s">
        <v>526</v>
      </c>
      <c r="J39" s="19" t="s">
        <v>522</v>
      </c>
    </row>
    <row r="40" spans="1:10" s="16" customFormat="1" ht="40.5">
      <c r="A40" s="7">
        <f t="shared" si="3"/>
        <v>31</v>
      </c>
      <c r="B40" s="6" t="str">
        <f t="shared" si="2"/>
        <v>R31</v>
      </c>
      <c r="C40" s="6"/>
      <c r="D40" s="18" t="s">
        <v>510</v>
      </c>
      <c r="E40" s="18" t="s">
        <v>511</v>
      </c>
      <c r="F40" s="19"/>
      <c r="G40" s="19">
        <v>1</v>
      </c>
      <c r="H40" s="19" t="s">
        <v>504</v>
      </c>
      <c r="I40" s="19" t="s">
        <v>67</v>
      </c>
      <c r="J40" s="19" t="s">
        <v>519</v>
      </c>
    </row>
    <row r="41" spans="1:10" s="16" customFormat="1" ht="27">
      <c r="A41" s="7">
        <f t="shared" si="3"/>
        <v>32</v>
      </c>
      <c r="B41" s="6" t="str">
        <f t="shared" si="2"/>
        <v>R32</v>
      </c>
      <c r="C41" s="6"/>
      <c r="D41" s="18"/>
      <c r="E41" s="18" t="s">
        <v>512</v>
      </c>
      <c r="F41" s="19"/>
      <c r="G41" s="19">
        <v>1</v>
      </c>
      <c r="H41" s="19" t="s">
        <v>504</v>
      </c>
      <c r="I41" s="19" t="s">
        <v>67</v>
      </c>
      <c r="J41" s="19" t="s">
        <v>520</v>
      </c>
    </row>
    <row r="42" spans="1:10" s="16" customFormat="1" ht="27">
      <c r="A42" s="7">
        <f t="shared" si="3"/>
        <v>33</v>
      </c>
      <c r="B42" s="6" t="str">
        <f t="shared" si="2"/>
        <v>R33</v>
      </c>
      <c r="C42" s="6"/>
      <c r="D42" s="18"/>
      <c r="E42" s="18" t="s">
        <v>513</v>
      </c>
      <c r="F42" s="19"/>
      <c r="G42" s="19">
        <v>1</v>
      </c>
      <c r="H42" s="19" t="s">
        <v>504</v>
      </c>
      <c r="I42" s="19" t="s">
        <v>67</v>
      </c>
      <c r="J42" s="19" t="s">
        <v>521</v>
      </c>
    </row>
    <row r="43" spans="1:10" s="16" customFormat="1" ht="40.5">
      <c r="A43" s="7">
        <f t="shared" si="3"/>
        <v>34</v>
      </c>
      <c r="B43" s="6" t="str">
        <f t="shared" si="2"/>
        <v>R34</v>
      </c>
      <c r="C43" s="6"/>
      <c r="D43" s="18"/>
      <c r="E43" s="18" t="s">
        <v>514</v>
      </c>
      <c r="F43" s="19"/>
      <c r="G43" s="19">
        <v>1</v>
      </c>
      <c r="H43" s="19" t="s">
        <v>504</v>
      </c>
      <c r="I43" s="19" t="s">
        <v>67</v>
      </c>
      <c r="J43" s="19" t="s">
        <v>519</v>
      </c>
    </row>
    <row r="44" spans="1:10" s="16" customFormat="1" ht="27">
      <c r="A44" s="7">
        <f t="shared" si="3"/>
        <v>35</v>
      </c>
      <c r="B44" s="6" t="str">
        <f t="shared" si="2"/>
        <v>R35</v>
      </c>
      <c r="C44" s="6"/>
      <c r="D44" s="18"/>
      <c r="E44" s="18" t="s">
        <v>515</v>
      </c>
      <c r="F44" s="19"/>
      <c r="G44" s="19">
        <v>1</v>
      </c>
      <c r="H44" s="19" t="s">
        <v>504</v>
      </c>
      <c r="I44" s="19" t="s">
        <v>67</v>
      </c>
      <c r="J44" s="19" t="s">
        <v>520</v>
      </c>
    </row>
    <row r="45" spans="1:10" s="16" customFormat="1" ht="27">
      <c r="A45" s="7">
        <f t="shared" si="3"/>
        <v>36</v>
      </c>
      <c r="B45" s="6" t="str">
        <f t="shared" si="2"/>
        <v>R36</v>
      </c>
      <c r="C45" s="6"/>
      <c r="D45" s="18"/>
      <c r="E45" s="18" t="s">
        <v>516</v>
      </c>
      <c r="F45" s="19"/>
      <c r="G45" s="19">
        <v>1</v>
      </c>
      <c r="H45" s="19" t="s">
        <v>504</v>
      </c>
      <c r="I45" s="19" t="s">
        <v>67</v>
      </c>
      <c r="J45" s="19" t="s">
        <v>521</v>
      </c>
    </row>
    <row r="46" spans="1:10" s="16" customFormat="1" ht="27">
      <c r="A46" s="7">
        <f t="shared" si="3"/>
        <v>37</v>
      </c>
      <c r="B46" s="6" t="str">
        <f t="shared" si="2"/>
        <v>R37</v>
      </c>
      <c r="C46" s="6"/>
      <c r="D46" s="18" t="s">
        <v>518</v>
      </c>
      <c r="E46" s="18"/>
      <c r="F46" s="19"/>
      <c r="G46" s="19">
        <v>0</v>
      </c>
      <c r="H46" s="19" t="s">
        <v>525</v>
      </c>
      <c r="I46" s="19" t="s">
        <v>67</v>
      </c>
      <c r="J46" s="19" t="s">
        <v>517</v>
      </c>
    </row>
    <row r="47" spans="1:10">
      <c r="A47" s="29" t="s">
        <v>776</v>
      </c>
    </row>
    <row r="48" spans="1:10">
      <c r="C48" s="9" t="s">
        <v>226</v>
      </c>
      <c r="D48" s="9" t="s">
        <v>227</v>
      </c>
      <c r="E48" s="9" t="s">
        <v>228</v>
      </c>
    </row>
    <row r="49" spans="3:5">
      <c r="C49" s="18" t="s">
        <v>225</v>
      </c>
      <c r="D49" s="18" t="s">
        <v>165</v>
      </c>
      <c r="E49" s="18"/>
    </row>
    <row r="50" spans="3:5">
      <c r="C50" s="18"/>
      <c r="D50" s="18" t="s">
        <v>166</v>
      </c>
      <c r="E50" s="18"/>
    </row>
    <row r="51" spans="3:5">
      <c r="C51" s="18"/>
      <c r="D51" s="18" t="s">
        <v>167</v>
      </c>
      <c r="E51" s="18"/>
    </row>
    <row r="52" spans="3:5">
      <c r="C52" s="18"/>
      <c r="D52" s="18" t="s">
        <v>168</v>
      </c>
      <c r="E52" s="18"/>
    </row>
    <row r="53" spans="3:5">
      <c r="C53" s="18"/>
      <c r="D53" s="18" t="s">
        <v>169</v>
      </c>
      <c r="E53" s="18"/>
    </row>
    <row r="54" spans="3:5">
      <c r="C54" s="18" t="s">
        <v>29</v>
      </c>
      <c r="D54" s="18" t="s">
        <v>170</v>
      </c>
      <c r="E54" s="18"/>
    </row>
    <row r="55" spans="3:5">
      <c r="C55" s="18"/>
      <c r="D55" s="18" t="s">
        <v>171</v>
      </c>
      <c r="E55" s="18"/>
    </row>
    <row r="56" spans="3:5">
      <c r="C56" s="18"/>
      <c r="D56" s="18" t="s">
        <v>172</v>
      </c>
      <c r="E56" s="18"/>
    </row>
    <row r="57" spans="3:5">
      <c r="C57" s="18"/>
      <c r="D57" s="18" t="s">
        <v>173</v>
      </c>
      <c r="E57" s="18"/>
    </row>
    <row r="58" spans="3:5">
      <c r="C58" s="18"/>
      <c r="D58" s="18" t="s">
        <v>174</v>
      </c>
      <c r="E58" s="18"/>
    </row>
    <row r="59" spans="3:5">
      <c r="C59" s="18" t="s">
        <v>175</v>
      </c>
      <c r="D59" s="18"/>
      <c r="E59" s="18"/>
    </row>
    <row r="60" spans="3:5">
      <c r="C60" s="18" t="s">
        <v>31</v>
      </c>
      <c r="D60" s="18"/>
      <c r="E60" s="18"/>
    </row>
    <row r="61" spans="3:5">
      <c r="C61" s="18" t="s">
        <v>176</v>
      </c>
      <c r="D61" s="18"/>
      <c r="E61" s="18"/>
    </row>
    <row r="62" spans="3:5">
      <c r="C62" s="18" t="s">
        <v>177</v>
      </c>
      <c r="D62" s="18" t="s">
        <v>178</v>
      </c>
      <c r="E62" s="18" t="s">
        <v>179</v>
      </c>
    </row>
    <row r="63" spans="3:5">
      <c r="C63" s="18"/>
      <c r="D63" s="18"/>
      <c r="E63" s="18" t="s">
        <v>180</v>
      </c>
    </row>
    <row r="64" spans="3:5">
      <c r="C64" s="18"/>
      <c r="D64" s="18"/>
      <c r="E64" s="18" t="s">
        <v>181</v>
      </c>
    </row>
    <row r="65" spans="3:5">
      <c r="C65" s="18"/>
      <c r="D65" s="18"/>
      <c r="E65" s="18" t="s">
        <v>182</v>
      </c>
    </row>
    <row r="66" spans="3:5">
      <c r="C66" s="18"/>
      <c r="D66" s="18"/>
      <c r="E66" s="18" t="s">
        <v>183</v>
      </c>
    </row>
    <row r="67" spans="3:5">
      <c r="C67" s="18"/>
      <c r="D67" s="18"/>
      <c r="E67" s="18" t="s">
        <v>184</v>
      </c>
    </row>
    <row r="68" spans="3:5">
      <c r="C68" s="18"/>
      <c r="D68" s="18"/>
      <c r="E68" s="18" t="s">
        <v>185</v>
      </c>
    </row>
    <row r="69" spans="3:5">
      <c r="C69" s="18"/>
      <c r="D69" s="18"/>
      <c r="E69" s="18" t="s">
        <v>37</v>
      </c>
    </row>
    <row r="70" spans="3:5">
      <c r="C70" s="18"/>
      <c r="D70" s="18" t="s">
        <v>186</v>
      </c>
      <c r="E70" s="18" t="s">
        <v>179</v>
      </c>
    </row>
    <row r="71" spans="3:5">
      <c r="C71" s="18"/>
      <c r="D71" s="18"/>
      <c r="E71" s="18" t="s">
        <v>180</v>
      </c>
    </row>
    <row r="72" spans="3:5">
      <c r="C72" s="18"/>
      <c r="D72" s="18"/>
      <c r="E72" s="18" t="s">
        <v>181</v>
      </c>
    </row>
    <row r="73" spans="3:5">
      <c r="C73" s="18"/>
      <c r="D73" s="18"/>
      <c r="E73" s="18" t="s">
        <v>182</v>
      </c>
    </row>
    <row r="74" spans="3:5">
      <c r="C74" s="18"/>
      <c r="D74" s="18"/>
      <c r="E74" s="18" t="s">
        <v>183</v>
      </c>
    </row>
    <row r="75" spans="3:5">
      <c r="C75" s="18"/>
      <c r="D75" s="18"/>
      <c r="E75" s="18" t="s">
        <v>184</v>
      </c>
    </row>
    <row r="76" spans="3:5">
      <c r="C76" s="18"/>
      <c r="D76" s="18"/>
      <c r="E76" s="18" t="s">
        <v>185</v>
      </c>
    </row>
    <row r="77" spans="3:5">
      <c r="C77" s="18"/>
      <c r="D77" s="18"/>
      <c r="E77" s="18" t="s">
        <v>37</v>
      </c>
    </row>
    <row r="78" spans="3:5">
      <c r="C78" s="18"/>
      <c r="D78" s="18" t="s">
        <v>187</v>
      </c>
      <c r="E78" s="18" t="s">
        <v>179</v>
      </c>
    </row>
    <row r="79" spans="3:5">
      <c r="C79" s="18"/>
      <c r="D79" s="18"/>
      <c r="E79" s="18" t="s">
        <v>180</v>
      </c>
    </row>
    <row r="80" spans="3:5">
      <c r="C80" s="18"/>
      <c r="D80" s="18"/>
      <c r="E80" s="18" t="s">
        <v>181</v>
      </c>
    </row>
    <row r="81" spans="3:5">
      <c r="C81" s="18"/>
      <c r="D81" s="18"/>
      <c r="E81" s="18" t="s">
        <v>182</v>
      </c>
    </row>
    <row r="82" spans="3:5">
      <c r="C82" s="18"/>
      <c r="D82" s="18"/>
      <c r="E82" s="18" t="s">
        <v>183</v>
      </c>
    </row>
    <row r="83" spans="3:5">
      <c r="C83" s="18"/>
      <c r="D83" s="18"/>
      <c r="E83" s="18" t="s">
        <v>184</v>
      </c>
    </row>
    <row r="84" spans="3:5">
      <c r="C84" s="18"/>
      <c r="D84" s="18"/>
      <c r="E84" s="18" t="s">
        <v>185</v>
      </c>
    </row>
    <row r="85" spans="3:5">
      <c r="C85" s="18"/>
      <c r="D85" s="18"/>
      <c r="E85" s="18" t="s">
        <v>37</v>
      </c>
    </row>
    <row r="86" spans="3:5">
      <c r="C86" s="18"/>
      <c r="D86" s="18" t="s">
        <v>188</v>
      </c>
      <c r="E86" s="18"/>
    </row>
    <row r="87" spans="3:5">
      <c r="C87" s="18" t="s">
        <v>189</v>
      </c>
      <c r="D87" s="18" t="s">
        <v>178</v>
      </c>
      <c r="E87" s="18" t="s">
        <v>179</v>
      </c>
    </row>
    <row r="88" spans="3:5">
      <c r="C88" s="18"/>
      <c r="D88" s="18"/>
      <c r="E88" s="18" t="s">
        <v>180</v>
      </c>
    </row>
    <row r="89" spans="3:5">
      <c r="C89" s="18"/>
      <c r="D89" s="18"/>
      <c r="E89" s="18" t="s">
        <v>181</v>
      </c>
    </row>
    <row r="90" spans="3:5">
      <c r="C90" s="18"/>
      <c r="D90" s="18"/>
      <c r="E90" s="18" t="s">
        <v>182</v>
      </c>
    </row>
    <row r="91" spans="3:5">
      <c r="C91" s="18"/>
      <c r="D91" s="18"/>
      <c r="E91" s="18" t="s">
        <v>183</v>
      </c>
    </row>
    <row r="92" spans="3:5">
      <c r="C92" s="18"/>
      <c r="D92" s="18"/>
      <c r="E92" s="18" t="s">
        <v>184</v>
      </c>
    </row>
    <row r="93" spans="3:5">
      <c r="C93" s="18"/>
      <c r="D93" s="18"/>
      <c r="E93" s="18" t="s">
        <v>185</v>
      </c>
    </row>
    <row r="94" spans="3:5">
      <c r="C94" s="18"/>
      <c r="D94" s="18"/>
      <c r="E94" s="18" t="s">
        <v>37</v>
      </c>
    </row>
    <row r="95" spans="3:5">
      <c r="C95" s="18"/>
      <c r="D95" s="18" t="s">
        <v>186</v>
      </c>
      <c r="E95" s="18" t="s">
        <v>179</v>
      </c>
    </row>
    <row r="96" spans="3:5">
      <c r="C96" s="18"/>
      <c r="D96" s="18"/>
      <c r="E96" s="18" t="s">
        <v>180</v>
      </c>
    </row>
    <row r="97" spans="3:5">
      <c r="C97" s="18"/>
      <c r="D97" s="18"/>
      <c r="E97" s="18" t="s">
        <v>181</v>
      </c>
    </row>
    <row r="98" spans="3:5">
      <c r="C98" s="18"/>
      <c r="D98" s="18"/>
      <c r="E98" s="18" t="s">
        <v>182</v>
      </c>
    </row>
    <row r="99" spans="3:5">
      <c r="C99" s="18"/>
      <c r="D99" s="18"/>
      <c r="E99" s="18" t="s">
        <v>183</v>
      </c>
    </row>
    <row r="100" spans="3:5">
      <c r="C100" s="18"/>
      <c r="D100" s="18"/>
      <c r="E100" s="18" t="s">
        <v>184</v>
      </c>
    </row>
    <row r="101" spans="3:5">
      <c r="C101" s="18"/>
      <c r="D101" s="18"/>
      <c r="E101" s="18" t="s">
        <v>185</v>
      </c>
    </row>
    <row r="102" spans="3:5">
      <c r="C102" s="18"/>
      <c r="D102" s="18"/>
      <c r="E102" s="18" t="s">
        <v>37</v>
      </c>
    </row>
    <row r="103" spans="3:5">
      <c r="C103" s="18"/>
      <c r="D103" s="18" t="s">
        <v>187</v>
      </c>
      <c r="E103" s="18" t="s">
        <v>179</v>
      </c>
    </row>
    <row r="104" spans="3:5">
      <c r="C104" s="18"/>
      <c r="D104" s="18"/>
      <c r="E104" s="18" t="s">
        <v>180</v>
      </c>
    </row>
    <row r="105" spans="3:5">
      <c r="C105" s="18"/>
      <c r="D105" s="18"/>
      <c r="E105" s="18" t="s">
        <v>181</v>
      </c>
    </row>
    <row r="106" spans="3:5">
      <c r="C106" s="18"/>
      <c r="D106" s="18"/>
      <c r="E106" s="18" t="s">
        <v>182</v>
      </c>
    </row>
    <row r="107" spans="3:5">
      <c r="C107" s="18"/>
      <c r="D107" s="18"/>
      <c r="E107" s="18" t="s">
        <v>183</v>
      </c>
    </row>
    <row r="108" spans="3:5">
      <c r="C108" s="18"/>
      <c r="D108" s="18"/>
      <c r="E108" s="18" t="s">
        <v>184</v>
      </c>
    </row>
    <row r="109" spans="3:5">
      <c r="C109" s="18"/>
      <c r="D109" s="18"/>
      <c r="E109" s="18" t="s">
        <v>185</v>
      </c>
    </row>
    <row r="110" spans="3:5">
      <c r="C110" s="18"/>
      <c r="D110" s="18"/>
      <c r="E110" s="18" t="s">
        <v>37</v>
      </c>
    </row>
    <row r="111" spans="3:5">
      <c r="C111" s="18"/>
      <c r="D111" s="18" t="s">
        <v>188</v>
      </c>
      <c r="E111" s="18"/>
    </row>
    <row r="112" spans="3:5">
      <c r="C112" s="18" t="s">
        <v>190</v>
      </c>
      <c r="D112" s="18"/>
      <c r="E112" s="18"/>
    </row>
    <row r="113" spans="3:5">
      <c r="C113" s="18" t="s">
        <v>191</v>
      </c>
      <c r="D113" s="18"/>
      <c r="E113" s="18"/>
    </row>
    <row r="114" spans="3:5">
      <c r="C114" s="18" t="s">
        <v>192</v>
      </c>
      <c r="D114" s="18"/>
      <c r="E114" s="18"/>
    </row>
    <row r="115" spans="3:5">
      <c r="C115" s="18" t="s">
        <v>193</v>
      </c>
      <c r="D115" s="18"/>
      <c r="E115" s="18"/>
    </row>
    <row r="116" spans="3:5">
      <c r="C116" s="18" t="s">
        <v>194</v>
      </c>
      <c r="D116" s="18"/>
      <c r="E116" s="18"/>
    </row>
    <row r="117" spans="3:5">
      <c r="C117" s="18" t="s">
        <v>195</v>
      </c>
      <c r="D117" s="18" t="s">
        <v>196</v>
      </c>
      <c r="E117" s="18"/>
    </row>
    <row r="118" spans="3:5">
      <c r="C118" s="18"/>
      <c r="D118" s="18" t="s">
        <v>197</v>
      </c>
      <c r="E118" s="18"/>
    </row>
    <row r="119" spans="3:5">
      <c r="C119" s="18"/>
      <c r="D119" s="18" t="s">
        <v>198</v>
      </c>
      <c r="E119" s="18"/>
    </row>
    <row r="120" spans="3:5">
      <c r="C120" s="18"/>
      <c r="D120" s="18" t="s">
        <v>199</v>
      </c>
      <c r="E120" s="18"/>
    </row>
    <row r="121" spans="3:5">
      <c r="C121" s="18"/>
      <c r="D121" s="18" t="s">
        <v>200</v>
      </c>
      <c r="E121" s="18"/>
    </row>
    <row r="122" spans="3:5">
      <c r="C122" s="18"/>
      <c r="D122" s="18" t="s">
        <v>201</v>
      </c>
      <c r="E122" s="18"/>
    </row>
    <row r="123" spans="3:5">
      <c r="C123" s="18"/>
      <c r="D123" s="18" t="s">
        <v>202</v>
      </c>
      <c r="E123" s="18"/>
    </row>
    <row r="124" spans="3:5">
      <c r="C124" s="18"/>
      <c r="D124" s="18" t="s">
        <v>203</v>
      </c>
      <c r="E124" s="18"/>
    </row>
    <row r="125" spans="3:5">
      <c r="C125" s="18"/>
      <c r="D125" s="18" t="s">
        <v>37</v>
      </c>
      <c r="E125" s="18"/>
    </row>
    <row r="126" spans="3:5">
      <c r="C126" s="18" t="s">
        <v>204</v>
      </c>
      <c r="D126" s="18" t="s">
        <v>205</v>
      </c>
      <c r="E126" s="18"/>
    </row>
    <row r="127" spans="3:5">
      <c r="C127" s="18"/>
      <c r="D127" s="18" t="s">
        <v>206</v>
      </c>
      <c r="E127" s="18"/>
    </row>
    <row r="128" spans="3:5">
      <c r="C128" s="18"/>
      <c r="D128" s="18" t="s">
        <v>207</v>
      </c>
      <c r="E128" s="18"/>
    </row>
    <row r="129" spans="3:5">
      <c r="C129" s="18"/>
      <c r="D129" s="18" t="s">
        <v>208</v>
      </c>
      <c r="E129" s="18"/>
    </row>
    <row r="130" spans="3:5">
      <c r="C130" s="18"/>
      <c r="D130" s="18" t="s">
        <v>209</v>
      </c>
      <c r="E130" s="18"/>
    </row>
    <row r="131" spans="3:5">
      <c r="C131" s="18"/>
      <c r="D131" s="18" t="s">
        <v>210</v>
      </c>
      <c r="E131" s="18"/>
    </row>
    <row r="132" spans="3:5">
      <c r="C132" s="18"/>
      <c r="D132" s="18" t="s">
        <v>211</v>
      </c>
      <c r="E132" s="18"/>
    </row>
    <row r="133" spans="3:5">
      <c r="C133" s="18" t="s">
        <v>212</v>
      </c>
      <c r="D133" s="18"/>
      <c r="E133" s="18"/>
    </row>
    <row r="134" spans="3:5">
      <c r="C134" s="18" t="s">
        <v>213</v>
      </c>
      <c r="D134" s="18" t="s">
        <v>214</v>
      </c>
      <c r="E134" s="18"/>
    </row>
    <row r="135" spans="3:5">
      <c r="C135" s="18"/>
      <c r="D135" s="18" t="s">
        <v>215</v>
      </c>
      <c r="E135" s="18"/>
    </row>
    <row r="136" spans="3:5">
      <c r="C136" s="18"/>
      <c r="D136" s="18" t="s">
        <v>216</v>
      </c>
      <c r="E136" s="18"/>
    </row>
    <row r="137" spans="3:5">
      <c r="C137" s="18"/>
      <c r="D137" s="18" t="s">
        <v>217</v>
      </c>
      <c r="E137" s="18"/>
    </row>
    <row r="138" spans="3:5">
      <c r="C138" s="18"/>
      <c r="D138" s="18" t="s">
        <v>218</v>
      </c>
      <c r="E138" s="18"/>
    </row>
    <row r="139" spans="3:5">
      <c r="C139" s="18"/>
      <c r="D139" s="18" t="s">
        <v>790</v>
      </c>
      <c r="E139" s="18"/>
    </row>
    <row r="140" spans="3:5">
      <c r="C140" s="18"/>
      <c r="D140" s="18" t="s">
        <v>219</v>
      </c>
      <c r="E140" s="18"/>
    </row>
    <row r="141" spans="3:5">
      <c r="C141" s="18" t="s">
        <v>27</v>
      </c>
      <c r="D141" s="18" t="s">
        <v>220</v>
      </c>
      <c r="E141" s="18"/>
    </row>
    <row r="142" spans="3:5">
      <c r="C142" s="18"/>
      <c r="D142" s="18" t="s">
        <v>221</v>
      </c>
      <c r="E142" s="18"/>
    </row>
    <row r="143" spans="3:5">
      <c r="C143" s="18"/>
      <c r="D143" s="18" t="s">
        <v>222</v>
      </c>
      <c r="E143" s="18"/>
    </row>
    <row r="144" spans="3:5">
      <c r="C144" s="18" t="s">
        <v>223</v>
      </c>
      <c r="D144" s="18"/>
      <c r="E144" s="18"/>
    </row>
    <row r="145" spans="3:5">
      <c r="C145" s="18" t="s">
        <v>224</v>
      </c>
      <c r="D145" s="18"/>
      <c r="E145" s="18"/>
    </row>
  </sheetData>
  <phoneticPr fontId="2"/>
  <hyperlinks>
    <hyperlink ref="D2" r:id="rId1"/>
  </hyperlinks>
  <pageMargins left="0.25" right="0.25" top="0.75" bottom="0.75" header="0.3" footer="0.3"/>
  <pageSetup paperSize="8" scale="85"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J44"/>
  <sheetViews>
    <sheetView zoomScaleSheetLayoutView="100" workbookViewId="0">
      <selection activeCell="D2" sqref="D2"/>
    </sheetView>
  </sheetViews>
  <sheetFormatPr defaultColWidth="8.875" defaultRowHeight="13.5"/>
  <cols>
    <col min="1" max="1" width="5.125" style="16" customWidth="1"/>
    <col min="2" max="2" width="6.125" customWidth="1"/>
    <col min="3" max="4" width="17.125" customWidth="1"/>
    <col min="5" max="5" width="17.125" style="16" customWidth="1"/>
    <col min="6" max="6" width="24" style="2" customWidth="1"/>
    <col min="7" max="7" width="5.125" style="2" bestFit="1" customWidth="1"/>
    <col min="8" max="8" width="14" style="2" bestFit="1" customWidth="1"/>
    <col min="9" max="9" width="11.5" style="2" customWidth="1"/>
    <col min="10" max="10" width="27.625" style="2" customWidth="1"/>
  </cols>
  <sheetData>
    <row r="1" spans="1:10">
      <c r="C1" t="s">
        <v>3</v>
      </c>
      <c r="D1" t="s">
        <v>230</v>
      </c>
    </row>
    <row r="2" spans="1:10">
      <c r="C2" t="s">
        <v>1</v>
      </c>
      <c r="D2" s="1" t="s">
        <v>229</v>
      </c>
      <c r="E2" s="17"/>
      <c r="F2" s="24"/>
    </row>
    <row r="3" spans="1:10" s="16" customFormat="1">
      <c r="C3" s="16" t="s">
        <v>412</v>
      </c>
      <c r="D3" s="16" t="s">
        <v>418</v>
      </c>
      <c r="E3" s="17"/>
      <c r="F3" s="24"/>
      <c r="G3" s="2"/>
      <c r="H3" s="2"/>
      <c r="I3" s="2"/>
      <c r="J3" s="2"/>
    </row>
    <row r="4" spans="1:10" s="16" customFormat="1">
      <c r="C4" s="16" t="s">
        <v>413</v>
      </c>
      <c r="D4" s="16" t="s">
        <v>417</v>
      </c>
      <c r="E4" s="16" t="s">
        <v>49</v>
      </c>
      <c r="F4" s="24"/>
      <c r="G4" s="2"/>
      <c r="H4" s="2"/>
      <c r="I4" s="2"/>
      <c r="J4" s="2"/>
    </row>
    <row r="5" spans="1:10">
      <c r="D5" s="16" t="s">
        <v>529</v>
      </c>
      <c r="E5" s="16" t="s">
        <v>530</v>
      </c>
    </row>
    <row r="6" spans="1:10">
      <c r="A6" s="30" t="s">
        <v>502</v>
      </c>
    </row>
    <row r="7" spans="1:10">
      <c r="A7" s="16" t="s">
        <v>453</v>
      </c>
      <c r="B7" s="20" t="s">
        <v>278</v>
      </c>
      <c r="C7" s="5" t="s">
        <v>63</v>
      </c>
      <c r="D7" s="21" t="s">
        <v>291</v>
      </c>
      <c r="E7" s="21" t="s">
        <v>64</v>
      </c>
      <c r="F7" s="10" t="s">
        <v>365</v>
      </c>
      <c r="G7" s="10" t="s">
        <v>7</v>
      </c>
      <c r="H7" s="10" t="s">
        <v>65</v>
      </c>
      <c r="I7" s="10" t="s">
        <v>9</v>
      </c>
      <c r="J7" s="10" t="s">
        <v>14</v>
      </c>
    </row>
    <row r="8" spans="1:10">
      <c r="A8" s="7">
        <v>1</v>
      </c>
      <c r="B8" s="6" t="str">
        <f>$A$7&amp;A8</f>
        <v>S1</v>
      </c>
      <c r="C8" s="3" t="s">
        <v>10</v>
      </c>
      <c r="D8" s="3" t="s">
        <v>79</v>
      </c>
      <c r="E8" s="18"/>
      <c r="F8" s="19"/>
      <c r="G8" s="19">
        <v>1</v>
      </c>
      <c r="H8" s="19" t="s">
        <v>71</v>
      </c>
      <c r="I8" s="19" t="s">
        <v>13</v>
      </c>
      <c r="J8" s="19" t="s">
        <v>149</v>
      </c>
    </row>
    <row r="9" spans="1:10">
      <c r="A9" s="7">
        <f>A8+1</f>
        <v>2</v>
      </c>
      <c r="B9" s="6" t="str">
        <f t="shared" ref="B9:B44" si="0">$A$7&amp;A9</f>
        <v>S2</v>
      </c>
      <c r="C9" s="3" t="s">
        <v>47</v>
      </c>
      <c r="D9" s="3" t="s">
        <v>79</v>
      </c>
      <c r="E9" s="18"/>
      <c r="F9" s="19"/>
      <c r="G9" s="19">
        <v>0</v>
      </c>
      <c r="H9" s="19" t="s">
        <v>71</v>
      </c>
      <c r="I9" s="19" t="s">
        <v>13</v>
      </c>
      <c r="J9" s="19" t="s">
        <v>48</v>
      </c>
    </row>
    <row r="10" spans="1:10" ht="94.5">
      <c r="A10" s="7">
        <f t="shared" ref="A10:A44" si="1">A9+1</f>
        <v>3</v>
      </c>
      <c r="B10" s="6" t="str">
        <f t="shared" si="0"/>
        <v>S3</v>
      </c>
      <c r="C10" s="3" t="s">
        <v>99</v>
      </c>
      <c r="D10" s="3" t="s">
        <v>231</v>
      </c>
      <c r="E10" s="18"/>
      <c r="F10" s="19"/>
      <c r="G10" s="19">
        <v>0</v>
      </c>
      <c r="H10" s="19" t="s">
        <v>90</v>
      </c>
      <c r="I10" s="19" t="s">
        <v>67</v>
      </c>
      <c r="J10" s="19" t="s">
        <v>452</v>
      </c>
    </row>
    <row r="11" spans="1:10">
      <c r="A11" s="7">
        <f t="shared" si="1"/>
        <v>4</v>
      </c>
      <c r="B11" s="6" t="str">
        <f t="shared" si="0"/>
        <v>S4</v>
      </c>
      <c r="C11" s="3" t="s">
        <v>232</v>
      </c>
      <c r="D11" s="3" t="s">
        <v>79</v>
      </c>
      <c r="E11" s="18"/>
      <c r="F11" s="19"/>
      <c r="G11" s="19">
        <v>1</v>
      </c>
      <c r="H11" s="19" t="s">
        <v>77</v>
      </c>
      <c r="I11" s="19" t="s">
        <v>24</v>
      </c>
      <c r="J11" s="19"/>
    </row>
    <row r="12" spans="1:10">
      <c r="A12" s="7">
        <f t="shared" si="1"/>
        <v>5</v>
      </c>
      <c r="B12" s="6" t="str">
        <f t="shared" si="0"/>
        <v>S5</v>
      </c>
      <c r="C12" s="3" t="s">
        <v>233</v>
      </c>
      <c r="D12" s="3" t="s">
        <v>79</v>
      </c>
      <c r="E12" s="18"/>
      <c r="F12" s="19"/>
      <c r="G12" s="19">
        <v>1</v>
      </c>
      <c r="H12" s="19" t="s">
        <v>71</v>
      </c>
      <c r="I12" s="19" t="s">
        <v>13</v>
      </c>
      <c r="J12" s="19" t="s">
        <v>234</v>
      </c>
    </row>
    <row r="13" spans="1:10" ht="54">
      <c r="A13" s="7">
        <f t="shared" si="1"/>
        <v>6</v>
      </c>
      <c r="B13" s="6" t="str">
        <f t="shared" si="0"/>
        <v>S6</v>
      </c>
      <c r="C13" s="3" t="s">
        <v>235</v>
      </c>
      <c r="D13" s="3" t="s">
        <v>236</v>
      </c>
      <c r="E13" s="18"/>
      <c r="F13" s="19"/>
      <c r="G13" s="19">
        <v>1</v>
      </c>
      <c r="H13" s="19" t="s">
        <v>76</v>
      </c>
      <c r="I13" s="19" t="s">
        <v>67</v>
      </c>
      <c r="J13" s="19" t="s">
        <v>237</v>
      </c>
    </row>
    <row r="14" spans="1:10" ht="27">
      <c r="A14" s="7">
        <f t="shared" si="1"/>
        <v>7</v>
      </c>
      <c r="B14" s="6" t="str">
        <f t="shared" si="0"/>
        <v>S7</v>
      </c>
      <c r="C14" s="3"/>
      <c r="D14" s="3"/>
      <c r="E14" s="18" t="s">
        <v>240</v>
      </c>
      <c r="F14" s="19" t="s">
        <v>454</v>
      </c>
      <c r="G14" s="19">
        <v>1</v>
      </c>
      <c r="H14" s="19" t="s">
        <v>69</v>
      </c>
      <c r="I14" s="19" t="s">
        <v>276</v>
      </c>
      <c r="J14" s="19" t="s">
        <v>238</v>
      </c>
    </row>
    <row r="15" spans="1:10" ht="27">
      <c r="A15" s="7">
        <f t="shared" si="1"/>
        <v>8</v>
      </c>
      <c r="B15" s="6" t="str">
        <f t="shared" si="0"/>
        <v>S8</v>
      </c>
      <c r="C15" s="3"/>
      <c r="D15" s="3"/>
      <c r="E15" s="18" t="s">
        <v>241</v>
      </c>
      <c r="F15" s="19" t="s">
        <v>454</v>
      </c>
      <c r="G15" s="19">
        <v>1</v>
      </c>
      <c r="H15" s="19" t="s">
        <v>69</v>
      </c>
      <c r="I15" s="19" t="s">
        <v>276</v>
      </c>
      <c r="J15" s="19" t="s">
        <v>239</v>
      </c>
    </row>
    <row r="16" spans="1:10" ht="27">
      <c r="A16" s="7">
        <f t="shared" si="1"/>
        <v>9</v>
      </c>
      <c r="B16" s="6" t="str">
        <f t="shared" si="0"/>
        <v>S9</v>
      </c>
      <c r="C16" s="3"/>
      <c r="D16" s="3"/>
      <c r="E16" s="18" t="s">
        <v>242</v>
      </c>
      <c r="F16" s="19" t="s">
        <v>454</v>
      </c>
      <c r="G16" s="19">
        <v>1</v>
      </c>
      <c r="H16" s="19" t="s">
        <v>69</v>
      </c>
      <c r="I16" s="19" t="s">
        <v>276</v>
      </c>
      <c r="J16" s="19" t="s">
        <v>238</v>
      </c>
    </row>
    <row r="17" spans="1:10" ht="27">
      <c r="A17" s="7">
        <f t="shared" si="1"/>
        <v>10</v>
      </c>
      <c r="B17" s="6" t="str">
        <f t="shared" si="0"/>
        <v>S10</v>
      </c>
      <c r="C17" s="3"/>
      <c r="D17" s="3"/>
      <c r="E17" s="18" t="s">
        <v>243</v>
      </c>
      <c r="F17" s="19" t="s">
        <v>454</v>
      </c>
      <c r="G17" s="19">
        <v>1</v>
      </c>
      <c r="H17" s="19" t="s">
        <v>69</v>
      </c>
      <c r="I17" s="19" t="s">
        <v>276</v>
      </c>
      <c r="J17" s="19" t="s">
        <v>239</v>
      </c>
    </row>
    <row r="18" spans="1:10" ht="27">
      <c r="A18" s="7">
        <f t="shared" si="1"/>
        <v>11</v>
      </c>
      <c r="B18" s="6" t="str">
        <f t="shared" si="0"/>
        <v>S11</v>
      </c>
      <c r="C18" s="3"/>
      <c r="D18" s="3"/>
      <c r="E18" s="18" t="s">
        <v>244</v>
      </c>
      <c r="F18" s="19" t="s">
        <v>454</v>
      </c>
      <c r="G18" s="19">
        <v>0</v>
      </c>
      <c r="H18" s="19" t="s">
        <v>69</v>
      </c>
      <c r="I18" s="19" t="s">
        <v>276</v>
      </c>
      <c r="J18" s="19" t="s">
        <v>238</v>
      </c>
    </row>
    <row r="19" spans="1:10" ht="27">
      <c r="A19" s="7">
        <f t="shared" si="1"/>
        <v>12</v>
      </c>
      <c r="B19" s="6" t="str">
        <f t="shared" si="0"/>
        <v>S12</v>
      </c>
      <c r="C19" s="3"/>
      <c r="D19" s="3"/>
      <c r="E19" s="18" t="s">
        <v>245</v>
      </c>
      <c r="F19" s="19" t="s">
        <v>454</v>
      </c>
      <c r="G19" s="19">
        <v>0</v>
      </c>
      <c r="H19" s="19" t="s">
        <v>69</v>
      </c>
      <c r="I19" s="19" t="s">
        <v>276</v>
      </c>
      <c r="J19" s="19" t="s">
        <v>239</v>
      </c>
    </row>
    <row r="20" spans="1:10" ht="27">
      <c r="A20" s="7">
        <f t="shared" si="1"/>
        <v>13</v>
      </c>
      <c r="B20" s="6" t="str">
        <f t="shared" si="0"/>
        <v>S13</v>
      </c>
      <c r="C20" s="3"/>
      <c r="D20" s="3"/>
      <c r="E20" s="18" t="s">
        <v>246</v>
      </c>
      <c r="F20" s="19" t="s">
        <v>454</v>
      </c>
      <c r="G20" s="19">
        <v>0</v>
      </c>
      <c r="H20" s="19" t="s">
        <v>69</v>
      </c>
      <c r="I20" s="19" t="s">
        <v>276</v>
      </c>
      <c r="J20" s="19" t="s">
        <v>238</v>
      </c>
    </row>
    <row r="21" spans="1:10" ht="27">
      <c r="A21" s="7">
        <f t="shared" si="1"/>
        <v>14</v>
      </c>
      <c r="B21" s="6" t="str">
        <f t="shared" si="0"/>
        <v>S14</v>
      </c>
      <c r="C21" s="3"/>
      <c r="D21" s="3"/>
      <c r="E21" s="18" t="s">
        <v>247</v>
      </c>
      <c r="F21" s="19" t="s">
        <v>454</v>
      </c>
      <c r="G21" s="19">
        <v>0</v>
      </c>
      <c r="H21" s="19" t="s">
        <v>69</v>
      </c>
      <c r="I21" s="19" t="s">
        <v>276</v>
      </c>
      <c r="J21" s="19" t="s">
        <v>239</v>
      </c>
    </row>
    <row r="22" spans="1:10" ht="27">
      <c r="A22" s="7">
        <f t="shared" si="1"/>
        <v>15</v>
      </c>
      <c r="B22" s="6" t="str">
        <f t="shared" si="0"/>
        <v>S15</v>
      </c>
      <c r="C22" s="3"/>
      <c r="D22" s="3"/>
      <c r="E22" s="18" t="s">
        <v>248</v>
      </c>
      <c r="F22" s="19" t="s">
        <v>454</v>
      </c>
      <c r="G22" s="19">
        <v>0</v>
      </c>
      <c r="H22" s="19" t="s">
        <v>69</v>
      </c>
      <c r="I22" s="19" t="s">
        <v>276</v>
      </c>
      <c r="J22" s="19" t="s">
        <v>238</v>
      </c>
    </row>
    <row r="23" spans="1:10" ht="27">
      <c r="A23" s="7">
        <f t="shared" si="1"/>
        <v>16</v>
      </c>
      <c r="B23" s="6" t="str">
        <f t="shared" si="0"/>
        <v>S16</v>
      </c>
      <c r="C23" s="3"/>
      <c r="D23" s="3"/>
      <c r="E23" s="18" t="s">
        <v>249</v>
      </c>
      <c r="F23" s="19" t="s">
        <v>454</v>
      </c>
      <c r="G23" s="19">
        <v>0</v>
      </c>
      <c r="H23" s="19" t="s">
        <v>69</v>
      </c>
      <c r="I23" s="19" t="s">
        <v>276</v>
      </c>
      <c r="J23" s="19" t="s">
        <v>239</v>
      </c>
    </row>
    <row r="24" spans="1:10" ht="27">
      <c r="A24" s="7">
        <f t="shared" si="1"/>
        <v>17</v>
      </c>
      <c r="B24" s="6" t="str">
        <f t="shared" si="0"/>
        <v>S17</v>
      </c>
      <c r="C24" s="3"/>
      <c r="D24" s="3"/>
      <c r="E24" s="18" t="s">
        <v>250</v>
      </c>
      <c r="F24" s="19" t="s">
        <v>454</v>
      </c>
      <c r="G24" s="19">
        <v>0</v>
      </c>
      <c r="H24" s="19" t="s">
        <v>69</v>
      </c>
      <c r="I24" s="19" t="s">
        <v>276</v>
      </c>
      <c r="J24" s="19" t="s">
        <v>238</v>
      </c>
    </row>
    <row r="25" spans="1:10" ht="27">
      <c r="A25" s="7">
        <f t="shared" si="1"/>
        <v>18</v>
      </c>
      <c r="B25" s="6" t="str">
        <f t="shared" si="0"/>
        <v>S18</v>
      </c>
      <c r="C25" s="3"/>
      <c r="D25" s="3"/>
      <c r="E25" s="18" t="s">
        <v>251</v>
      </c>
      <c r="F25" s="19" t="s">
        <v>454</v>
      </c>
      <c r="G25" s="19">
        <v>0</v>
      </c>
      <c r="H25" s="19" t="s">
        <v>69</v>
      </c>
      <c r="I25" s="19" t="s">
        <v>276</v>
      </c>
      <c r="J25" s="19" t="s">
        <v>239</v>
      </c>
    </row>
    <row r="26" spans="1:10" ht="27">
      <c r="A26" s="7">
        <f t="shared" si="1"/>
        <v>19</v>
      </c>
      <c r="B26" s="6" t="str">
        <f t="shared" si="0"/>
        <v>S19</v>
      </c>
      <c r="C26" s="3"/>
      <c r="D26" s="3"/>
      <c r="E26" s="18" t="s">
        <v>252</v>
      </c>
      <c r="F26" s="19" t="s">
        <v>454</v>
      </c>
      <c r="G26" s="19">
        <v>0</v>
      </c>
      <c r="H26" s="19" t="s">
        <v>69</v>
      </c>
      <c r="I26" s="19" t="s">
        <v>276</v>
      </c>
      <c r="J26" s="19" t="s">
        <v>238</v>
      </c>
    </row>
    <row r="27" spans="1:10" ht="27">
      <c r="A27" s="7">
        <f t="shared" si="1"/>
        <v>20</v>
      </c>
      <c r="B27" s="6" t="str">
        <f t="shared" si="0"/>
        <v>S20</v>
      </c>
      <c r="C27" s="3"/>
      <c r="D27" s="3"/>
      <c r="E27" s="18" t="s">
        <v>253</v>
      </c>
      <c r="F27" s="19" t="s">
        <v>454</v>
      </c>
      <c r="G27" s="19">
        <v>0</v>
      </c>
      <c r="H27" s="19" t="s">
        <v>69</v>
      </c>
      <c r="I27" s="19" t="s">
        <v>276</v>
      </c>
      <c r="J27" s="19" t="s">
        <v>239</v>
      </c>
    </row>
    <row r="28" spans="1:10" ht="27">
      <c r="A28" s="7">
        <f t="shared" si="1"/>
        <v>21</v>
      </c>
      <c r="B28" s="6" t="str">
        <f t="shared" si="0"/>
        <v>S21</v>
      </c>
      <c r="C28" s="3"/>
      <c r="D28" s="3"/>
      <c r="E28" s="18" t="s">
        <v>254</v>
      </c>
      <c r="F28" s="19" t="s">
        <v>454</v>
      </c>
      <c r="G28" s="19">
        <v>0</v>
      </c>
      <c r="H28" s="19" t="s">
        <v>69</v>
      </c>
      <c r="I28" s="19" t="s">
        <v>276</v>
      </c>
      <c r="J28" s="19" t="s">
        <v>238</v>
      </c>
    </row>
    <row r="29" spans="1:10" ht="27">
      <c r="A29" s="7">
        <f t="shared" si="1"/>
        <v>22</v>
      </c>
      <c r="B29" s="6" t="str">
        <f t="shared" si="0"/>
        <v>S22</v>
      </c>
      <c r="C29" s="3"/>
      <c r="D29" s="3"/>
      <c r="E29" s="18" t="s">
        <v>255</v>
      </c>
      <c r="F29" s="19" t="s">
        <v>454</v>
      </c>
      <c r="G29" s="19">
        <v>0</v>
      </c>
      <c r="H29" s="19" t="s">
        <v>69</v>
      </c>
      <c r="I29" s="19" t="s">
        <v>276</v>
      </c>
      <c r="J29" s="19" t="s">
        <v>239</v>
      </c>
    </row>
    <row r="30" spans="1:10" ht="27">
      <c r="A30" s="7">
        <f t="shared" si="1"/>
        <v>23</v>
      </c>
      <c r="B30" s="6" t="str">
        <f t="shared" si="0"/>
        <v>S23</v>
      </c>
      <c r="C30" s="3"/>
      <c r="D30" s="3"/>
      <c r="E30" s="18" t="s">
        <v>256</v>
      </c>
      <c r="F30" s="19" t="s">
        <v>454</v>
      </c>
      <c r="G30" s="19">
        <v>0</v>
      </c>
      <c r="H30" s="19" t="s">
        <v>69</v>
      </c>
      <c r="I30" s="19" t="s">
        <v>276</v>
      </c>
      <c r="J30" s="19" t="s">
        <v>238</v>
      </c>
    </row>
    <row r="31" spans="1:10" ht="27">
      <c r="A31" s="7">
        <f t="shared" si="1"/>
        <v>24</v>
      </c>
      <c r="B31" s="6" t="str">
        <f t="shared" si="0"/>
        <v>S24</v>
      </c>
      <c r="C31" s="3"/>
      <c r="D31" s="3"/>
      <c r="E31" s="18" t="s">
        <v>257</v>
      </c>
      <c r="F31" s="19" t="s">
        <v>454</v>
      </c>
      <c r="G31" s="19">
        <v>0</v>
      </c>
      <c r="H31" s="19" t="s">
        <v>69</v>
      </c>
      <c r="I31" s="19" t="s">
        <v>276</v>
      </c>
      <c r="J31" s="19" t="s">
        <v>239</v>
      </c>
    </row>
    <row r="32" spans="1:10" ht="27">
      <c r="A32" s="7">
        <f t="shared" si="1"/>
        <v>25</v>
      </c>
      <c r="B32" s="6" t="str">
        <f t="shared" si="0"/>
        <v>S25</v>
      </c>
      <c r="C32" s="3"/>
      <c r="D32" s="3"/>
      <c r="E32" s="18" t="s">
        <v>258</v>
      </c>
      <c r="F32" s="19" t="s">
        <v>454</v>
      </c>
      <c r="G32" s="19">
        <v>0</v>
      </c>
      <c r="H32" s="19" t="s">
        <v>69</v>
      </c>
      <c r="I32" s="19" t="s">
        <v>276</v>
      </c>
      <c r="J32" s="19" t="s">
        <v>238</v>
      </c>
    </row>
    <row r="33" spans="1:10" ht="27">
      <c r="A33" s="7">
        <f t="shared" si="1"/>
        <v>26</v>
      </c>
      <c r="B33" s="6" t="str">
        <f t="shared" si="0"/>
        <v>S26</v>
      </c>
      <c r="C33" s="3"/>
      <c r="D33" s="3"/>
      <c r="E33" s="18" t="s">
        <v>259</v>
      </c>
      <c r="F33" s="19" t="s">
        <v>454</v>
      </c>
      <c r="G33" s="19">
        <v>0</v>
      </c>
      <c r="H33" s="19" t="s">
        <v>69</v>
      </c>
      <c r="I33" s="19" t="s">
        <v>276</v>
      </c>
      <c r="J33" s="19" t="s">
        <v>239</v>
      </c>
    </row>
    <row r="34" spans="1:10" ht="27">
      <c r="A34" s="7">
        <f t="shared" si="1"/>
        <v>27</v>
      </c>
      <c r="B34" s="6" t="str">
        <f t="shared" si="0"/>
        <v>S27</v>
      </c>
      <c r="C34" s="3"/>
      <c r="D34" s="3"/>
      <c r="E34" s="18" t="s">
        <v>260</v>
      </c>
      <c r="F34" s="19" t="s">
        <v>455</v>
      </c>
      <c r="G34" s="19">
        <v>1</v>
      </c>
      <c r="H34" s="19" t="s">
        <v>69</v>
      </c>
      <c r="I34" s="19" t="s">
        <v>276</v>
      </c>
      <c r="J34" s="19" t="s">
        <v>238</v>
      </c>
    </row>
    <row r="35" spans="1:10" ht="27">
      <c r="A35" s="7">
        <f t="shared" si="1"/>
        <v>28</v>
      </c>
      <c r="B35" s="6" t="str">
        <f t="shared" si="0"/>
        <v>S28</v>
      </c>
      <c r="C35" s="3"/>
      <c r="D35" s="3"/>
      <c r="E35" s="18" t="s">
        <v>261</v>
      </c>
      <c r="F35" s="19" t="s">
        <v>455</v>
      </c>
      <c r="G35" s="19">
        <v>1</v>
      </c>
      <c r="H35" s="19" t="s">
        <v>69</v>
      </c>
      <c r="I35" s="19" t="s">
        <v>276</v>
      </c>
      <c r="J35" s="19" t="s">
        <v>239</v>
      </c>
    </row>
    <row r="36" spans="1:10" ht="27">
      <c r="A36" s="7">
        <f t="shared" si="1"/>
        <v>29</v>
      </c>
      <c r="B36" s="6" t="str">
        <f t="shared" si="0"/>
        <v>S29</v>
      </c>
      <c r="C36" s="3"/>
      <c r="D36" s="3"/>
      <c r="E36" s="18" t="s">
        <v>262</v>
      </c>
      <c r="F36" s="19" t="s">
        <v>455</v>
      </c>
      <c r="G36" s="19">
        <v>1</v>
      </c>
      <c r="H36" s="19" t="s">
        <v>69</v>
      </c>
      <c r="I36" s="19" t="s">
        <v>276</v>
      </c>
      <c r="J36" s="19" t="s">
        <v>238</v>
      </c>
    </row>
    <row r="37" spans="1:10" ht="27">
      <c r="A37" s="7">
        <f t="shared" si="1"/>
        <v>30</v>
      </c>
      <c r="B37" s="6" t="str">
        <f t="shared" si="0"/>
        <v>S30</v>
      </c>
      <c r="C37" s="3"/>
      <c r="D37" s="3"/>
      <c r="E37" s="18" t="s">
        <v>263</v>
      </c>
      <c r="F37" s="19" t="s">
        <v>455</v>
      </c>
      <c r="G37" s="19">
        <v>1</v>
      </c>
      <c r="H37" s="19" t="s">
        <v>69</v>
      </c>
      <c r="I37" s="19" t="s">
        <v>276</v>
      </c>
      <c r="J37" s="19" t="s">
        <v>239</v>
      </c>
    </row>
    <row r="38" spans="1:10">
      <c r="A38" s="7">
        <f t="shared" si="1"/>
        <v>31</v>
      </c>
      <c r="B38" s="6" t="str">
        <f t="shared" si="0"/>
        <v>S31</v>
      </c>
      <c r="C38" s="3" t="s">
        <v>159</v>
      </c>
      <c r="D38" s="3" t="s">
        <v>264</v>
      </c>
      <c r="E38" s="18"/>
      <c r="F38" s="19"/>
      <c r="G38" s="19">
        <v>1</v>
      </c>
      <c r="H38" s="19" t="s">
        <v>69</v>
      </c>
      <c r="I38" s="19" t="s">
        <v>276</v>
      </c>
      <c r="J38" s="19" t="s">
        <v>267</v>
      </c>
    </row>
    <row r="39" spans="1:10">
      <c r="A39" s="7">
        <f t="shared" si="1"/>
        <v>32</v>
      </c>
      <c r="B39" s="6" t="str">
        <f t="shared" si="0"/>
        <v>S32</v>
      </c>
      <c r="C39" s="3"/>
      <c r="D39" s="3" t="s">
        <v>265</v>
      </c>
      <c r="E39" s="18"/>
      <c r="F39" s="19"/>
      <c r="G39" s="19">
        <v>1</v>
      </c>
      <c r="H39" s="19" t="s">
        <v>69</v>
      </c>
      <c r="I39" s="19" t="s">
        <v>276</v>
      </c>
      <c r="J39" s="19" t="s">
        <v>268</v>
      </c>
    </row>
    <row r="40" spans="1:10">
      <c r="A40" s="7">
        <f t="shared" si="1"/>
        <v>33</v>
      </c>
      <c r="B40" s="6" t="str">
        <f t="shared" si="0"/>
        <v>S33</v>
      </c>
      <c r="C40" s="3" t="s">
        <v>55</v>
      </c>
      <c r="D40" s="3" t="s">
        <v>79</v>
      </c>
      <c r="E40" s="18"/>
      <c r="F40" s="19"/>
      <c r="G40" s="19">
        <v>1</v>
      </c>
      <c r="H40" s="19" t="s">
        <v>71</v>
      </c>
      <c r="I40" s="19" t="s">
        <v>13</v>
      </c>
      <c r="J40" s="19" t="s">
        <v>269</v>
      </c>
    </row>
    <row r="41" spans="1:10" ht="121.5">
      <c r="A41" s="7">
        <f t="shared" si="1"/>
        <v>34</v>
      </c>
      <c r="B41" s="6" t="str">
        <f t="shared" si="0"/>
        <v>S34</v>
      </c>
      <c r="C41" s="3" t="s">
        <v>270</v>
      </c>
      <c r="D41" s="3" t="s">
        <v>79</v>
      </c>
      <c r="E41" s="18"/>
      <c r="F41" s="19"/>
      <c r="G41" s="19">
        <v>1</v>
      </c>
      <c r="H41" s="19" t="s">
        <v>69</v>
      </c>
      <c r="I41" s="19" t="s">
        <v>67</v>
      </c>
      <c r="J41" s="19" t="s">
        <v>271</v>
      </c>
    </row>
    <row r="42" spans="1:10">
      <c r="A42" s="7">
        <f t="shared" si="1"/>
        <v>35</v>
      </c>
      <c r="B42" s="6" t="str">
        <f t="shared" si="0"/>
        <v>S35</v>
      </c>
      <c r="C42" s="3" t="s">
        <v>272</v>
      </c>
      <c r="D42" s="3" t="s">
        <v>79</v>
      </c>
      <c r="E42" s="18"/>
      <c r="F42" s="19"/>
      <c r="G42" s="19">
        <v>1</v>
      </c>
      <c r="H42" s="19" t="s">
        <v>71</v>
      </c>
      <c r="I42" s="19" t="s">
        <v>13</v>
      </c>
      <c r="J42" s="19" t="s">
        <v>269</v>
      </c>
    </row>
    <row r="43" spans="1:10">
      <c r="A43" s="7">
        <f t="shared" si="1"/>
        <v>36</v>
      </c>
      <c r="B43" s="6" t="str">
        <f t="shared" si="0"/>
        <v>S36</v>
      </c>
      <c r="C43" s="3" t="s">
        <v>8</v>
      </c>
      <c r="D43" s="3" t="s">
        <v>79</v>
      </c>
      <c r="E43" s="18"/>
      <c r="F43" s="19"/>
      <c r="G43" s="19">
        <v>1</v>
      </c>
      <c r="H43" s="19" t="s">
        <v>146</v>
      </c>
      <c r="I43" s="19" t="s">
        <v>67</v>
      </c>
      <c r="J43" s="19"/>
    </row>
    <row r="44" spans="1:10">
      <c r="A44" s="7">
        <f t="shared" si="1"/>
        <v>37</v>
      </c>
      <c r="B44" s="6" t="str">
        <f t="shared" si="0"/>
        <v>S37</v>
      </c>
      <c r="C44" s="3" t="s">
        <v>273</v>
      </c>
      <c r="D44" s="3" t="s">
        <v>274</v>
      </c>
      <c r="E44" s="18"/>
      <c r="F44" s="19"/>
      <c r="G44" s="19">
        <v>0</v>
      </c>
      <c r="H44" s="19" t="s">
        <v>90</v>
      </c>
      <c r="I44" s="19" t="s">
        <v>67</v>
      </c>
      <c r="J44" s="19"/>
    </row>
  </sheetData>
  <phoneticPr fontId="2"/>
  <hyperlinks>
    <hyperlink ref="D2" r:id="rId1"/>
  </hyperlinks>
  <pageMargins left="0.23622047244094491" right="0.23622047244094491" top="0.74803149606299213" bottom="0.74803149606299213" header="0.31496062992125984" footer="0.31496062992125984"/>
  <pageSetup paperSize="8" scale="85"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3</vt:i4>
      </vt:variant>
    </vt:vector>
  </HeadingPairs>
  <TitlesOfParts>
    <vt:vector size="20" baseType="lpstr">
      <vt:lpstr>top</vt:lpstr>
      <vt:lpstr>概念</vt:lpstr>
      <vt:lpstr>概念2</vt:lpstr>
      <vt:lpstr>必要機能</vt:lpstr>
      <vt:lpstr>ゼクシィ</vt:lpstr>
      <vt:lpstr>みんなのウェディング</vt:lpstr>
      <vt:lpstr>ウェディングパーク</vt:lpstr>
      <vt:lpstr>楽天ウェディング</vt:lpstr>
      <vt:lpstr>すぐ婚ナビ</vt:lpstr>
      <vt:lpstr>マイナビウェディング</vt:lpstr>
      <vt:lpstr>ぐるナビウェディング</vt:lpstr>
      <vt:lpstr>フェアコンテンツ</vt:lpstr>
      <vt:lpstr>項目表1</vt:lpstr>
      <vt:lpstr>項目表2</vt:lpstr>
      <vt:lpstr>ルール</vt:lpstr>
      <vt:lpstr>要検討</vt:lpstr>
      <vt:lpstr>イメージ</vt:lpstr>
      <vt:lpstr>マイナビウェディング!Print_Area</vt:lpstr>
      <vt:lpstr>楽天ウェディング!Print_Area</vt:lpstr>
      <vt:lpstr>項目表1!Print_Titles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xioo</dc:creator>
  <cp:lastModifiedBy>阿辺山大介</cp:lastModifiedBy>
  <cp:lastPrinted>2014-08-19T14:03:25Z</cp:lastPrinted>
  <dcterms:created xsi:type="dcterms:W3CDTF">2014-08-18T06:16:10Z</dcterms:created>
  <dcterms:modified xsi:type="dcterms:W3CDTF">2014-10-23T08:03:51Z</dcterms:modified>
</cp:coreProperties>
</file>