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lrgorg-my.sharepoint.com/personal/jan-philipp_gnad_dlrg_org/Documents/"/>
    </mc:Choice>
  </mc:AlternateContent>
  <xr:revisionPtr revIDLastSave="0" documentId="8_{028D1FC9-1CE2-4F5C-9EB4-4C4966686640}" xr6:coauthVersionLast="47" xr6:coauthVersionMax="47" xr10:uidLastSave="{00000000-0000-0000-0000-000000000000}"/>
  <bookViews>
    <workbookView xWindow="-120" yWindow="-120" windowWidth="29040" windowHeight="15720" activeTab="2" xr2:uid="{E1AB626B-3773-4829-92A5-28DD4DB7C8F8}"/>
  </bookViews>
  <sheets>
    <sheet name="WR-Youth" sheetId="2" r:id="rId1"/>
    <sheet name="WR-Open" sheetId="4" r:id="rId2"/>
    <sheet name="2024" sheetId="6" r:id="rId3"/>
    <sheet name="202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L3" i="5"/>
  <c r="K3" i="5"/>
  <c r="J3" i="5"/>
  <c r="I3" i="5"/>
  <c r="H3" i="5"/>
  <c r="G3" i="5"/>
  <c r="F3" i="5"/>
  <c r="E3" i="5"/>
  <c r="D3" i="5"/>
  <c r="C3" i="5"/>
  <c r="B3" i="5"/>
  <c r="M2" i="5"/>
  <c r="L2" i="5"/>
  <c r="K2" i="5"/>
  <c r="J2" i="5"/>
  <c r="I2" i="5"/>
  <c r="H2" i="5"/>
  <c r="G2" i="5"/>
  <c r="F2" i="5"/>
  <c r="E2" i="5"/>
  <c r="D2" i="5"/>
  <c r="C2" i="5"/>
  <c r="B2" i="5"/>
  <c r="M3" i="6"/>
  <c r="L3" i="6"/>
  <c r="K3" i="6"/>
  <c r="J3" i="6"/>
  <c r="I3" i="6"/>
  <c r="H3" i="6"/>
  <c r="G3" i="6"/>
  <c r="F3" i="6"/>
  <c r="E3" i="6"/>
  <c r="D3" i="6"/>
  <c r="C3" i="6"/>
  <c r="B3" i="6"/>
  <c r="M2" i="6"/>
  <c r="L2" i="6"/>
  <c r="K2" i="6"/>
  <c r="J2" i="6"/>
  <c r="I2" i="6"/>
  <c r="H2" i="6"/>
  <c r="G2" i="6"/>
  <c r="F2" i="6"/>
  <c r="E2" i="6"/>
  <c r="D2" i="6"/>
  <c r="C2" i="6"/>
  <c r="B2" i="6"/>
  <c r="M4" i="6"/>
  <c r="L4" i="6"/>
  <c r="K4" i="6"/>
  <c r="J4" i="6"/>
  <c r="I4" i="6"/>
  <c r="H4" i="6"/>
  <c r="G4" i="6"/>
  <c r="F4" i="6"/>
  <c r="E4" i="6"/>
  <c r="D4" i="6"/>
  <c r="C4" i="6"/>
  <c r="B4" i="6"/>
  <c r="M4" i="5"/>
  <c r="L4" i="5"/>
  <c r="K4" i="5"/>
  <c r="J4" i="5"/>
  <c r="I4" i="5"/>
  <c r="H4" i="5"/>
  <c r="G4" i="5"/>
  <c r="F4" i="5"/>
  <c r="E4" i="5"/>
  <c r="D4" i="5"/>
  <c r="C4" i="5"/>
  <c r="B4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F74333A4-7421-4CB9-A1B8-AA480385FE5D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97E9E9C9-A5B3-4B37-ACF2-E9185EE1ABEB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sharedStrings.xml><?xml version="1.0" encoding="utf-8"?>
<sst xmlns="http://schemas.openxmlformats.org/spreadsheetml/2006/main" count="58" uniqueCount="18">
  <si>
    <t>50m Retten</t>
  </si>
  <si>
    <t>100m Retten</t>
  </si>
  <si>
    <t>100m Kombi</t>
  </si>
  <si>
    <t>100m Lifesaver</t>
  </si>
  <si>
    <t>200m Superlifesaver</t>
  </si>
  <si>
    <t>200m Hindernis</t>
  </si>
  <si>
    <t>U17</t>
  </si>
  <si>
    <t>U19</t>
  </si>
  <si>
    <t>Offen</t>
  </si>
  <si>
    <t>Punkte vom (Junioren) WR</t>
  </si>
  <si>
    <t>WR-Open</t>
  </si>
  <si>
    <t>WR-Youth</t>
  </si>
  <si>
    <t>50m Retten2</t>
  </si>
  <si>
    <t>100m Retten3</t>
  </si>
  <si>
    <t>100m Kombi4</t>
  </si>
  <si>
    <t>100m Lifesaver5</t>
  </si>
  <si>
    <t>200m Superlifesaver6</t>
  </si>
  <si>
    <t>200m Hindernis7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</si>
</sst>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6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medium">
        <color theme="3" tint="-0.499984740745262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3" tint="-0.499984740745262"/>
      </right>
      <top/>
      <bottom style="medium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6" borderId="0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0" borderId="0" xfId="0" applyNumberFormat="1" applyFont="1"/>
    <xf numFmtId="2" fontId="1" fillId="5" borderId="0" xfId="0" applyNumberFormat="1" applyFont="1" applyFill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33">
    <dxf>
      <font>
        <color theme="6"/>
      </font>
    </dxf>
    <dxf>
      <font>
        <color theme="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border outline="0">
        <right style="medium">
          <color theme="3" tint="-0.499984740745262"/>
        </right>
      </border>
    </dxf>
    <dxf>
      <font>
        <color theme="6"/>
      </font>
    </dxf>
    <dxf>
      <font>
        <color theme="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border outline="0">
        <right style="medium">
          <color theme="3" tint="-0.499984740745262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4D44E-A2BE-4790-B589-1A8CC19B714E}" name="WR_Youth" displayName="WR_Youth" ref="A1:M27" totalsRowShown="0" headerRowDxfId="2" dataDxfId="3" headerRowBorderDxfId="17" tableBorderDxfId="18">
  <autoFilter ref="A1:M27" xr:uid="{4234D44E-A2BE-4790-B589-1A8CC19B714E}"/>
  <tableColumns count="13">
    <tableColumn id="1" xr3:uid="{848E691A-41B0-42DD-B122-FB6DF43CB3EF}" name="WR-Youth" dataDxfId="16">
      <calculatedColumnFormula>A1+1</calculatedColumnFormula>
    </tableColumn>
    <tableColumn id="2" xr3:uid="{2FE43F18-485B-46A9-8946-FBC5FDAE5A8E}" name="50m Retten" dataDxfId="15"/>
    <tableColumn id="3" xr3:uid="{CA5C3ABF-02E6-442B-868B-95B293B231D3}" name="100m Retten" dataDxfId="14"/>
    <tableColumn id="4" xr3:uid="{7A6BBA52-2145-464D-8C04-B2CCFC1A90DC}" name="100m Kombi" dataDxfId="13"/>
    <tableColumn id="5" xr3:uid="{21F420C9-E788-49EE-88F6-E37963ED31CF}" name="100m Lifesaver" dataDxfId="12"/>
    <tableColumn id="6" xr3:uid="{CB87B7CD-8A9C-4775-A4D7-4D267F43FD1A}" name="200m Superlifesaver" dataDxfId="11"/>
    <tableColumn id="7" xr3:uid="{2DC7F290-B564-4851-85AE-D211DA701B32}" name="200m Hindernis" dataDxfId="10"/>
    <tableColumn id="8" xr3:uid="{8112783D-8796-4D6A-8414-AC675D745697}" name="50m Retten2" dataDxfId="9"/>
    <tableColumn id="9" xr3:uid="{4E818CD4-8725-495D-9D1D-1AFCED9181F5}" name="100m Retten3" dataDxfId="8"/>
    <tableColumn id="10" xr3:uid="{28C05A91-E302-40A9-B50A-ECF997F129FC}" name="100m Kombi4" dataDxfId="7"/>
    <tableColumn id="11" xr3:uid="{D56FB9F2-45BF-4EC9-A84C-8A5FB59F2F05}" name="100m Lifesaver5" dataDxfId="6"/>
    <tableColumn id="12" xr3:uid="{540169C0-2A40-4794-A872-F7DF8A887BF2}" name="200m Superlifesaver6" dataDxfId="5"/>
    <tableColumn id="13" xr3:uid="{D104CB67-B55A-4C81-87E5-0AC758DD22A4}" name="200m Hindernis7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2F97B-7645-4066-8AB3-F35CF6E035EB}" name="WR_Open" displayName="WR_Open" ref="A1:M27" totalsRowShown="0" headerRowDxfId="32" headerRowBorderDxfId="30" tableBorderDxfId="31">
  <autoFilter ref="A1:M27" xr:uid="{E2D2F97B-7645-4066-8AB3-F35CF6E035EB}"/>
  <tableColumns count="13">
    <tableColumn id="1" xr3:uid="{AE73402B-B27E-4B29-8DCF-30B7FC1855EF}" name="WR-Open" dataDxfId="29">
      <calculatedColumnFormula>A1+1</calculatedColumnFormula>
    </tableColumn>
    <tableColumn id="2" xr3:uid="{EA3EAC1F-184E-4A28-B3E3-08DE12F138EF}" name="50m Retten" dataDxfId="28"/>
    <tableColumn id="3" xr3:uid="{E0305A3F-6087-4F8C-8B64-153E1ACAA32E}" name="100m Retten" dataDxfId="27"/>
    <tableColumn id="4" xr3:uid="{F0B7AC37-315E-49AA-855C-7955D2B43A76}" name="100m Kombi" dataDxfId="26"/>
    <tableColumn id="5" xr3:uid="{B5E690AB-DB7D-4864-8916-89D2A68C4128}" name="100m Lifesaver" dataDxfId="25"/>
    <tableColumn id="6" xr3:uid="{D89BAF4D-36AE-4C73-9320-9C5736F02F8A}" name="200m Superlifesaver" dataDxfId="24"/>
    <tableColumn id="7" xr3:uid="{58AE7517-1A90-459F-A7D2-B95265D217E7}" name="200m Hindernis" dataDxfId="23"/>
    <tableColumn id="8" xr3:uid="{13A189FB-E897-4A1F-A001-525F61E9CFFF}" name="50m Retten2" dataDxfId="22"/>
    <tableColumn id="9" xr3:uid="{36418AC5-46B8-400F-BD2E-D329CF4F92CD}" name="100m Retten3" dataDxfId="21"/>
    <tableColumn id="10" xr3:uid="{06A35C2D-7313-472B-BC1F-4F2FB1D14782}" name="100m Kombi4"/>
    <tableColumn id="11" xr3:uid="{89966D0D-9131-4245-A7BE-1A7384D5ADA0}" name="100m Lifesaver5"/>
    <tableColumn id="12" xr3:uid="{D9D6CF56-869C-4DDE-9886-572D4E523A8F}" name="200m Superlifesaver6"/>
    <tableColumn id="13" xr3:uid="{18A5C8DC-8C8E-4F2D-BDD1-01D37942869A}" name="200m Hindernis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DLRG">
      <a:dk1>
        <a:sysClr val="windowText" lastClr="000000"/>
      </a:dk1>
      <a:lt1>
        <a:sysClr val="window" lastClr="FFFFFF"/>
      </a:lt1>
      <a:dk2>
        <a:srgbClr val="575756"/>
      </a:dk2>
      <a:lt2>
        <a:srgbClr val="92D050"/>
      </a:lt2>
      <a:accent1>
        <a:srgbClr val="E30613"/>
      </a:accent1>
      <a:accent2>
        <a:srgbClr val="FFED00"/>
      </a:accent2>
      <a:accent3>
        <a:srgbClr val="0569B4"/>
      </a:accent3>
      <a:accent4>
        <a:srgbClr val="D7005F"/>
      </a:accent4>
      <a:accent5>
        <a:srgbClr val="013154"/>
      </a:accent5>
      <a:accent6>
        <a:srgbClr val="FFCC00"/>
      </a:accent6>
      <a:hlink>
        <a:srgbClr val="0569B4"/>
      </a:hlink>
      <a:folHlink>
        <a:srgbClr val="0569B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B168-68B3-410F-B4A6-8D511F9C32E0}">
  <dimension ref="A1:M27"/>
  <sheetViews>
    <sheetView workbookViewId="0">
      <selection activeCell="D22" sqref="D22"/>
    </sheetView>
  </sheetViews>
  <sheetFormatPr baseColWidth="10" defaultRowHeight="15" x14ac:dyDescent="0.25"/>
  <cols>
    <col min="1" max="1" width="12.2851562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</row>
    <row r="2" spans="1:13" x14ac:dyDescent="0.25">
      <c r="A2" s="2">
        <v>2000</v>
      </c>
      <c r="B2" s="8"/>
      <c r="C2" s="8"/>
      <c r="D2" s="8"/>
      <c r="E2" s="8"/>
      <c r="F2" s="8"/>
      <c r="G2" s="9"/>
      <c r="H2" s="8"/>
      <c r="I2" s="8"/>
      <c r="J2" s="8"/>
      <c r="K2" s="8"/>
      <c r="L2" s="8"/>
      <c r="M2" s="19"/>
    </row>
    <row r="3" spans="1:13" x14ac:dyDescent="0.25">
      <c r="A3" s="2">
        <f>A2+1</f>
        <v>2001</v>
      </c>
      <c r="B3" s="10"/>
      <c r="C3" s="10"/>
      <c r="D3" s="10"/>
      <c r="E3" s="10"/>
      <c r="F3" s="10"/>
      <c r="G3" s="11"/>
      <c r="H3" s="10"/>
      <c r="I3" s="10"/>
      <c r="J3" s="10"/>
      <c r="K3" s="10"/>
      <c r="L3" s="10"/>
      <c r="M3" s="18"/>
    </row>
    <row r="4" spans="1:13" x14ac:dyDescent="0.25">
      <c r="A4" s="2">
        <f>A3+1</f>
        <v>2002</v>
      </c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19"/>
    </row>
    <row r="5" spans="1:13" x14ac:dyDescent="0.25">
      <c r="A5" s="2">
        <f>A4+1</f>
        <v>2003</v>
      </c>
      <c r="B5" s="10"/>
      <c r="C5" s="10"/>
      <c r="D5" s="10"/>
      <c r="E5" s="10"/>
      <c r="F5" s="10"/>
      <c r="G5" s="11"/>
      <c r="H5" s="10"/>
      <c r="I5" s="10"/>
      <c r="J5" s="10"/>
      <c r="K5" s="10"/>
      <c r="L5" s="10"/>
      <c r="M5" s="18"/>
    </row>
    <row r="6" spans="1:13" x14ac:dyDescent="0.25">
      <c r="A6" s="2">
        <f>A5+1</f>
        <v>2004</v>
      </c>
      <c r="B6" s="8"/>
      <c r="C6" s="8"/>
      <c r="D6" s="8"/>
      <c r="E6" s="8"/>
      <c r="F6" s="8"/>
      <c r="G6" s="9"/>
      <c r="H6" s="8"/>
      <c r="I6" s="8"/>
      <c r="J6" s="8"/>
      <c r="K6" s="8"/>
      <c r="L6" s="8"/>
      <c r="M6" s="19"/>
    </row>
    <row r="7" spans="1:13" x14ac:dyDescent="0.25">
      <c r="A7" s="2">
        <f>A6+1</f>
        <v>2005</v>
      </c>
      <c r="B7" s="10"/>
      <c r="C7" s="10"/>
      <c r="D7" s="10"/>
      <c r="E7" s="10"/>
      <c r="F7" s="10"/>
      <c r="G7" s="11"/>
      <c r="H7" s="10"/>
      <c r="I7" s="10"/>
      <c r="J7" s="10"/>
      <c r="K7" s="10"/>
      <c r="L7" s="10"/>
      <c r="M7" s="18"/>
    </row>
    <row r="8" spans="1:13" x14ac:dyDescent="0.25">
      <c r="A8" s="2">
        <f>A7+1</f>
        <v>2006</v>
      </c>
      <c r="B8" s="8"/>
      <c r="C8" s="8"/>
      <c r="D8" s="8"/>
      <c r="E8" s="8"/>
      <c r="F8" s="8"/>
      <c r="G8" s="9"/>
      <c r="H8" s="8"/>
      <c r="I8" s="8"/>
      <c r="J8" s="8"/>
      <c r="K8" s="8"/>
      <c r="L8" s="8"/>
      <c r="M8" s="19"/>
    </row>
    <row r="9" spans="1:13" x14ac:dyDescent="0.25">
      <c r="A9" s="2">
        <f>A8+1</f>
        <v>2007</v>
      </c>
      <c r="B9" s="10"/>
      <c r="C9" s="10"/>
      <c r="D9" s="10"/>
      <c r="E9" s="10"/>
      <c r="F9" s="10"/>
      <c r="G9" s="11"/>
      <c r="H9" s="10"/>
      <c r="I9" s="10"/>
      <c r="J9" s="10"/>
      <c r="K9" s="10"/>
      <c r="L9" s="10"/>
      <c r="M9" s="18"/>
    </row>
    <row r="10" spans="1:13" x14ac:dyDescent="0.25">
      <c r="A10" s="2">
        <f>A9+1</f>
        <v>2008</v>
      </c>
      <c r="B10" s="8"/>
      <c r="C10" s="8"/>
      <c r="D10" s="8"/>
      <c r="E10" s="8"/>
      <c r="F10" s="8"/>
      <c r="G10" s="9"/>
      <c r="H10" s="8"/>
      <c r="I10" s="8"/>
      <c r="J10" s="8"/>
      <c r="K10" s="8"/>
      <c r="L10" s="8"/>
      <c r="M10" s="19"/>
    </row>
    <row r="11" spans="1:13" x14ac:dyDescent="0.25">
      <c r="A11" s="2">
        <f>A10+1</f>
        <v>2009</v>
      </c>
      <c r="B11" s="10"/>
      <c r="C11" s="10"/>
      <c r="D11" s="10"/>
      <c r="E11" s="10"/>
      <c r="F11" s="10"/>
      <c r="G11" s="11"/>
      <c r="H11" s="10"/>
      <c r="I11" s="10"/>
      <c r="J11" s="10"/>
      <c r="K11" s="10"/>
      <c r="L11" s="10"/>
      <c r="M11" s="18"/>
    </row>
    <row r="12" spans="1:13" x14ac:dyDescent="0.25">
      <c r="A12" s="2">
        <f>A11+1</f>
        <v>2010</v>
      </c>
      <c r="B12" s="8"/>
      <c r="C12" s="8"/>
      <c r="D12" s="8"/>
      <c r="E12" s="8"/>
      <c r="F12" s="8"/>
      <c r="G12" s="9"/>
      <c r="H12" s="8"/>
      <c r="I12" s="8"/>
      <c r="J12" s="8"/>
      <c r="K12" s="8"/>
      <c r="L12" s="8"/>
      <c r="M12" s="19"/>
    </row>
    <row r="13" spans="1:13" x14ac:dyDescent="0.25">
      <c r="A13" s="2">
        <f>A12+1</f>
        <v>2011</v>
      </c>
      <c r="B13" s="10"/>
      <c r="C13" s="10"/>
      <c r="D13" s="10"/>
      <c r="E13" s="10"/>
      <c r="F13" s="10"/>
      <c r="G13" s="11"/>
      <c r="H13" s="10"/>
      <c r="I13" s="10"/>
      <c r="J13" s="10"/>
      <c r="K13" s="10"/>
      <c r="L13" s="10"/>
      <c r="M13" s="18"/>
    </row>
    <row r="14" spans="1:13" x14ac:dyDescent="0.25">
      <c r="A14" s="2">
        <f>A13+1</f>
        <v>2012</v>
      </c>
      <c r="B14" s="8"/>
      <c r="C14" s="8"/>
      <c r="D14" s="8"/>
      <c r="E14" s="8"/>
      <c r="F14" s="8"/>
      <c r="G14" s="9"/>
      <c r="H14" s="8"/>
      <c r="I14" s="8"/>
      <c r="J14" s="8"/>
      <c r="K14" s="8"/>
      <c r="L14" s="8"/>
      <c r="M14" s="19"/>
    </row>
    <row r="15" spans="1:13" x14ac:dyDescent="0.25">
      <c r="A15" s="2">
        <f>A14+1</f>
        <v>2013</v>
      </c>
      <c r="B15" s="10"/>
      <c r="C15" s="10"/>
      <c r="D15" s="10"/>
      <c r="E15" s="10"/>
      <c r="F15" s="10"/>
      <c r="G15" s="11"/>
      <c r="H15" s="10"/>
      <c r="I15" s="10"/>
      <c r="J15" s="10"/>
      <c r="K15" s="10"/>
      <c r="L15" s="10"/>
      <c r="M15" s="18"/>
    </row>
    <row r="16" spans="1:13" x14ac:dyDescent="0.25">
      <c r="A16" s="2">
        <f>A15+1</f>
        <v>2014</v>
      </c>
      <c r="B16" s="13">
        <v>4.3194444444444443E-4</v>
      </c>
      <c r="C16" s="13">
        <v>6.5798611111111103E-4</v>
      </c>
      <c r="D16" s="13">
        <v>8.4861111111111107E-4</v>
      </c>
      <c r="E16" s="13">
        <v>7.0185185185185183E-4</v>
      </c>
      <c r="F16" s="13">
        <v>1.7334490740740739E-3</v>
      </c>
      <c r="G16" s="15">
        <v>1.4596064814814816E-3</v>
      </c>
      <c r="H16" s="13">
        <v>3.6018518518518523E-4</v>
      </c>
      <c r="I16" s="13">
        <v>5.5081018518518521E-4</v>
      </c>
      <c r="J16" s="13">
        <v>7.3599537037037036E-4</v>
      </c>
      <c r="K16" s="13">
        <v>6.2881944444444443E-4</v>
      </c>
      <c r="L16" s="13">
        <v>1.5302083333333333E-3</v>
      </c>
      <c r="M16" s="17">
        <v>1.3592592592592591E-3</v>
      </c>
    </row>
    <row r="17" spans="1:13" x14ac:dyDescent="0.25">
      <c r="A17" s="2">
        <f>A16+1</f>
        <v>2015</v>
      </c>
      <c r="B17" s="12">
        <v>4.1574074074074077E-4</v>
      </c>
      <c r="C17" s="12">
        <v>6.4398148148148149E-4</v>
      </c>
      <c r="D17" s="12">
        <v>8.4861111111111107E-4</v>
      </c>
      <c r="E17" s="12">
        <v>7.0185185185185183E-4</v>
      </c>
      <c r="F17" s="12">
        <v>1.7334490740740739E-3</v>
      </c>
      <c r="G17" s="14">
        <v>1.4596064814814816E-3</v>
      </c>
      <c r="H17" s="12">
        <v>3.4456018518518516E-4</v>
      </c>
      <c r="I17" s="12">
        <v>5.4108796296296294E-4</v>
      </c>
      <c r="J17" s="12">
        <v>7.1898148148148158E-4</v>
      </c>
      <c r="K17" s="12">
        <v>6.0405092592592596E-4</v>
      </c>
      <c r="L17" s="12">
        <v>1.5302083333333333E-3</v>
      </c>
      <c r="M17" s="16">
        <v>1.3592592592592591E-3</v>
      </c>
    </row>
    <row r="18" spans="1:13" x14ac:dyDescent="0.25">
      <c r="A18" s="2">
        <f>A17+1</f>
        <v>2016</v>
      </c>
      <c r="B18" s="13">
        <v>3.9884259259259262E-4</v>
      </c>
      <c r="C18" s="13">
        <v>6.4039351851851855E-4</v>
      </c>
      <c r="D18" s="13">
        <v>8.4398148148148158E-4</v>
      </c>
      <c r="E18" s="13">
        <v>6.9409722222222225E-4</v>
      </c>
      <c r="F18" s="13">
        <v>1.7334490740740739E-3</v>
      </c>
      <c r="G18" s="15">
        <v>1.4596064814814816E-3</v>
      </c>
      <c r="H18" s="13">
        <v>3.4456018518518516E-4</v>
      </c>
      <c r="I18" s="13">
        <v>5.4108796296296294E-4</v>
      </c>
      <c r="J18" s="13">
        <v>7.1898148148148158E-4</v>
      </c>
      <c r="K18" s="13">
        <v>6.0405092592592596E-4</v>
      </c>
      <c r="L18" s="13">
        <v>1.5229166666666666E-3</v>
      </c>
      <c r="M18" s="17">
        <v>1.3577546296296298E-3</v>
      </c>
    </row>
    <row r="19" spans="1:13" x14ac:dyDescent="0.25">
      <c r="A19" s="2">
        <f>A18+1</f>
        <v>2017</v>
      </c>
      <c r="B19" s="12">
        <v>3.9884259259259262E-4</v>
      </c>
      <c r="C19" s="12">
        <v>6.041666666666667E-4</v>
      </c>
      <c r="D19" s="12">
        <v>8.3888888888888891E-4</v>
      </c>
      <c r="E19" s="12">
        <v>6.887731481481481E-4</v>
      </c>
      <c r="F19" s="12">
        <v>1.7063657407407407E-3</v>
      </c>
      <c r="G19" s="14">
        <v>1.4596064814814816E-3</v>
      </c>
      <c r="H19" s="12">
        <v>3.4456018518518516E-4</v>
      </c>
      <c r="I19" s="12">
        <v>5.4108796296296294E-4</v>
      </c>
      <c r="J19" s="12">
        <v>7.1898148148148158E-4</v>
      </c>
      <c r="K19" s="12">
        <v>6.0405092592592596E-4</v>
      </c>
      <c r="L19" s="12">
        <v>1.5229166666666666E-3</v>
      </c>
      <c r="M19" s="16">
        <v>1.3577546296296298E-3</v>
      </c>
    </row>
    <row r="20" spans="1:13" x14ac:dyDescent="0.25">
      <c r="A20" s="2">
        <f>A19+1</f>
        <v>2018</v>
      </c>
      <c r="B20" s="13">
        <v>3.9884259259259262E-4</v>
      </c>
      <c r="C20" s="13">
        <v>5.836805555555556E-4</v>
      </c>
      <c r="D20" s="13">
        <v>8.1261574074074081E-4</v>
      </c>
      <c r="E20" s="13">
        <v>6.887731481481481E-4</v>
      </c>
      <c r="F20" s="13">
        <v>1.665162037037037E-3</v>
      </c>
      <c r="G20" s="15">
        <v>1.4596064814814816E-3</v>
      </c>
      <c r="H20" s="13">
        <v>3.4456018518518516E-4</v>
      </c>
      <c r="I20" s="13">
        <v>5.3310185185185188E-4</v>
      </c>
      <c r="J20" s="13">
        <v>7.1898148148148158E-4</v>
      </c>
      <c r="K20" s="13">
        <v>6.0405092592592596E-4</v>
      </c>
      <c r="L20" s="13">
        <v>1.5229166666666666E-3</v>
      </c>
      <c r="M20" s="17">
        <v>1.3511574074074075E-3</v>
      </c>
    </row>
    <row r="21" spans="1:13" x14ac:dyDescent="0.25">
      <c r="A21" s="2">
        <f>A20+1</f>
        <v>2019</v>
      </c>
      <c r="B21" s="12">
        <v>3.9884259259259262E-4</v>
      </c>
      <c r="C21" s="12">
        <v>5.7094907407407409E-4</v>
      </c>
      <c r="D21" s="12">
        <v>8.1261574074074081E-4</v>
      </c>
      <c r="E21" s="12">
        <v>6.8321759259259258E-4</v>
      </c>
      <c r="F21" s="12">
        <v>1.647222222222222E-3</v>
      </c>
      <c r="G21" s="14">
        <v>1.4596064814814816E-3</v>
      </c>
      <c r="H21" s="12">
        <v>3.4456018518518516E-4</v>
      </c>
      <c r="I21" s="12">
        <v>5.3194444444444448E-4</v>
      </c>
      <c r="J21" s="12">
        <v>7.1898148148148158E-4</v>
      </c>
      <c r="K21" s="12">
        <v>6.0405092592592596E-4</v>
      </c>
      <c r="L21" s="12">
        <v>1.5229166666666666E-3</v>
      </c>
      <c r="M21" s="16">
        <v>1.3511574074074075E-3</v>
      </c>
    </row>
    <row r="22" spans="1:13" x14ac:dyDescent="0.25">
      <c r="A22" s="2">
        <f>A21+1</f>
        <v>2020</v>
      </c>
      <c r="B22" s="13">
        <v>3.9884259259259262E-4</v>
      </c>
      <c r="C22" s="13">
        <v>5.7094907407407409E-4</v>
      </c>
      <c r="D22" s="13">
        <v>8.1261574074074081E-4</v>
      </c>
      <c r="E22" s="13">
        <v>6.8321759259259258E-4</v>
      </c>
      <c r="F22" s="13">
        <v>1.647222222222222E-3</v>
      </c>
      <c r="G22" s="15">
        <v>1.4596064814814816E-3</v>
      </c>
      <c r="H22" s="13">
        <v>3.4456018518518516E-4</v>
      </c>
      <c r="I22" s="13">
        <v>5.3194444444444448E-4</v>
      </c>
      <c r="J22" s="13">
        <v>7.1898148148148158E-4</v>
      </c>
      <c r="K22" s="13">
        <v>6.0405092592592596E-4</v>
      </c>
      <c r="L22" s="13">
        <v>1.5229166666666666E-3</v>
      </c>
      <c r="M22" s="17">
        <v>1.3511574074074075E-3</v>
      </c>
    </row>
    <row r="23" spans="1:13" x14ac:dyDescent="0.25">
      <c r="A23" s="2">
        <f>A22+1</f>
        <v>2021</v>
      </c>
      <c r="B23" s="12">
        <v>3.9398148148148148E-4</v>
      </c>
      <c r="C23" s="12">
        <v>5.7094907407407409E-4</v>
      </c>
      <c r="D23" s="12">
        <v>8.1261574074074081E-4</v>
      </c>
      <c r="E23" s="12">
        <v>6.7870370370370383E-4</v>
      </c>
      <c r="F23" s="12">
        <v>1.647222222222222E-3</v>
      </c>
      <c r="G23" s="14">
        <v>1.4388888888888889E-3</v>
      </c>
      <c r="H23" s="12">
        <v>3.4224537037037036E-4</v>
      </c>
      <c r="I23" s="12">
        <v>5.3194444444444448E-4</v>
      </c>
      <c r="J23" s="12">
        <v>7.0277777777777775E-4</v>
      </c>
      <c r="K23" s="12">
        <v>5.7881944444444441E-4</v>
      </c>
      <c r="L23" s="12">
        <v>1.5097222222222222E-3</v>
      </c>
      <c r="M23" s="16">
        <v>1.3511574074074075E-3</v>
      </c>
    </row>
    <row r="24" spans="1:13" x14ac:dyDescent="0.25">
      <c r="A24" s="2">
        <f>A23+1</f>
        <v>2022</v>
      </c>
      <c r="B24" s="13">
        <v>3.9398148148148148E-4</v>
      </c>
      <c r="C24" s="13">
        <v>5.7094907407407409E-4</v>
      </c>
      <c r="D24" s="13">
        <v>8.1261574074074081E-4</v>
      </c>
      <c r="E24" s="13">
        <v>6.7719907407407399E-4</v>
      </c>
      <c r="F24" s="13">
        <v>1.647222222222222E-3</v>
      </c>
      <c r="G24" s="15">
        <v>1.4339120370370371E-3</v>
      </c>
      <c r="H24" s="13">
        <v>3.3807870370370372E-4</v>
      </c>
      <c r="I24" s="13">
        <v>5.3194444444444448E-4</v>
      </c>
      <c r="J24" s="13">
        <v>6.9027777777777783E-4</v>
      </c>
      <c r="K24" s="13">
        <v>5.7881944444444441E-4</v>
      </c>
      <c r="L24" s="13">
        <v>1.4707175925925927E-3</v>
      </c>
      <c r="M24" s="17">
        <v>1.3511574074074075E-3</v>
      </c>
    </row>
    <row r="25" spans="1:13" x14ac:dyDescent="0.25">
      <c r="A25" s="2">
        <f>A24+1</f>
        <v>2023</v>
      </c>
      <c r="B25" s="12">
        <v>3.8692129629629629E-4</v>
      </c>
      <c r="C25" s="12">
        <v>5.7094907407407409E-4</v>
      </c>
      <c r="D25" s="12">
        <v>8.1261574074074081E-4</v>
      </c>
      <c r="E25" s="12">
        <v>6.613425925925926E-4</v>
      </c>
      <c r="F25" s="12">
        <v>1.647222222222222E-3</v>
      </c>
      <c r="G25" s="14">
        <v>1.4339120370370371E-3</v>
      </c>
      <c r="H25" s="12">
        <v>3.3807870370370372E-4</v>
      </c>
      <c r="I25" s="12">
        <v>5.3194444444444448E-4</v>
      </c>
      <c r="J25" s="12">
        <v>6.9027777777777783E-4</v>
      </c>
      <c r="K25" s="12">
        <v>5.7881944444444441E-4</v>
      </c>
      <c r="L25" s="12">
        <v>1.4707175925925927E-3</v>
      </c>
      <c r="M25" s="16">
        <v>1.3511574074074075E-3</v>
      </c>
    </row>
    <row r="26" spans="1:13" x14ac:dyDescent="0.25">
      <c r="A26" s="2">
        <f>A25+1</f>
        <v>2024</v>
      </c>
      <c r="B26" s="13">
        <v>3.8692129629629629E-4</v>
      </c>
      <c r="C26" s="13">
        <v>5.7094907407407409E-4</v>
      </c>
      <c r="D26" s="13">
        <v>7.9976851851851845E-4</v>
      </c>
      <c r="E26" s="13">
        <v>6.607638888888889E-4</v>
      </c>
      <c r="F26" s="13">
        <v>1.647222222222222E-3</v>
      </c>
      <c r="G26" s="15">
        <v>1.4339120370370371E-3</v>
      </c>
      <c r="H26" s="13">
        <v>3.3425925925925924E-4</v>
      </c>
      <c r="I26" s="13">
        <v>5.2685185185185192E-4</v>
      </c>
      <c r="J26" s="13">
        <v>6.9027777777777783E-4</v>
      </c>
      <c r="K26" s="13">
        <v>5.7881944444444441E-4</v>
      </c>
      <c r="L26" s="13">
        <v>1.4707175925925927E-3</v>
      </c>
      <c r="M26" s="17">
        <v>1.3511574074074075E-3</v>
      </c>
    </row>
    <row r="27" spans="1:13" x14ac:dyDescent="0.25">
      <c r="A27" s="2">
        <f>A26+1</f>
        <v>2025</v>
      </c>
      <c r="B27" s="12">
        <v>3.8692129629629629E-4</v>
      </c>
      <c r="C27" s="12">
        <v>5.7094907407407409E-4</v>
      </c>
      <c r="D27" s="12">
        <v>7.9976851851851845E-4</v>
      </c>
      <c r="E27" s="12">
        <v>6.607638888888889E-4</v>
      </c>
      <c r="F27" s="12">
        <v>1.6468749999999999E-3</v>
      </c>
      <c r="G27" s="14">
        <v>1.4339120370370371E-3</v>
      </c>
      <c r="H27" s="12">
        <v>3.3425925925925924E-4</v>
      </c>
      <c r="I27" s="12">
        <v>5.2685185185185192E-4</v>
      </c>
      <c r="J27" s="12">
        <v>6.9027777777777783E-4</v>
      </c>
      <c r="K27" s="12">
        <v>5.7881944444444441E-4</v>
      </c>
      <c r="L27" s="12">
        <v>1.4707175925925927E-3</v>
      </c>
      <c r="M27" s="16">
        <v>1.3511574074074075E-3</v>
      </c>
    </row>
  </sheetData>
  <conditionalFormatting sqref="B2:G27">
    <cfRule type="expression" dxfId="20" priority="1">
      <formula>B2&lt;&gt;B1</formula>
    </cfRule>
  </conditionalFormatting>
  <conditionalFormatting sqref="H2:M27">
    <cfRule type="expression" dxfId="19" priority="2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FB6C-7DEA-4C95-82B5-1769BD3934D8}">
  <dimension ref="A1:M27"/>
  <sheetViews>
    <sheetView workbookViewId="0">
      <selection activeCell="C6" sqref="C6"/>
    </sheetView>
  </sheetViews>
  <sheetFormatPr baseColWidth="10" defaultRowHeight="15" x14ac:dyDescent="0.25"/>
  <cols>
    <col min="1" max="1" width="11.8554687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</row>
    <row r="2" spans="1:13" x14ac:dyDescent="0.25">
      <c r="A2" s="2">
        <v>2000</v>
      </c>
      <c r="B2" s="12"/>
      <c r="C2" s="12">
        <v>7.0497685185185192E-4</v>
      </c>
      <c r="D2" s="12"/>
      <c r="E2" s="12">
        <v>7.3368055555555556E-4</v>
      </c>
      <c r="F2" s="12"/>
      <c r="G2" s="14">
        <v>1.5353009259259261E-3</v>
      </c>
      <c r="H2" s="12"/>
      <c r="I2" s="12">
        <v>6.0335648148148152E-4</v>
      </c>
      <c r="J2" s="12"/>
      <c r="K2" s="12">
        <v>6.4687499999999999E-4</v>
      </c>
      <c r="L2" s="12"/>
      <c r="M2" s="16">
        <v>1.3629629629629632E-3</v>
      </c>
    </row>
    <row r="3" spans="1:13" x14ac:dyDescent="0.25">
      <c r="A3" s="2">
        <f>A2+1</f>
        <v>2001</v>
      </c>
      <c r="B3" s="13">
        <v>4.5000000000000004E-4</v>
      </c>
      <c r="C3" s="13">
        <v>6.864583333333333E-4</v>
      </c>
      <c r="D3" s="13">
        <v>9.1134259259259261E-4</v>
      </c>
      <c r="E3" s="13">
        <v>7.3368055555555556E-4</v>
      </c>
      <c r="F3" s="13">
        <v>1.7942129629629629E-3</v>
      </c>
      <c r="G3" s="15">
        <v>1.5353009259259261E-3</v>
      </c>
      <c r="H3" s="13">
        <v>3.7476851851851858E-4</v>
      </c>
      <c r="I3" s="13">
        <v>6.0335648148148152E-4</v>
      </c>
      <c r="J3" s="13">
        <v>7.6516203703703718E-4</v>
      </c>
      <c r="K3" s="13">
        <v>6.4687499999999999E-4</v>
      </c>
      <c r="L3" s="13">
        <v>1.5703703703703704E-3</v>
      </c>
      <c r="M3" s="17">
        <v>1.3629629629629632E-3</v>
      </c>
    </row>
    <row r="4" spans="1:13" x14ac:dyDescent="0.25">
      <c r="A4" s="2">
        <f>A3+1</f>
        <v>2002</v>
      </c>
      <c r="B4" s="12">
        <v>4.1504629629629633E-4</v>
      </c>
      <c r="C4" s="12">
        <v>6.9363425925925929E-4</v>
      </c>
      <c r="D4" s="12">
        <v>8.6585648148148166E-4</v>
      </c>
      <c r="E4" s="12">
        <v>7.3368055555555556E-4</v>
      </c>
      <c r="F4" s="12">
        <v>1.7427083333333333E-3</v>
      </c>
      <c r="G4" s="14">
        <v>1.5210648148148147E-3</v>
      </c>
      <c r="H4" s="12">
        <v>3.5949074074074073E-4</v>
      </c>
      <c r="I4" s="12">
        <v>6.0335648148148152E-4</v>
      </c>
      <c r="J4" s="12">
        <v>7.3287037037037027E-4</v>
      </c>
      <c r="K4" s="12">
        <v>6.3622685185185191E-4</v>
      </c>
      <c r="L4" s="12">
        <v>1.5243055555555554E-3</v>
      </c>
      <c r="M4" s="16">
        <v>1.3346064814814815E-3</v>
      </c>
    </row>
    <row r="5" spans="1:13" x14ac:dyDescent="0.25">
      <c r="A5" s="2">
        <f>A4+1</f>
        <v>2003</v>
      </c>
      <c r="B5" s="13">
        <v>4.1446759259259258E-4</v>
      </c>
      <c r="C5" s="13">
        <v>6.9363425925925929E-4</v>
      </c>
      <c r="D5" s="13">
        <v>8.6585648148148166E-4</v>
      </c>
      <c r="E5" s="13">
        <v>7.2858796296296289E-4</v>
      </c>
      <c r="F5" s="13">
        <v>1.7341435185185185E-3</v>
      </c>
      <c r="G5" s="15">
        <v>1.5210648148148147E-3</v>
      </c>
      <c r="H5" s="13">
        <v>3.5532407407407404E-4</v>
      </c>
      <c r="I5" s="13">
        <v>5.8472222222222226E-4</v>
      </c>
      <c r="J5" s="13">
        <v>7.3287037037037027E-4</v>
      </c>
      <c r="K5" s="13">
        <v>6.3460648148148144E-4</v>
      </c>
      <c r="L5" s="13">
        <v>1.5031249999999999E-3</v>
      </c>
      <c r="M5" s="17">
        <v>1.3346064814814815E-3</v>
      </c>
    </row>
    <row r="6" spans="1:13" x14ac:dyDescent="0.25">
      <c r="A6" s="2">
        <f>A5+1</f>
        <v>2004</v>
      </c>
      <c r="B6" s="12">
        <v>4.130787037037037E-4</v>
      </c>
      <c r="C6" s="12">
        <v>6.9363425925925929E-4</v>
      </c>
      <c r="D6" s="12">
        <v>8.524305555555556E-4</v>
      </c>
      <c r="E6" s="12">
        <v>7.1979166666666665E-4</v>
      </c>
      <c r="F6" s="12">
        <v>1.7252314814814815E-3</v>
      </c>
      <c r="G6" s="14">
        <v>1.5210648148148147E-3</v>
      </c>
      <c r="H6" s="12">
        <v>3.5532407407407404E-4</v>
      </c>
      <c r="I6" s="12">
        <v>5.8472222222222226E-4</v>
      </c>
      <c r="J6" s="12">
        <v>7.2893518518518522E-4</v>
      </c>
      <c r="K6" s="12">
        <v>6.2210648148148151E-4</v>
      </c>
      <c r="L6" s="12">
        <v>1.4964120370370372E-3</v>
      </c>
      <c r="M6" s="16">
        <v>1.3346064814814815E-3</v>
      </c>
    </row>
    <row r="7" spans="1:13" x14ac:dyDescent="0.25">
      <c r="A7" s="2">
        <f>A6+1</f>
        <v>2005</v>
      </c>
      <c r="B7" s="13">
        <v>4.1203703703703709E-4</v>
      </c>
      <c r="C7" s="13">
        <v>6.9363425925925929E-4</v>
      </c>
      <c r="D7" s="13">
        <v>8.524305555555556E-4</v>
      </c>
      <c r="E7" s="13">
        <v>7.1979166666666665E-4</v>
      </c>
      <c r="F7" s="13">
        <v>1.7252314814814815E-3</v>
      </c>
      <c r="G7" s="15">
        <v>1.5210648148148147E-3</v>
      </c>
      <c r="H7" s="13">
        <v>3.5532407407407404E-4</v>
      </c>
      <c r="I7" s="13">
        <v>5.8425925925925919E-4</v>
      </c>
      <c r="J7" s="13">
        <v>7.1458333333333324E-4</v>
      </c>
      <c r="K7" s="13">
        <v>6.2210648148148151E-4</v>
      </c>
      <c r="L7" s="13">
        <v>1.4964120370370372E-3</v>
      </c>
      <c r="M7" s="17">
        <v>1.3346064814814815E-3</v>
      </c>
    </row>
    <row r="8" spans="1:13" x14ac:dyDescent="0.25">
      <c r="A8" s="2">
        <f>A7+1</f>
        <v>2006</v>
      </c>
      <c r="B8" s="12">
        <v>4.0810185185185182E-4</v>
      </c>
      <c r="C8" s="12">
        <v>6.5891203703703695E-4</v>
      </c>
      <c r="D8" s="12">
        <v>8.4236111111111111E-4</v>
      </c>
      <c r="E8" s="12">
        <v>7.1979166666666665E-4</v>
      </c>
      <c r="F8" s="12">
        <v>1.7197916666666666E-3</v>
      </c>
      <c r="G8" s="14">
        <v>1.5043981481481479E-3</v>
      </c>
      <c r="H8" s="12">
        <v>3.5520833333333341E-4</v>
      </c>
      <c r="I8" s="12">
        <v>5.8425925925925919E-4</v>
      </c>
      <c r="J8" s="12">
        <v>7.3657407407407406E-4</v>
      </c>
      <c r="K8" s="12">
        <v>6.2210648148148151E-4</v>
      </c>
      <c r="L8" s="12">
        <v>1.4964120370370372E-3</v>
      </c>
      <c r="M8" s="16">
        <v>1.3346064814814815E-3</v>
      </c>
    </row>
    <row r="9" spans="1:13" x14ac:dyDescent="0.25">
      <c r="A9" s="2">
        <f>A8+1</f>
        <v>2007</v>
      </c>
      <c r="B9" s="13">
        <v>4.0810185185185182E-4</v>
      </c>
      <c r="C9" s="13">
        <v>6.5891203703703695E-4</v>
      </c>
      <c r="D9" s="13">
        <v>8.4236111111111111E-4</v>
      </c>
      <c r="E9" s="13">
        <v>7.1712962962962963E-4</v>
      </c>
      <c r="F9" s="13">
        <v>1.7197916666666666E-3</v>
      </c>
      <c r="G9" s="15">
        <v>1.4934027777777777E-3</v>
      </c>
      <c r="H9" s="13">
        <v>3.4120370370370375E-4</v>
      </c>
      <c r="I9" s="13">
        <v>5.7280092592592593E-4</v>
      </c>
      <c r="J9" s="13">
        <v>7.2615740740740746E-4</v>
      </c>
      <c r="K9" s="13">
        <v>6.2210648148148151E-4</v>
      </c>
      <c r="L9" s="13">
        <v>1.4964120370370372E-3</v>
      </c>
      <c r="M9" s="17">
        <v>1.3346064814814815E-3</v>
      </c>
    </row>
    <row r="10" spans="1:13" x14ac:dyDescent="0.25">
      <c r="A10" s="2">
        <f>A9+1</f>
        <v>2008</v>
      </c>
      <c r="B10" s="12">
        <v>4.0810185185185182E-4</v>
      </c>
      <c r="C10" s="12">
        <v>6.5891203703703695E-4</v>
      </c>
      <c r="D10" s="12">
        <v>8.4236111111111111E-4</v>
      </c>
      <c r="E10" s="12">
        <v>7.0150462962962961E-4</v>
      </c>
      <c r="F10" s="12">
        <v>1.7197916666666666E-3</v>
      </c>
      <c r="G10" s="14">
        <v>1.4934027777777777E-3</v>
      </c>
      <c r="H10" s="12">
        <v>3.4120370370370375E-4</v>
      </c>
      <c r="I10" s="12">
        <v>5.7199074074074075E-4</v>
      </c>
      <c r="J10" s="12">
        <v>7.1435185185185187E-4</v>
      </c>
      <c r="K10" s="12">
        <v>6.2210648148148151E-4</v>
      </c>
      <c r="L10" s="12">
        <v>1.4964120370370372E-3</v>
      </c>
      <c r="M10" s="16">
        <v>1.3346064814814815E-3</v>
      </c>
    </row>
    <row r="11" spans="1:13" x14ac:dyDescent="0.25">
      <c r="A11" s="2">
        <f>A10+1</f>
        <v>2009</v>
      </c>
      <c r="B11" s="13">
        <v>4.0810185185185182E-4</v>
      </c>
      <c r="C11" s="13">
        <v>6.5289351851851847E-4</v>
      </c>
      <c r="D11" s="13">
        <v>8.4236111111111111E-4</v>
      </c>
      <c r="E11" s="13">
        <v>7.0150462962962961E-4</v>
      </c>
      <c r="F11" s="13">
        <v>1.7197916666666666E-3</v>
      </c>
      <c r="G11" s="15">
        <v>1.4106481481481481E-3</v>
      </c>
      <c r="H11" s="13">
        <v>3.3495370370370368E-4</v>
      </c>
      <c r="I11" s="13">
        <v>5.597222222222222E-4</v>
      </c>
      <c r="J11" s="13">
        <v>6.9189814814814819E-4</v>
      </c>
      <c r="K11" s="13">
        <v>6.2210648148148151E-4</v>
      </c>
      <c r="L11" s="13">
        <v>1.4964120370370372E-3</v>
      </c>
      <c r="M11" s="17">
        <v>1.3306712962962966E-3</v>
      </c>
    </row>
    <row r="12" spans="1:13" x14ac:dyDescent="0.25">
      <c r="A12" s="2">
        <f>A11+1</f>
        <v>2010</v>
      </c>
      <c r="B12" s="12">
        <v>4.0810185185185182E-4</v>
      </c>
      <c r="C12" s="12">
        <v>6.5289351851851847E-4</v>
      </c>
      <c r="D12" s="12">
        <v>8.4178240740740741E-4</v>
      </c>
      <c r="E12" s="12">
        <v>7.0150462962962961E-4</v>
      </c>
      <c r="F12" s="12">
        <v>1.7197916666666666E-3</v>
      </c>
      <c r="G12" s="14">
        <v>1.4106481481481481E-3</v>
      </c>
      <c r="H12" s="12">
        <v>3.3495370370370368E-4</v>
      </c>
      <c r="I12" s="12">
        <v>5.597222222222222E-4</v>
      </c>
      <c r="J12" s="12">
        <v>6.9189814814814819E-4</v>
      </c>
      <c r="K12" s="12">
        <v>6.2210648148148151E-4</v>
      </c>
      <c r="L12" s="12">
        <v>1.4964120370370372E-3</v>
      </c>
      <c r="M12" s="16">
        <v>1.3306712962962966E-3</v>
      </c>
    </row>
    <row r="13" spans="1:13" x14ac:dyDescent="0.25">
      <c r="A13" s="2">
        <f>A12+1</f>
        <v>2011</v>
      </c>
      <c r="B13" s="13">
        <v>4.0810185185185182E-4</v>
      </c>
      <c r="C13" s="13">
        <v>6.5254629629629636E-4</v>
      </c>
      <c r="D13" s="13">
        <v>8.4027777777777779E-4</v>
      </c>
      <c r="E13" s="13">
        <v>7.0011574074074073E-4</v>
      </c>
      <c r="F13" s="13">
        <v>1.6951388888888886E-3</v>
      </c>
      <c r="G13" s="15">
        <v>1.4106481481481481E-3</v>
      </c>
      <c r="H13" s="13">
        <v>3.3495370370370368E-4</v>
      </c>
      <c r="I13" s="13">
        <v>5.5416666666666667E-4</v>
      </c>
      <c r="J13" s="13">
        <v>6.9189814814814819E-4</v>
      </c>
      <c r="K13" s="13">
        <v>6.1273148148148146E-4</v>
      </c>
      <c r="L13" s="13">
        <v>1.4798611111111113E-3</v>
      </c>
      <c r="M13" s="17">
        <v>1.3306712962962966E-3</v>
      </c>
    </row>
    <row r="14" spans="1:13" x14ac:dyDescent="0.25">
      <c r="A14" s="2">
        <f>A13+1</f>
        <v>2012</v>
      </c>
      <c r="B14" s="12">
        <v>4.0810185185185182E-4</v>
      </c>
      <c r="C14" s="12">
        <v>6.5254629629629636E-4</v>
      </c>
      <c r="D14" s="12">
        <v>8.244212962962963E-4</v>
      </c>
      <c r="E14" s="12">
        <v>6.9224537037037041E-4</v>
      </c>
      <c r="F14" s="12">
        <v>1.6730324074074076E-3</v>
      </c>
      <c r="G14" s="14">
        <v>1.4106481481481481E-3</v>
      </c>
      <c r="H14" s="12">
        <v>3.3495370370370368E-4</v>
      </c>
      <c r="I14" s="12">
        <v>5.3749999999999989E-4</v>
      </c>
      <c r="J14" s="12">
        <v>6.9189814814814819E-4</v>
      </c>
      <c r="K14" s="12">
        <v>5.9444444444444443E-4</v>
      </c>
      <c r="L14" s="12">
        <v>1.4798611111111113E-3</v>
      </c>
      <c r="M14" s="16">
        <v>1.312962962962963E-3</v>
      </c>
    </row>
    <row r="15" spans="1:13" x14ac:dyDescent="0.25">
      <c r="A15" s="2">
        <f>A14+1</f>
        <v>2013</v>
      </c>
      <c r="B15" s="13">
        <v>4.0208333333333334E-4</v>
      </c>
      <c r="C15" s="13">
        <v>6.4490740740740741E-4</v>
      </c>
      <c r="D15" s="13">
        <v>8.0543981481481482E-4</v>
      </c>
      <c r="E15" s="13">
        <v>6.9074074074074079E-4</v>
      </c>
      <c r="F15" s="13">
        <v>1.6730324074074076E-3</v>
      </c>
      <c r="G15" s="15">
        <v>1.4106481481481481E-3</v>
      </c>
      <c r="H15" s="13">
        <v>3.3495370370370368E-4</v>
      </c>
      <c r="I15" s="13">
        <v>5.322916666666667E-4</v>
      </c>
      <c r="J15" s="13">
        <v>6.9189814814814819E-4</v>
      </c>
      <c r="K15" s="13">
        <v>5.84837962962963E-4</v>
      </c>
      <c r="L15" s="13">
        <v>1.4621527777777777E-3</v>
      </c>
      <c r="M15" s="17">
        <v>1.312962962962963E-3</v>
      </c>
    </row>
    <row r="16" spans="1:13" x14ac:dyDescent="0.25">
      <c r="A16" s="2">
        <f>A15+1</f>
        <v>2014</v>
      </c>
      <c r="B16" s="12">
        <v>4.0208333333333334E-4</v>
      </c>
      <c r="C16" s="12">
        <v>5.9768518518518515E-4</v>
      </c>
      <c r="D16" s="12">
        <v>8.0069444444444448E-4</v>
      </c>
      <c r="E16" s="12">
        <v>6.7164351851851857E-4</v>
      </c>
      <c r="F16" s="12">
        <v>1.6690972222222222E-3</v>
      </c>
      <c r="G16" s="14">
        <v>1.4106481481481481E-3</v>
      </c>
      <c r="H16" s="12">
        <v>3.2696759259259262E-4</v>
      </c>
      <c r="I16" s="12">
        <v>5.2256944444444443E-4</v>
      </c>
      <c r="J16" s="12">
        <v>6.9189814814814819E-4</v>
      </c>
      <c r="K16" s="12">
        <v>5.8287037037037042E-4</v>
      </c>
      <c r="L16" s="12">
        <v>1.454398148148148E-3</v>
      </c>
      <c r="M16" s="16">
        <v>1.3116898148148148E-3</v>
      </c>
    </row>
    <row r="17" spans="1:13" x14ac:dyDescent="0.25">
      <c r="A17" s="2">
        <f>A16+1</f>
        <v>2015</v>
      </c>
      <c r="B17" s="13">
        <v>3.9664351851851856E-4</v>
      </c>
      <c r="C17" s="13">
        <v>5.9768518518518515E-4</v>
      </c>
      <c r="D17" s="13">
        <v>7.969907407407408E-4</v>
      </c>
      <c r="E17" s="13">
        <v>6.7164351851851857E-4</v>
      </c>
      <c r="F17" s="13">
        <v>1.6690972222222222E-3</v>
      </c>
      <c r="G17" s="15">
        <v>1.4106481481481481E-3</v>
      </c>
      <c r="H17" s="13">
        <v>3.2696759259259262E-4</v>
      </c>
      <c r="I17" s="13">
        <v>5.2256944444444443E-4</v>
      </c>
      <c r="J17" s="13">
        <v>6.9189814814814819E-4</v>
      </c>
      <c r="K17" s="13">
        <v>5.8287037037037042E-4</v>
      </c>
      <c r="L17" s="13">
        <v>1.454398148148148E-3</v>
      </c>
      <c r="M17" s="17">
        <v>1.3116898148148148E-3</v>
      </c>
    </row>
    <row r="18" spans="1:13" x14ac:dyDescent="0.25">
      <c r="A18" s="2">
        <f>A17+1</f>
        <v>2016</v>
      </c>
      <c r="B18" s="12">
        <v>3.7951388888888887E-4</v>
      </c>
      <c r="C18" s="12">
        <v>5.9768518518518515E-4</v>
      </c>
      <c r="D18" s="12">
        <v>7.969907407407408E-4</v>
      </c>
      <c r="E18" s="12">
        <v>6.7060185185185191E-4</v>
      </c>
      <c r="F18" s="12">
        <v>1.6438657407407409E-3</v>
      </c>
      <c r="G18" s="14">
        <v>1.4106481481481481E-3</v>
      </c>
      <c r="H18" s="12">
        <v>3.2476851851851845E-4</v>
      </c>
      <c r="I18" s="12">
        <v>5.2256944444444443E-4</v>
      </c>
      <c r="J18" s="12">
        <v>6.8726851851851848E-4</v>
      </c>
      <c r="K18" s="12">
        <v>5.7719907407407405E-4</v>
      </c>
      <c r="L18" s="12">
        <v>1.4452546296296297E-3</v>
      </c>
      <c r="M18" s="16">
        <v>1.3116898148148148E-3</v>
      </c>
    </row>
    <row r="19" spans="1:13" x14ac:dyDescent="0.25">
      <c r="A19" s="2">
        <f>A18+1</f>
        <v>2017</v>
      </c>
      <c r="B19" s="13">
        <v>3.7951388888888887E-4</v>
      </c>
      <c r="C19" s="13">
        <v>5.9768518518518515E-4</v>
      </c>
      <c r="D19" s="13">
        <v>7.969907407407408E-4</v>
      </c>
      <c r="E19" s="13">
        <v>6.6180555555555556E-4</v>
      </c>
      <c r="F19" s="13">
        <v>1.6403935185185185E-3</v>
      </c>
      <c r="G19" s="15">
        <v>1.4106481481481481E-3</v>
      </c>
      <c r="H19" s="13">
        <v>3.1562499999999999E-4</v>
      </c>
      <c r="I19" s="13">
        <v>5.2187500000000009E-4</v>
      </c>
      <c r="J19" s="13">
        <v>6.8113425925925926E-4</v>
      </c>
      <c r="K19" s="13">
        <v>5.6736111111111115E-4</v>
      </c>
      <c r="L19" s="13">
        <v>1.4390046296296295E-3</v>
      </c>
      <c r="M19" s="17">
        <v>1.3116898148148148E-3</v>
      </c>
    </row>
    <row r="20" spans="1:13" x14ac:dyDescent="0.25">
      <c r="A20" s="2">
        <f>A19+1</f>
        <v>2018</v>
      </c>
      <c r="B20" s="12">
        <v>3.7951388888888887E-4</v>
      </c>
      <c r="C20" s="12">
        <v>5.836805555555556E-4</v>
      </c>
      <c r="D20" s="12">
        <v>7.969907407407408E-4</v>
      </c>
      <c r="E20" s="12">
        <v>6.6030092592592583E-4</v>
      </c>
      <c r="F20" s="12">
        <v>1.6390046296296298E-3</v>
      </c>
      <c r="G20" s="14">
        <v>1.4106481481481481E-3</v>
      </c>
      <c r="H20" s="12">
        <v>3.1562499999999999E-4</v>
      </c>
      <c r="I20" s="12">
        <v>5.1168981481481475E-4</v>
      </c>
      <c r="J20" s="12">
        <v>6.8113425925925926E-4</v>
      </c>
      <c r="K20" s="12">
        <v>5.6736111111111115E-4</v>
      </c>
      <c r="L20" s="12">
        <v>1.4390046296296295E-3</v>
      </c>
      <c r="M20" s="16">
        <v>1.3116898148148148E-3</v>
      </c>
    </row>
    <row r="21" spans="1:13" x14ac:dyDescent="0.25">
      <c r="A21" s="2">
        <f>A20+1</f>
        <v>2019</v>
      </c>
      <c r="B21" s="13">
        <v>3.7951388888888887E-4</v>
      </c>
      <c r="C21" s="13">
        <v>5.7094907407407409E-4</v>
      </c>
      <c r="D21" s="13">
        <v>7.969907407407408E-4</v>
      </c>
      <c r="E21" s="13">
        <v>6.4120370370370373E-4</v>
      </c>
      <c r="F21" s="13">
        <v>1.6209490740740739E-3</v>
      </c>
      <c r="G21" s="15">
        <v>1.4106481481481481E-3</v>
      </c>
      <c r="H21" s="13">
        <v>3.1562499999999999E-4</v>
      </c>
      <c r="I21" s="13">
        <v>5.0972222222222228E-4</v>
      </c>
      <c r="J21" s="13">
        <v>6.8113425925925926E-4</v>
      </c>
      <c r="K21" s="13">
        <v>5.6736111111111115E-4</v>
      </c>
      <c r="L21" s="13">
        <v>1.4390046296296295E-3</v>
      </c>
      <c r="M21" s="17">
        <v>1.3097222222222223E-3</v>
      </c>
    </row>
    <row r="22" spans="1:13" x14ac:dyDescent="0.25">
      <c r="A22" s="2">
        <f>A21+1</f>
        <v>2020</v>
      </c>
      <c r="B22" s="12">
        <v>3.7951388888888887E-4</v>
      </c>
      <c r="C22" s="12">
        <v>5.7094907407407409E-4</v>
      </c>
      <c r="D22" s="12">
        <v>7.969907407407408E-4</v>
      </c>
      <c r="E22" s="12">
        <v>6.4120370370370373E-4</v>
      </c>
      <c r="F22" s="12">
        <v>1.6209490740740739E-3</v>
      </c>
      <c r="G22" s="14">
        <v>1.4106481481481481E-3</v>
      </c>
      <c r="H22" s="12">
        <v>3.1562499999999999E-4</v>
      </c>
      <c r="I22" s="12">
        <v>5.0972222222222228E-4</v>
      </c>
      <c r="J22" s="12">
        <v>6.8113425925925926E-4</v>
      </c>
      <c r="K22" s="12">
        <v>5.6736111111111115E-4</v>
      </c>
      <c r="L22" s="12">
        <v>1.4390046296296295E-3</v>
      </c>
      <c r="M22" s="16">
        <v>1.3097222222222223E-3</v>
      </c>
    </row>
    <row r="23" spans="1:13" x14ac:dyDescent="0.25">
      <c r="A23" s="2">
        <f>A22+1</f>
        <v>2021</v>
      </c>
      <c r="B23" s="13">
        <v>3.7951388888888887E-4</v>
      </c>
      <c r="C23" s="13">
        <v>5.7094907407407409E-4</v>
      </c>
      <c r="D23" s="13">
        <v>7.9398148148148145E-4</v>
      </c>
      <c r="E23" s="13">
        <v>6.4120370370370373E-4</v>
      </c>
      <c r="F23" s="13">
        <v>1.6065972222222222E-3</v>
      </c>
      <c r="G23" s="15">
        <v>1.4106481481481481E-3</v>
      </c>
      <c r="H23" s="13">
        <v>3.1562499999999999E-4</v>
      </c>
      <c r="I23" s="13">
        <v>5.0972222222222228E-4</v>
      </c>
      <c r="J23" s="13">
        <v>6.6736111111111108E-4</v>
      </c>
      <c r="K23" s="13">
        <v>5.6736111111111115E-4</v>
      </c>
      <c r="L23" s="13">
        <v>1.4390046296296295E-3</v>
      </c>
      <c r="M23" s="17">
        <v>1.3097222222222223E-3</v>
      </c>
    </row>
    <row r="24" spans="1:13" x14ac:dyDescent="0.25">
      <c r="A24" s="2">
        <f>A23+1</f>
        <v>2022</v>
      </c>
      <c r="B24" s="12">
        <v>3.7951388888888887E-4</v>
      </c>
      <c r="C24" s="12">
        <v>5.7060185185185187E-4</v>
      </c>
      <c r="D24" s="12">
        <v>7.7592592592592589E-4</v>
      </c>
      <c r="E24" s="12">
        <v>6.4120370370370373E-4</v>
      </c>
      <c r="F24" s="12">
        <v>1.5748842592592594E-3</v>
      </c>
      <c r="G24" s="14">
        <v>1.4106481481481481E-3</v>
      </c>
      <c r="H24" s="12">
        <v>3.1562499999999999E-4</v>
      </c>
      <c r="I24" s="12">
        <v>5.0972222222222228E-4</v>
      </c>
      <c r="J24" s="12">
        <v>6.6736111111111108E-4</v>
      </c>
      <c r="K24" s="12">
        <v>5.6736111111111115E-4</v>
      </c>
      <c r="L24" s="12">
        <v>1.4390046296296295E-3</v>
      </c>
      <c r="M24" s="16">
        <v>1.3097222222222223E-3</v>
      </c>
    </row>
    <row r="25" spans="1:13" x14ac:dyDescent="0.25">
      <c r="A25" s="2">
        <f>A24+1</f>
        <v>2023</v>
      </c>
      <c r="B25" s="13">
        <v>3.7835648148148147E-4</v>
      </c>
      <c r="C25" s="13">
        <v>5.7060185185185187E-4</v>
      </c>
      <c r="D25" s="13">
        <v>7.693287037037036E-4</v>
      </c>
      <c r="E25" s="13">
        <v>6.4120370370370373E-4</v>
      </c>
      <c r="F25" s="13">
        <v>1.5748842592592594E-3</v>
      </c>
      <c r="G25" s="15">
        <v>1.4106481481481481E-3</v>
      </c>
      <c r="H25" s="13">
        <v>3.1562499999999999E-4</v>
      </c>
      <c r="I25" s="13">
        <v>5.0972222222222228E-4</v>
      </c>
      <c r="J25" s="13">
        <v>6.6736111111111108E-4</v>
      </c>
      <c r="K25" s="13">
        <v>5.660879629629629E-4</v>
      </c>
      <c r="L25" s="13">
        <v>1.4233796296296295E-3</v>
      </c>
      <c r="M25" s="17">
        <v>1.3097222222222223E-3</v>
      </c>
    </row>
    <row r="26" spans="1:13" x14ac:dyDescent="0.25">
      <c r="A26" s="2">
        <f>A25+1</f>
        <v>2024</v>
      </c>
      <c r="B26" s="12">
        <v>3.7268518518518526E-4</v>
      </c>
      <c r="C26" s="12">
        <v>5.7060185185185187E-4</v>
      </c>
      <c r="D26" s="12">
        <v>7.6099537037037032E-4</v>
      </c>
      <c r="E26" s="12">
        <v>6.3692129629629635E-4</v>
      </c>
      <c r="F26" s="12">
        <v>1.5748842592592594E-3</v>
      </c>
      <c r="G26" s="14">
        <v>1.4106481481481481E-3</v>
      </c>
      <c r="H26" s="12">
        <v>3.1481481481481481E-4</v>
      </c>
      <c r="I26" s="12">
        <v>5.0891203703703699E-4</v>
      </c>
      <c r="J26" s="12">
        <v>6.6736111111111108E-4</v>
      </c>
      <c r="K26" s="12">
        <v>5.5185185185185187E-4</v>
      </c>
      <c r="L26" s="12">
        <v>1.4233796296296295E-3</v>
      </c>
      <c r="M26" s="16">
        <v>1.2931712962962962E-3</v>
      </c>
    </row>
    <row r="27" spans="1:13" x14ac:dyDescent="0.25">
      <c r="A27" s="2">
        <f>A26+1</f>
        <v>2025</v>
      </c>
      <c r="B27" s="13">
        <v>3.6435185185185187E-4</v>
      </c>
      <c r="C27" s="13">
        <v>5.7060185185185187E-4</v>
      </c>
      <c r="D27" s="13">
        <v>7.3715277777777776E-4</v>
      </c>
      <c r="E27" s="13">
        <v>6.339120370370371E-4</v>
      </c>
      <c r="F27" s="13">
        <v>1.5748842592592594E-3</v>
      </c>
      <c r="G27" s="15">
        <v>1.4106481481481481E-3</v>
      </c>
      <c r="H27" s="13">
        <v>3.1481481481481481E-4</v>
      </c>
      <c r="I27" s="13">
        <v>5.0104166666666667E-4</v>
      </c>
      <c r="J27" s="13">
        <v>6.671296296296296E-4</v>
      </c>
      <c r="K27" s="13">
        <v>5.5185185185185187E-4</v>
      </c>
      <c r="L27" s="13">
        <v>1.4233796296296295E-3</v>
      </c>
      <c r="M27" s="17">
        <v>1.2931712962962962E-3</v>
      </c>
    </row>
  </sheetData>
  <conditionalFormatting sqref="B2:G27">
    <cfRule type="expression" dxfId="1" priority="2">
      <formula>B2&lt;&gt;B1</formula>
    </cfRule>
  </conditionalFormatting>
  <conditionalFormatting sqref="H2:M27">
    <cfRule type="expression" dxfId="0" priority="1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A05-76A3-4AE3-B1B5-E78B06AE489F}">
  <dimension ref="A1:N14"/>
  <sheetViews>
    <sheetView tabSelected="1" workbookViewId="0">
      <selection activeCell="N4" sqref="N4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5">
        <v>2024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6" t="s">
        <v>6</v>
      </c>
      <c r="B2" s="21">
        <f>ROUND(((2001/934)-((2001/934)^2+($N2-2534)/467)^(1/2))*VLOOKUP($A$1,WR_Youth[],COLUMN(B$1))*86400,2)</f>
        <v>42.7</v>
      </c>
      <c r="C2" s="21">
        <f>ROUND(((2001/934)-((2001/934)^2+($N2-2534)/467)^(1/2))*VLOOKUP($A$1,WR_Youth[],COLUMN(C$1))*86400,2)</f>
        <v>63.01</v>
      </c>
      <c r="D2" s="21">
        <f>ROUND(((2001/934)-((2001/934)^2+($N2-2534)/467)^(1/2))*VLOOKUP($A$1,WR_Youth[],COLUMN(D$1))*86400,2)</f>
        <v>88.26</v>
      </c>
      <c r="E2" s="21">
        <f>ROUND(((2001/934)-((2001/934)^2+($N2-2534)/467)^(1/2))*VLOOKUP($A$1,WR_Youth[],COLUMN(E$1))*86400,2)</f>
        <v>72.92</v>
      </c>
      <c r="F2" s="21">
        <f>ROUND(((2001/934)-((2001/934)^2+($N2-2534)/467)^(1/2))*VLOOKUP($A$1,WR_Youth[],COLUMN(F$1))*86400,2)</f>
        <v>181.79</v>
      </c>
      <c r="G2" s="22">
        <f>ROUND(((2001/934)-((2001/934)^2+($N2-2534)/467)^(1/2))*VLOOKUP($A$1,WR_Youth[],COLUMN(G$1))*86400,2)</f>
        <v>158.25</v>
      </c>
      <c r="H2" s="21">
        <f>ROUND(((2001/934)-((2001/934)^2+($N2-2534)/467)^(1/2))*VLOOKUP($A$1,WR_Youth[],COLUMN(H$1))*86400,2)</f>
        <v>36.89</v>
      </c>
      <c r="I2" s="21">
        <f>ROUND(((2001/934)-((2001/934)^2+($N2-2534)/467)^(1/2))*VLOOKUP($A$1,WR_Youth[],COLUMN(I$1))*86400,2)</f>
        <v>58.14</v>
      </c>
      <c r="J2" s="21">
        <f>ROUND(((2001/934)-((2001/934)^2+($N2-2534)/467)^(1/2))*VLOOKUP($A$1,WR_Youth[],COLUMN(J$1))*86400,2)</f>
        <v>76.180000000000007</v>
      </c>
      <c r="K2" s="21">
        <f>ROUND(((2001/934)-((2001/934)^2+($N2-2534)/467)^(1/2))*VLOOKUP($A$1,WR_Youth[],COLUMN(K$1))*86400,2)</f>
        <v>63.88</v>
      </c>
      <c r="L2" s="21">
        <f>ROUND(((2001/934)-((2001/934)^2+($N2-2534)/467)^(1/2))*VLOOKUP($A$1,WR_Youth[],COLUMN(L$1))*86400,2)</f>
        <v>162.31</v>
      </c>
      <c r="M2" s="22">
        <f>ROUND(((2001/934)-((2001/934)^2+($N2-2534)/467)^(1/2))*VLOOKUP($A$1,WR_Youth[],COLUMN(M$1))*86400,2)</f>
        <v>149.12</v>
      </c>
      <c r="N2" s="2">
        <v>740</v>
      </c>
    </row>
    <row r="3" spans="1:14" ht="16.5" customHeight="1" x14ac:dyDescent="0.25">
      <c r="A3" s="26" t="s">
        <v>7</v>
      </c>
      <c r="B3" s="23">
        <f>ROUND(((2001/934)-((2001/934)^2+($N3-2534)/467)^(1/2))*VLOOKUP($A$1,WR_Youth[],COLUMN(B$1))*86400,2)</f>
        <v>42.7</v>
      </c>
      <c r="C3" s="23">
        <f>ROUND(((2001/934)-((2001/934)^2+($N3-2534)/467)^(1/2))*VLOOKUP($A$1,WR_Youth[],COLUMN(C$1))*86400,2)</f>
        <v>63.01</v>
      </c>
      <c r="D3" s="23">
        <f>ROUND(((2001/934)-((2001/934)^2+($N3-2534)/467)^(1/2))*VLOOKUP($A$1,WR_Youth[],COLUMN(D$1))*86400,2)</f>
        <v>88.26</v>
      </c>
      <c r="E3" s="23">
        <f>ROUND(((2001/934)-((2001/934)^2+($N3-2534)/467)^(1/2))*VLOOKUP($A$1,WR_Youth[],COLUMN(E$1))*86400,2)</f>
        <v>72.92</v>
      </c>
      <c r="F3" s="23">
        <f>ROUND(((2001/934)-((2001/934)^2+($N3-2534)/467)^(1/2))*VLOOKUP($A$1,WR_Youth[],COLUMN(F$1))*86400,2)</f>
        <v>181.79</v>
      </c>
      <c r="G3" s="24">
        <f>ROUND(((2001/934)-((2001/934)^2+($N3-2534)/467)^(1/2))*VLOOKUP($A$1,WR_Youth[],COLUMN(G$1))*86400,2)</f>
        <v>158.25</v>
      </c>
      <c r="H3" s="23">
        <f>ROUND(((2001/934)-((2001/934)^2+($N3-2534)/467)^(1/2))*VLOOKUP($A$1,WR_Youth[],COLUMN(H$1))*86400,2)</f>
        <v>36.89</v>
      </c>
      <c r="I3" s="23">
        <f>ROUND(((2001/934)-((2001/934)^2+($N3-2534)/467)^(1/2))*VLOOKUP($A$1,WR_Youth[],COLUMN(I$1))*86400,2)</f>
        <v>58.14</v>
      </c>
      <c r="J3" s="23">
        <f>ROUND(((2001/934)-((2001/934)^2+($N3-2534)/467)^(1/2))*VLOOKUP($A$1,WR_Youth[],COLUMN(J$1))*86400,2)</f>
        <v>76.180000000000007</v>
      </c>
      <c r="K3" s="23">
        <f>ROUND(((2001/934)-((2001/934)^2+($N3-2534)/467)^(1/2))*VLOOKUP($A$1,WR_Youth[],COLUMN(K$1))*86400,2)</f>
        <v>63.88</v>
      </c>
      <c r="L3" s="23">
        <f>ROUND(((2001/934)-((2001/934)^2+($N3-2534)/467)^(1/2))*VLOOKUP($A$1,WR_Youth[],COLUMN(L$1))*86400,2)</f>
        <v>162.31</v>
      </c>
      <c r="M3" s="24">
        <f>ROUND(((2001/934)-((2001/934)^2+($N3-2534)/467)^(1/2))*VLOOKUP($A$1,WR_Youth[],COLUMN(M$1))*86400,2)</f>
        <v>149.12</v>
      </c>
      <c r="N3" s="2">
        <v>740</v>
      </c>
    </row>
    <row r="4" spans="1:14" ht="16.5" customHeight="1" x14ac:dyDescent="0.25">
      <c r="A4" s="26" t="s">
        <v>8</v>
      </c>
      <c r="B4" s="21">
        <f>ROUND(((2001/934)-((2001/934)^2+($N4-2534)/467)^(1/2))*VLOOKUP($A$1,WR_Open[],COLUMN(B$1))*86400,2)</f>
        <v>41.13</v>
      </c>
      <c r="C4" s="21">
        <f>ROUND(((2001/934)-((2001/934)^2+($N4-2534)/467)^(1/2))*VLOOKUP($A$1,WR_Open[],COLUMN(C$1))*86400,2)</f>
        <v>62.97</v>
      </c>
      <c r="D4" s="21">
        <f>ROUND(((2001/934)-((2001/934)^2+($N4-2534)/467)^(1/2))*VLOOKUP($A$1,WR_Open[],COLUMN(D$1))*86400,2)</f>
        <v>83.98</v>
      </c>
      <c r="E4" s="21">
        <f>ROUND(((2001/934)-((2001/934)^2+($N4-2534)/467)^(1/2))*VLOOKUP($A$1,WR_Open[],COLUMN(E$1))*86400,2)</f>
        <v>70.290000000000006</v>
      </c>
      <c r="F4" s="21">
        <f>ROUND(((2001/934)-((2001/934)^2+($N4-2534)/467)^(1/2))*VLOOKUP($A$1,WR_Open[],COLUMN(F$1))*86400,2)</f>
        <v>173.81</v>
      </c>
      <c r="G4" s="22">
        <f>ROUND(((2001/934)-((2001/934)^2+($N4-2534)/467)^(1/2))*VLOOKUP($A$1,WR_Open[],COLUMN(G$1))*86400,2)</f>
        <v>155.68</v>
      </c>
      <c r="H4" s="21">
        <f>ROUND(((2001/934)-((2001/934)^2+($N4-2534)/467)^(1/2))*VLOOKUP($A$1,WR_Open[],COLUMN(H$1))*86400,2)</f>
        <v>34.74</v>
      </c>
      <c r="I4" s="21">
        <f>ROUND(((2001/934)-((2001/934)^2+($N4-2534)/467)^(1/2))*VLOOKUP($A$1,WR_Open[],COLUMN(I$1))*86400,2)</f>
        <v>56.16</v>
      </c>
      <c r="J4" s="21">
        <f>ROUND(((2001/934)-((2001/934)^2+($N4-2534)/467)^(1/2))*VLOOKUP($A$1,WR_Open[],COLUMN(J$1))*86400,2)</f>
        <v>73.650000000000006</v>
      </c>
      <c r="K4" s="21">
        <f>ROUND(((2001/934)-((2001/934)^2+($N4-2534)/467)^(1/2))*VLOOKUP($A$1,WR_Open[],COLUMN(K$1))*86400,2)</f>
        <v>60.9</v>
      </c>
      <c r="L4" s="21">
        <f>ROUND(((2001/934)-((2001/934)^2+($N4-2534)/467)^(1/2))*VLOOKUP($A$1,WR_Open[],COLUMN(L$1))*86400,2)</f>
        <v>157.09</v>
      </c>
      <c r="M4" s="22">
        <f>ROUND(((2001/934)-((2001/934)^2+($N4-2534)/467)^(1/2))*VLOOKUP($A$1,WR_Open[],COLUMN(M$1))*86400,2)</f>
        <v>142.72</v>
      </c>
      <c r="N4" s="2">
        <v>740</v>
      </c>
    </row>
    <row r="14" spans="1:14" x14ac:dyDescent="0.25">
      <c r="B14" s="2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D901-68D8-4F92-82B6-BCB1A3899285}">
  <dimension ref="A1:N14"/>
  <sheetViews>
    <sheetView workbookViewId="0">
      <selection activeCell="F4" sqref="F4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5">
        <v>2025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6" t="s">
        <v>6</v>
      </c>
      <c r="B2" s="21">
        <f>ROUND(((2001/934)-((2001/934)^2+($N2-2534)/467)^(1/2))*VLOOKUP($A$1,WR_Youth[],COLUMN(B$1))*86400,2)</f>
        <v>42.7</v>
      </c>
      <c r="C2" s="21">
        <f>ROUND(((2001/934)-((2001/934)^2+($N2-2534)/467)^(1/2))*VLOOKUP($A$1,WR_Youth[],COLUMN(C$1))*86400,2)</f>
        <v>63.01</v>
      </c>
      <c r="D2" s="21">
        <f>ROUND(((2001/934)-((2001/934)^2+($N2-2534)/467)^(1/2))*VLOOKUP($A$1,WR_Youth[],COLUMN(D$1))*86400,2)</f>
        <v>88.26</v>
      </c>
      <c r="E2" s="21">
        <f>ROUND(((2001/934)-((2001/934)^2+($N2-2534)/467)^(1/2))*VLOOKUP($A$1,WR_Youth[],COLUMN(E$1))*86400,2)</f>
        <v>72.92</v>
      </c>
      <c r="F2" s="21">
        <f>ROUND(((2001/934)-((2001/934)^2+($N2-2534)/467)^(1/2))*VLOOKUP($A$1,WR_Youth[],COLUMN(F$1))*86400,2)</f>
        <v>181.75</v>
      </c>
      <c r="G2" s="22">
        <f>ROUND(((2001/934)-((2001/934)^2+($N2-2534)/467)^(1/2))*VLOOKUP($A$1,WR_Youth[],COLUMN(G$1))*86400,2)</f>
        <v>158.25</v>
      </c>
      <c r="H2" s="21">
        <f>ROUND(((2001/934)-((2001/934)^2+($N2-2534)/467)^(1/2))*VLOOKUP($A$1,WR_Youth[],COLUMN(H$1))*86400,2)</f>
        <v>36.89</v>
      </c>
      <c r="I2" s="21">
        <f>ROUND(((2001/934)-((2001/934)^2+($N2-2534)/467)^(1/2))*VLOOKUP($A$1,WR_Youth[],COLUMN(I$1))*86400,2)</f>
        <v>58.14</v>
      </c>
      <c r="J2" s="21">
        <f>ROUND(((2001/934)-((2001/934)^2+($N2-2534)/467)^(1/2))*VLOOKUP($A$1,WR_Youth[],COLUMN(J$1))*86400,2)</f>
        <v>76.180000000000007</v>
      </c>
      <c r="K2" s="21">
        <f>ROUND(((2001/934)-((2001/934)^2+($N2-2534)/467)^(1/2))*VLOOKUP($A$1,WR_Youth[],COLUMN(K$1))*86400,2)</f>
        <v>63.88</v>
      </c>
      <c r="L2" s="21">
        <f>ROUND(((2001/934)-((2001/934)^2+($N2-2534)/467)^(1/2))*VLOOKUP($A$1,WR_Youth[],COLUMN(L$1))*86400,2)</f>
        <v>162.31</v>
      </c>
      <c r="M2" s="22">
        <f>ROUND(((2001/934)-((2001/934)^2+($N2-2534)/467)^(1/2))*VLOOKUP($A$1,WR_Youth[],COLUMN(M$1))*86400,2)</f>
        <v>149.12</v>
      </c>
      <c r="N2" s="2">
        <v>740</v>
      </c>
    </row>
    <row r="3" spans="1:14" ht="16.5" customHeight="1" x14ac:dyDescent="0.25">
      <c r="A3" s="26" t="s">
        <v>7</v>
      </c>
      <c r="B3" s="23">
        <f>ROUND(((2001/934)-((2001/934)^2+($N3-2534)/467)^(1/2))*VLOOKUP($A$1,WR_Youth[],COLUMN(B$1))*86400,2)</f>
        <v>42.7</v>
      </c>
      <c r="C3" s="23">
        <f>ROUND(((2001/934)-((2001/934)^2+($N3-2534)/467)^(1/2))*VLOOKUP($A$1,WR_Youth[],COLUMN(C$1))*86400,2)</f>
        <v>63.01</v>
      </c>
      <c r="D3" s="23">
        <f>ROUND(((2001/934)-((2001/934)^2+($N3-2534)/467)^(1/2))*VLOOKUP($A$1,WR_Youth[],COLUMN(D$1))*86400,2)</f>
        <v>88.26</v>
      </c>
      <c r="E3" s="23">
        <f>ROUND(((2001/934)-((2001/934)^2+($N3-2534)/467)^(1/2))*VLOOKUP($A$1,WR_Youth[],COLUMN(E$1))*86400,2)</f>
        <v>72.92</v>
      </c>
      <c r="F3" s="23">
        <f>ROUND(((2001/934)-((2001/934)^2+($N3-2534)/467)^(1/2))*VLOOKUP($A$1,WR_Youth[],COLUMN(F$1))*86400,2)</f>
        <v>181.75</v>
      </c>
      <c r="G3" s="24">
        <f>ROUND(((2001/934)-((2001/934)^2+($N3-2534)/467)^(1/2))*VLOOKUP($A$1,WR_Youth[],COLUMN(G$1))*86400,2)</f>
        <v>158.25</v>
      </c>
      <c r="H3" s="23">
        <f>ROUND(((2001/934)-((2001/934)^2+($N3-2534)/467)^(1/2))*VLOOKUP($A$1,WR_Youth[],COLUMN(H$1))*86400,2)</f>
        <v>36.89</v>
      </c>
      <c r="I3" s="23">
        <f>ROUND(((2001/934)-((2001/934)^2+($N3-2534)/467)^(1/2))*VLOOKUP($A$1,WR_Youth[],COLUMN(I$1))*86400,2)</f>
        <v>58.14</v>
      </c>
      <c r="J3" s="23">
        <f>ROUND(((2001/934)-((2001/934)^2+($N3-2534)/467)^(1/2))*VLOOKUP($A$1,WR_Youth[],COLUMN(J$1))*86400,2)</f>
        <v>76.180000000000007</v>
      </c>
      <c r="K3" s="23">
        <f>ROUND(((2001/934)-((2001/934)^2+($N3-2534)/467)^(1/2))*VLOOKUP($A$1,WR_Youth[],COLUMN(K$1))*86400,2)</f>
        <v>63.88</v>
      </c>
      <c r="L3" s="23">
        <f>ROUND(((2001/934)-((2001/934)^2+($N3-2534)/467)^(1/2))*VLOOKUP($A$1,WR_Youth[],COLUMN(L$1))*86400,2)</f>
        <v>162.31</v>
      </c>
      <c r="M3" s="24">
        <f>ROUND(((2001/934)-((2001/934)^2+($N3-2534)/467)^(1/2))*VLOOKUP($A$1,WR_Youth[],COLUMN(M$1))*86400,2)</f>
        <v>149.12</v>
      </c>
      <c r="N3" s="2">
        <v>740</v>
      </c>
    </row>
    <row r="4" spans="1:14" ht="16.5" customHeight="1" x14ac:dyDescent="0.25">
      <c r="A4" s="26" t="s">
        <v>8</v>
      </c>
      <c r="B4" s="21">
        <f>ROUND(((2001/934)-((2001/934)^2+($N4-2534)/467)^(1/2))*VLOOKUP($A$1,WR_Open[],COLUMN(B$1))*86400,2)</f>
        <v>40.21</v>
      </c>
      <c r="C4" s="21">
        <f>ROUND(((2001/934)-((2001/934)^2+($N4-2534)/467)^(1/2))*VLOOKUP($A$1,WR_Open[],COLUMN(C$1))*86400,2)</f>
        <v>62.97</v>
      </c>
      <c r="D4" s="21">
        <f>ROUND(((2001/934)-((2001/934)^2+($N4-2534)/467)^(1/2))*VLOOKUP($A$1,WR_Open[],COLUMN(D$1))*86400,2)</f>
        <v>81.349999999999994</v>
      </c>
      <c r="E4" s="21">
        <f>ROUND(((2001/934)-((2001/934)^2+($N4-2534)/467)^(1/2))*VLOOKUP($A$1,WR_Open[],COLUMN(E$1))*86400,2)</f>
        <v>69.959999999999994</v>
      </c>
      <c r="F4" s="21">
        <f>ROUND(((2001/934)-((2001/934)^2+($N4-2534)/467)^(1/2))*VLOOKUP($A$1,WR_Open[],COLUMN(F$1))*86400,2)</f>
        <v>173.81</v>
      </c>
      <c r="G4" s="22">
        <f>ROUND(((2001/934)-((2001/934)^2+($N4-2534)/467)^(1/2))*VLOOKUP($A$1,WR_Open[],COLUMN(G$1))*86400,2)</f>
        <v>155.68</v>
      </c>
      <c r="H4" s="21">
        <f>ROUND(((2001/934)-((2001/934)^2+($N4-2534)/467)^(1/2))*VLOOKUP($A$1,WR_Open[],COLUMN(H$1))*86400,2)</f>
        <v>34.74</v>
      </c>
      <c r="I4" s="21">
        <f>ROUND(((2001/934)-((2001/934)^2+($N4-2534)/467)^(1/2))*VLOOKUP($A$1,WR_Open[],COLUMN(I$1))*86400,2)</f>
        <v>55.3</v>
      </c>
      <c r="J4" s="21">
        <f>ROUND(((2001/934)-((2001/934)^2+($N4-2534)/467)^(1/2))*VLOOKUP($A$1,WR_Open[],COLUMN(J$1))*86400,2)</f>
        <v>73.63</v>
      </c>
      <c r="K4" s="21">
        <f>ROUND(((2001/934)-((2001/934)^2+($N4-2534)/467)^(1/2))*VLOOKUP($A$1,WR_Open[],COLUMN(K$1))*86400,2)</f>
        <v>60.9</v>
      </c>
      <c r="L4" s="21">
        <f>ROUND(((2001/934)-((2001/934)^2+($N4-2534)/467)^(1/2))*VLOOKUP($A$1,WR_Open[],COLUMN(L$1))*86400,2)</f>
        <v>157.09</v>
      </c>
      <c r="M4" s="22">
        <f>ROUND(((2001/934)-((2001/934)^2+($N4-2534)/467)^(1/2))*VLOOKUP($A$1,WR_Open[],COLUMN(M$1))*86400,2)</f>
        <v>142.72</v>
      </c>
      <c r="N4" s="2">
        <v>740</v>
      </c>
    </row>
    <row r="14" spans="1:14" x14ac:dyDescent="0.25">
      <c r="B14" s="2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WR-Youth</vt:lpstr>
      <vt:lpstr>WR-Open</vt:lpstr>
      <vt:lpstr>2024</vt:lpstr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Jan-Philipp Gnad</dc:creator>
  <cp:lastModifiedBy>Jan-Philipp Gnad</cp:lastModifiedBy>
  <dcterms:created xsi:type="dcterms:W3CDTF">2025-09-24T10:27:12Z</dcterms:created>
  <dcterms:modified xsi:type="dcterms:W3CDTF">2025-09-24T12:02:03Z</dcterms:modified>
</cp:coreProperties>
</file>