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ousuke\Dropbox\ESPduino\ESP32.pretty\"/>
    </mc:Choice>
  </mc:AlternateContent>
  <bookViews>
    <workbookView xWindow="0" yWindow="0" windowWidth="28800" windowHeight="12120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2" l="1"/>
  <c r="H6" i="2"/>
  <c r="H4" i="2"/>
  <c r="H3" i="2"/>
  <c r="I5" i="1" l="1"/>
  <c r="F3" i="1"/>
  <c r="I3" i="1"/>
  <c r="F4" i="1" s="1"/>
  <c r="I4" i="1" s="1"/>
  <c r="F5" i="1" s="1"/>
  <c r="I6" i="1"/>
  <c r="H4" i="1"/>
  <c r="E5" i="1" s="1"/>
  <c r="H5" i="1" s="1"/>
  <c r="E6" i="1" s="1"/>
  <c r="H6" i="1"/>
  <c r="H3" i="1"/>
  <c r="E4" i="1"/>
  <c r="E3" i="1"/>
  <c r="H48" i="1"/>
  <c r="I48" i="1"/>
  <c r="H7" i="1"/>
  <c r="H9" i="1" s="1"/>
  <c r="H16" i="1"/>
  <c r="I8" i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2" i="1" s="1"/>
  <c r="F6" i="1" l="1"/>
  <c r="H15" i="1"/>
  <c r="H14" i="1"/>
  <c r="H11" i="1"/>
  <c r="H8" i="1"/>
  <c r="H13" i="1"/>
  <c r="H20" i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9" i="1" s="1"/>
  <c r="H12" i="1"/>
  <c r="H19" i="1"/>
  <c r="H18" i="1"/>
  <c r="H10" i="1"/>
  <c r="H17" i="1"/>
  <c r="H38" i="1"/>
  <c r="H46" i="1"/>
  <c r="I27" i="1"/>
  <c r="I23" i="1"/>
  <c r="I29" i="1"/>
  <c r="I30" i="1"/>
  <c r="I31" i="1"/>
  <c r="I24" i="1"/>
  <c r="I25" i="1"/>
  <c r="I28" i="1"/>
  <c r="I26" i="1"/>
  <c r="I33" i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H42" i="1" l="1"/>
  <c r="H45" i="1"/>
  <c r="H37" i="1"/>
  <c r="H36" i="1"/>
  <c r="H44" i="1"/>
  <c r="H35" i="1"/>
  <c r="H43" i="1"/>
  <c r="H41" i="1"/>
  <c r="H34" i="1"/>
  <c r="H33" i="1"/>
  <c r="H40" i="1"/>
</calcChain>
</file>

<file path=xl/sharedStrings.xml><?xml version="1.0" encoding="utf-8"?>
<sst xmlns="http://schemas.openxmlformats.org/spreadsheetml/2006/main" count="552" uniqueCount="25">
  <si>
    <t>(pad</t>
  </si>
  <si>
    <t>smd</t>
  </si>
  <si>
    <t>rect</t>
  </si>
  <si>
    <t>(at</t>
  </si>
  <si>
    <t>(size</t>
  </si>
  <si>
    <t>0.9)</t>
  </si>
  <si>
    <t>(layers</t>
  </si>
  <si>
    <t>F.Cu</t>
  </si>
  <si>
    <t>F.Paste</t>
  </si>
  <si>
    <t>F.Mask))</t>
  </si>
  <si>
    <t>)</t>
    <phoneticPr fontId="1"/>
  </si>
  <si>
    <t>4.5)</t>
    <phoneticPr fontId="1"/>
  </si>
  <si>
    <t>(fp_line</t>
  </si>
  <si>
    <t>(start</t>
  </si>
  <si>
    <t>F.SilkS)</t>
  </si>
  <si>
    <t>(width</t>
  </si>
  <si>
    <t>0.15))</t>
  </si>
  <si>
    <t>) (layer</t>
    <phoneticPr fontId="1"/>
  </si>
  <si>
    <t>) (end</t>
    <phoneticPr fontId="1"/>
  </si>
  <si>
    <t>GND</t>
    <phoneticPr fontId="1"/>
  </si>
  <si>
    <t>1.35)</t>
  </si>
  <si>
    <t>GND</t>
  </si>
  <si>
    <t>2)</t>
  </si>
  <si>
    <t>1.9)</t>
  </si>
  <si>
    <t>)(size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</si>
</sst>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R48"/>
  <sheetViews>
    <sheetView workbookViewId="0">
      <selection activeCell="J18" sqref="J18"/>
    </sheetView>
  </sheetViews>
  <sheetFormatPr defaultRowHeight="13.5" x14ac:dyDescent="0.15"/>
  <sheetData>
    <row r="3" spans="3:17" x14ac:dyDescent="0.15">
      <c r="C3" t="s">
        <v>12</v>
      </c>
      <c r="D3" t="s">
        <v>13</v>
      </c>
      <c r="E3">
        <f>$H$7</f>
        <v>-8.9</v>
      </c>
      <c r="F3">
        <f>$I$22</f>
        <v>18.009999999999998</v>
      </c>
      <c r="G3" t="s">
        <v>18</v>
      </c>
      <c r="H3">
        <f>E3</f>
        <v>-8.9</v>
      </c>
      <c r="I3">
        <f>F3-25.5</f>
        <v>-7.490000000000002</v>
      </c>
      <c r="J3" t="s">
        <v>17</v>
      </c>
      <c r="K3" t="s">
        <v>14</v>
      </c>
      <c r="L3" t="s">
        <v>15</v>
      </c>
      <c r="M3" t="s">
        <v>16</v>
      </c>
    </row>
    <row r="4" spans="3:17" x14ac:dyDescent="0.15">
      <c r="C4" t="s">
        <v>12</v>
      </c>
      <c r="D4" t="s">
        <v>13</v>
      </c>
      <c r="E4">
        <f>H3</f>
        <v>-8.9</v>
      </c>
      <c r="F4">
        <f>I3</f>
        <v>-7.490000000000002</v>
      </c>
      <c r="G4" t="s">
        <v>18</v>
      </c>
      <c r="H4">
        <f>$E$4+18</f>
        <v>9.1</v>
      </c>
      <c r="I4">
        <f>$F$4</f>
        <v>-7.490000000000002</v>
      </c>
      <c r="J4" t="s">
        <v>17</v>
      </c>
      <c r="K4" t="s">
        <v>14</v>
      </c>
      <c r="L4" t="s">
        <v>15</v>
      </c>
      <c r="M4" t="s">
        <v>16</v>
      </c>
    </row>
    <row r="5" spans="3:17" x14ac:dyDescent="0.15">
      <c r="C5" t="s">
        <v>12</v>
      </c>
      <c r="D5" t="s">
        <v>13</v>
      </c>
      <c r="E5">
        <f t="shared" ref="E5:E6" si="0">H4</f>
        <v>9.1</v>
      </c>
      <c r="F5">
        <f t="shared" ref="F5:F6" si="1">I4</f>
        <v>-7.490000000000002</v>
      </c>
      <c r="G5" t="s">
        <v>18</v>
      </c>
      <c r="H5">
        <f>$E$5</f>
        <v>9.1</v>
      </c>
      <c r="I5">
        <f>$F$5+25.5</f>
        <v>18.009999999999998</v>
      </c>
      <c r="J5" t="s">
        <v>17</v>
      </c>
      <c r="K5" t="s">
        <v>14</v>
      </c>
      <c r="L5" t="s">
        <v>15</v>
      </c>
      <c r="M5" t="s">
        <v>16</v>
      </c>
    </row>
    <row r="6" spans="3:17" x14ac:dyDescent="0.15">
      <c r="C6" t="s">
        <v>12</v>
      </c>
      <c r="D6" t="s">
        <v>13</v>
      </c>
      <c r="E6">
        <f t="shared" si="0"/>
        <v>9.1</v>
      </c>
      <c r="F6">
        <f t="shared" si="1"/>
        <v>18.009999999999998</v>
      </c>
      <c r="G6" t="s">
        <v>18</v>
      </c>
      <c r="H6">
        <f>$E$3</f>
        <v>-8.9</v>
      </c>
      <c r="I6">
        <f>$F$3</f>
        <v>18.009999999999998</v>
      </c>
      <c r="J6" t="s">
        <v>17</v>
      </c>
      <c r="K6" t="s">
        <v>14</v>
      </c>
      <c r="L6" t="s">
        <v>15</v>
      </c>
      <c r="M6" t="s">
        <v>16</v>
      </c>
    </row>
    <row r="7" spans="3:17" x14ac:dyDescent="0.15">
      <c r="C7" t="s">
        <v>0</v>
      </c>
      <c r="D7">
        <v>1</v>
      </c>
      <c r="E7" t="s">
        <v>1</v>
      </c>
      <c r="F7" t="s">
        <v>2</v>
      </c>
      <c r="G7" t="s">
        <v>3</v>
      </c>
      <c r="H7">
        <f>-17.8/2</f>
        <v>-8.9</v>
      </c>
      <c r="I7">
        <v>0</v>
      </c>
      <c r="J7" t="s">
        <v>10</v>
      </c>
      <c r="K7" t="s">
        <v>4</v>
      </c>
      <c r="L7">
        <v>1.5</v>
      </c>
      <c r="M7" t="s">
        <v>5</v>
      </c>
      <c r="N7" t="s">
        <v>6</v>
      </c>
      <c r="O7" t="s">
        <v>7</v>
      </c>
      <c r="P7" t="s">
        <v>8</v>
      </c>
      <c r="Q7" t="s">
        <v>9</v>
      </c>
    </row>
    <row r="8" spans="3:17" x14ac:dyDescent="0.15">
      <c r="C8" t="s">
        <v>0</v>
      </c>
      <c r="D8">
        <v>2</v>
      </c>
      <c r="E8" t="s">
        <v>1</v>
      </c>
      <c r="F8" t="s">
        <v>2</v>
      </c>
      <c r="G8" t="s">
        <v>3</v>
      </c>
      <c r="H8">
        <f>$H$7</f>
        <v>-8.9</v>
      </c>
      <c r="I8">
        <f>I7+1.27</f>
        <v>1.27</v>
      </c>
      <c r="J8" t="s">
        <v>10</v>
      </c>
      <c r="K8" t="s">
        <v>4</v>
      </c>
      <c r="L8">
        <v>1.5</v>
      </c>
      <c r="M8" t="s">
        <v>5</v>
      </c>
      <c r="N8" t="s">
        <v>6</v>
      </c>
      <c r="O8" t="s">
        <v>7</v>
      </c>
      <c r="P8" t="s">
        <v>8</v>
      </c>
      <c r="Q8" t="s">
        <v>9</v>
      </c>
    </row>
    <row r="9" spans="3:17" x14ac:dyDescent="0.15">
      <c r="C9" t="s">
        <v>0</v>
      </c>
      <c r="D9">
        <v>3</v>
      </c>
      <c r="E9" t="s">
        <v>1</v>
      </c>
      <c r="F9" t="s">
        <v>2</v>
      </c>
      <c r="G9" t="s">
        <v>3</v>
      </c>
      <c r="H9">
        <f t="shared" ref="H9:H20" si="2">$H$7</f>
        <v>-8.9</v>
      </c>
      <c r="I9">
        <f t="shared" ref="I9:I20" si="3">I8+1.27</f>
        <v>2.54</v>
      </c>
      <c r="J9" t="s">
        <v>10</v>
      </c>
      <c r="K9" t="s">
        <v>4</v>
      </c>
      <c r="L9">
        <v>1.5</v>
      </c>
      <c r="M9" t="s">
        <v>5</v>
      </c>
      <c r="N9" t="s">
        <v>6</v>
      </c>
      <c r="O9" t="s">
        <v>7</v>
      </c>
      <c r="P9" t="s">
        <v>8</v>
      </c>
      <c r="Q9" t="s">
        <v>9</v>
      </c>
    </row>
    <row r="10" spans="3:17" x14ac:dyDescent="0.15">
      <c r="C10" t="s">
        <v>0</v>
      </c>
      <c r="D10">
        <v>4</v>
      </c>
      <c r="E10" t="s">
        <v>1</v>
      </c>
      <c r="F10" t="s">
        <v>2</v>
      </c>
      <c r="G10" t="s">
        <v>3</v>
      </c>
      <c r="H10">
        <f t="shared" si="2"/>
        <v>-8.9</v>
      </c>
      <c r="I10">
        <f t="shared" si="3"/>
        <v>3.81</v>
      </c>
      <c r="J10" t="s">
        <v>10</v>
      </c>
      <c r="K10" t="s">
        <v>4</v>
      </c>
      <c r="L10">
        <v>1.5</v>
      </c>
      <c r="M10" t="s">
        <v>5</v>
      </c>
      <c r="N10" t="s">
        <v>6</v>
      </c>
      <c r="O10" t="s">
        <v>7</v>
      </c>
      <c r="P10" t="s">
        <v>8</v>
      </c>
      <c r="Q10" t="s">
        <v>9</v>
      </c>
    </row>
    <row r="11" spans="3:17" x14ac:dyDescent="0.15">
      <c r="C11" t="s">
        <v>0</v>
      </c>
      <c r="D11">
        <v>5</v>
      </c>
      <c r="E11" t="s">
        <v>1</v>
      </c>
      <c r="F11" t="s">
        <v>2</v>
      </c>
      <c r="G11" t="s">
        <v>3</v>
      </c>
      <c r="H11">
        <f t="shared" si="2"/>
        <v>-8.9</v>
      </c>
      <c r="I11">
        <f t="shared" si="3"/>
        <v>5.08</v>
      </c>
      <c r="J11" t="s">
        <v>10</v>
      </c>
      <c r="K11" t="s">
        <v>4</v>
      </c>
      <c r="L11">
        <v>1.5</v>
      </c>
      <c r="M11" t="s">
        <v>5</v>
      </c>
      <c r="N11" t="s">
        <v>6</v>
      </c>
      <c r="O11" t="s">
        <v>7</v>
      </c>
      <c r="P11" t="s">
        <v>8</v>
      </c>
      <c r="Q11" t="s">
        <v>9</v>
      </c>
    </row>
    <row r="12" spans="3:17" x14ac:dyDescent="0.15">
      <c r="C12" t="s">
        <v>0</v>
      </c>
      <c r="D12">
        <v>6</v>
      </c>
      <c r="E12" t="s">
        <v>1</v>
      </c>
      <c r="F12" t="s">
        <v>2</v>
      </c>
      <c r="G12" t="s">
        <v>3</v>
      </c>
      <c r="H12">
        <f t="shared" si="2"/>
        <v>-8.9</v>
      </c>
      <c r="I12">
        <f t="shared" si="3"/>
        <v>6.35</v>
      </c>
      <c r="J12" t="s">
        <v>10</v>
      </c>
      <c r="K12" t="s">
        <v>4</v>
      </c>
      <c r="L12">
        <v>1.5</v>
      </c>
      <c r="M12" t="s">
        <v>5</v>
      </c>
      <c r="N12" t="s">
        <v>6</v>
      </c>
      <c r="O12" t="s">
        <v>7</v>
      </c>
      <c r="P12" t="s">
        <v>8</v>
      </c>
      <c r="Q12" t="s">
        <v>9</v>
      </c>
    </row>
    <row r="13" spans="3:17" x14ac:dyDescent="0.15">
      <c r="C13" t="s">
        <v>0</v>
      </c>
      <c r="D13">
        <v>7</v>
      </c>
      <c r="E13" t="s">
        <v>1</v>
      </c>
      <c r="F13" t="s">
        <v>2</v>
      </c>
      <c r="G13" t="s">
        <v>3</v>
      </c>
      <c r="H13">
        <f t="shared" si="2"/>
        <v>-8.9</v>
      </c>
      <c r="I13">
        <f t="shared" si="3"/>
        <v>7.6199999999999992</v>
      </c>
      <c r="J13" t="s">
        <v>10</v>
      </c>
      <c r="K13" t="s">
        <v>4</v>
      </c>
      <c r="L13">
        <v>1.5</v>
      </c>
      <c r="M13" t="s">
        <v>5</v>
      </c>
      <c r="N13" t="s">
        <v>6</v>
      </c>
      <c r="O13" t="s">
        <v>7</v>
      </c>
      <c r="P13" t="s">
        <v>8</v>
      </c>
      <c r="Q13" t="s">
        <v>9</v>
      </c>
    </row>
    <row r="14" spans="3:17" x14ac:dyDescent="0.15">
      <c r="C14" t="s">
        <v>0</v>
      </c>
      <c r="D14">
        <v>8</v>
      </c>
      <c r="E14" t="s">
        <v>1</v>
      </c>
      <c r="F14" t="s">
        <v>2</v>
      </c>
      <c r="G14" t="s">
        <v>3</v>
      </c>
      <c r="H14">
        <f t="shared" si="2"/>
        <v>-8.9</v>
      </c>
      <c r="I14">
        <f t="shared" si="3"/>
        <v>8.8899999999999988</v>
      </c>
      <c r="J14" t="s">
        <v>10</v>
      </c>
      <c r="K14" t="s">
        <v>4</v>
      </c>
      <c r="L14">
        <v>1.5</v>
      </c>
      <c r="M14" t="s">
        <v>5</v>
      </c>
      <c r="N14" t="s">
        <v>6</v>
      </c>
      <c r="O14" t="s">
        <v>7</v>
      </c>
      <c r="P14" t="s">
        <v>8</v>
      </c>
      <c r="Q14" t="s">
        <v>9</v>
      </c>
    </row>
    <row r="15" spans="3:17" x14ac:dyDescent="0.15">
      <c r="C15" t="s">
        <v>0</v>
      </c>
      <c r="D15">
        <v>9</v>
      </c>
      <c r="E15" t="s">
        <v>1</v>
      </c>
      <c r="F15" t="s">
        <v>2</v>
      </c>
      <c r="G15" t="s">
        <v>3</v>
      </c>
      <c r="H15">
        <f t="shared" si="2"/>
        <v>-8.9</v>
      </c>
      <c r="I15">
        <f t="shared" si="3"/>
        <v>10.159999999999998</v>
      </c>
      <c r="J15" t="s">
        <v>10</v>
      </c>
      <c r="K15" t="s">
        <v>4</v>
      </c>
      <c r="L15">
        <v>1.5</v>
      </c>
      <c r="M15" t="s">
        <v>5</v>
      </c>
      <c r="N15" t="s">
        <v>6</v>
      </c>
      <c r="O15" t="s">
        <v>7</v>
      </c>
      <c r="P15" t="s">
        <v>8</v>
      </c>
      <c r="Q15" t="s">
        <v>9</v>
      </c>
    </row>
    <row r="16" spans="3:17" x14ac:dyDescent="0.15">
      <c r="C16" t="s">
        <v>0</v>
      </c>
      <c r="D16">
        <v>10</v>
      </c>
      <c r="E16" t="s">
        <v>1</v>
      </c>
      <c r="F16" t="s">
        <v>2</v>
      </c>
      <c r="G16" t="s">
        <v>3</v>
      </c>
      <c r="H16">
        <f t="shared" si="2"/>
        <v>-8.9</v>
      </c>
      <c r="I16">
        <f t="shared" si="3"/>
        <v>11.429999999999998</v>
      </c>
      <c r="J16" t="s">
        <v>10</v>
      </c>
      <c r="K16" t="s">
        <v>4</v>
      </c>
      <c r="L16">
        <v>1.5</v>
      </c>
      <c r="M16" t="s">
        <v>5</v>
      </c>
      <c r="N16" t="s">
        <v>6</v>
      </c>
      <c r="O16" t="s">
        <v>7</v>
      </c>
      <c r="P16" t="s">
        <v>8</v>
      </c>
      <c r="Q16" t="s">
        <v>9</v>
      </c>
    </row>
    <row r="17" spans="3:18" x14ac:dyDescent="0.15">
      <c r="C17" t="s">
        <v>0</v>
      </c>
      <c r="D17">
        <v>11</v>
      </c>
      <c r="E17" t="s">
        <v>1</v>
      </c>
      <c r="F17" t="s">
        <v>2</v>
      </c>
      <c r="G17" t="s">
        <v>3</v>
      </c>
      <c r="H17">
        <f t="shared" si="2"/>
        <v>-8.9</v>
      </c>
      <c r="I17">
        <f t="shared" si="3"/>
        <v>12.699999999999998</v>
      </c>
      <c r="J17" t="s">
        <v>10</v>
      </c>
      <c r="K17" t="s">
        <v>4</v>
      </c>
      <c r="L17">
        <v>1.5</v>
      </c>
      <c r="M17" t="s">
        <v>5</v>
      </c>
      <c r="N17" t="s">
        <v>6</v>
      </c>
      <c r="O17" t="s">
        <v>7</v>
      </c>
      <c r="P17" t="s">
        <v>8</v>
      </c>
      <c r="Q17" t="s">
        <v>9</v>
      </c>
    </row>
    <row r="18" spans="3:18" x14ac:dyDescent="0.15">
      <c r="C18" t="s">
        <v>0</v>
      </c>
      <c r="D18">
        <v>12</v>
      </c>
      <c r="E18" t="s">
        <v>1</v>
      </c>
      <c r="F18" t="s">
        <v>2</v>
      </c>
      <c r="G18" t="s">
        <v>3</v>
      </c>
      <c r="H18">
        <f t="shared" si="2"/>
        <v>-8.9</v>
      </c>
      <c r="I18">
        <f t="shared" si="3"/>
        <v>13.969999999999997</v>
      </c>
      <c r="J18" t="s">
        <v>10</v>
      </c>
      <c r="K18" t="s">
        <v>4</v>
      </c>
      <c r="L18">
        <v>1.5</v>
      </c>
      <c r="M18" t="s">
        <v>5</v>
      </c>
      <c r="N18" t="s">
        <v>6</v>
      </c>
      <c r="O18" t="s">
        <v>7</v>
      </c>
      <c r="P18" t="s">
        <v>8</v>
      </c>
      <c r="Q18" t="s">
        <v>9</v>
      </c>
    </row>
    <row r="19" spans="3:18" x14ac:dyDescent="0.15">
      <c r="C19" t="s">
        <v>0</v>
      </c>
      <c r="D19">
        <v>13</v>
      </c>
      <c r="E19" t="s">
        <v>1</v>
      </c>
      <c r="F19" t="s">
        <v>2</v>
      </c>
      <c r="G19" t="s">
        <v>3</v>
      </c>
      <c r="H19">
        <f t="shared" si="2"/>
        <v>-8.9</v>
      </c>
      <c r="I19">
        <f t="shared" si="3"/>
        <v>15.239999999999997</v>
      </c>
      <c r="J19" t="s">
        <v>10</v>
      </c>
      <c r="K19" t="s">
        <v>4</v>
      </c>
      <c r="L19">
        <v>1.5</v>
      </c>
      <c r="M19" t="s">
        <v>5</v>
      </c>
      <c r="N19" t="s">
        <v>6</v>
      </c>
      <c r="O19" t="s">
        <v>7</v>
      </c>
      <c r="P19" t="s">
        <v>8</v>
      </c>
      <c r="Q19" t="s">
        <v>9</v>
      </c>
    </row>
    <row r="20" spans="3:18" x14ac:dyDescent="0.15">
      <c r="C20" t="s">
        <v>0</v>
      </c>
      <c r="D20">
        <v>14</v>
      </c>
      <c r="E20" t="s">
        <v>1</v>
      </c>
      <c r="F20" t="s">
        <v>2</v>
      </c>
      <c r="G20" t="s">
        <v>3</v>
      </c>
      <c r="H20">
        <f t="shared" si="2"/>
        <v>-8.9</v>
      </c>
      <c r="I20">
        <f t="shared" si="3"/>
        <v>16.509999999999998</v>
      </c>
      <c r="J20" t="s">
        <v>10</v>
      </c>
      <c r="K20" t="s">
        <v>4</v>
      </c>
      <c r="L20">
        <v>1.5</v>
      </c>
      <c r="M20" t="s">
        <v>5</v>
      </c>
      <c r="N20" t="s">
        <v>6</v>
      </c>
      <c r="O20" t="s">
        <v>7</v>
      </c>
      <c r="P20" t="s">
        <v>8</v>
      </c>
      <c r="Q20" t="s">
        <v>9</v>
      </c>
    </row>
    <row r="22" spans="3:18" x14ac:dyDescent="0.15">
      <c r="C22" t="s">
        <v>0</v>
      </c>
      <c r="D22">
        <v>15</v>
      </c>
      <c r="E22" t="s">
        <v>1</v>
      </c>
      <c r="F22" t="s">
        <v>2</v>
      </c>
      <c r="G22" t="s">
        <v>3</v>
      </c>
      <c r="H22">
        <f>$H$20+3.19</f>
        <v>-5.7100000000000009</v>
      </c>
      <c r="I22">
        <f>I20+1.5</f>
        <v>18.009999999999998</v>
      </c>
      <c r="J22">
        <v>90</v>
      </c>
      <c r="K22" t="s">
        <v>10</v>
      </c>
      <c r="L22" t="s">
        <v>4</v>
      </c>
      <c r="M22">
        <v>1.5</v>
      </c>
      <c r="N22" t="s">
        <v>5</v>
      </c>
      <c r="O22" t="s">
        <v>6</v>
      </c>
      <c r="P22" t="s">
        <v>7</v>
      </c>
      <c r="Q22" t="s">
        <v>8</v>
      </c>
      <c r="R22" t="s">
        <v>9</v>
      </c>
    </row>
    <row r="23" spans="3:18" x14ac:dyDescent="0.15">
      <c r="C23" t="s">
        <v>0</v>
      </c>
      <c r="D23">
        <v>16</v>
      </c>
      <c r="E23" t="s">
        <v>1</v>
      </c>
      <c r="F23" t="s">
        <v>2</v>
      </c>
      <c r="G23" t="s">
        <v>3</v>
      </c>
      <c r="H23">
        <f>H22+1.27</f>
        <v>-4.4400000000000013</v>
      </c>
      <c r="I23">
        <f t="shared" ref="I23:I31" si="4">$I$22</f>
        <v>18.009999999999998</v>
      </c>
      <c r="J23">
        <v>90</v>
      </c>
      <c r="K23" t="s">
        <v>10</v>
      </c>
      <c r="L23" t="s">
        <v>4</v>
      </c>
      <c r="M23">
        <v>1.5</v>
      </c>
      <c r="N23" t="s">
        <v>5</v>
      </c>
      <c r="O23" t="s">
        <v>6</v>
      </c>
      <c r="P23" t="s">
        <v>7</v>
      </c>
      <c r="Q23" t="s">
        <v>8</v>
      </c>
      <c r="R23" t="s">
        <v>9</v>
      </c>
    </row>
    <row r="24" spans="3:18" x14ac:dyDescent="0.15">
      <c r="C24" t="s">
        <v>0</v>
      </c>
      <c r="D24">
        <v>17</v>
      </c>
      <c r="E24" t="s">
        <v>1</v>
      </c>
      <c r="F24" t="s">
        <v>2</v>
      </c>
      <c r="G24" t="s">
        <v>3</v>
      </c>
      <c r="H24">
        <f>H23+1.27</f>
        <v>-3.1700000000000013</v>
      </c>
      <c r="I24">
        <f t="shared" si="4"/>
        <v>18.009999999999998</v>
      </c>
      <c r="J24">
        <v>90</v>
      </c>
      <c r="K24" t="s">
        <v>10</v>
      </c>
      <c r="L24" t="s">
        <v>4</v>
      </c>
      <c r="M24">
        <v>1.5</v>
      </c>
      <c r="N24" t="s">
        <v>5</v>
      </c>
      <c r="O24" t="s">
        <v>6</v>
      </c>
      <c r="P24" t="s">
        <v>7</v>
      </c>
      <c r="Q24" t="s">
        <v>8</v>
      </c>
      <c r="R24" t="s">
        <v>9</v>
      </c>
    </row>
    <row r="25" spans="3:18" x14ac:dyDescent="0.15">
      <c r="C25" t="s">
        <v>0</v>
      </c>
      <c r="D25">
        <v>18</v>
      </c>
      <c r="E25" t="s">
        <v>1</v>
      </c>
      <c r="F25" t="s">
        <v>2</v>
      </c>
      <c r="G25" t="s">
        <v>3</v>
      </c>
      <c r="H25">
        <f t="shared" ref="H25:H31" si="5">H24+1.27</f>
        <v>-1.9000000000000012</v>
      </c>
      <c r="I25">
        <f t="shared" si="4"/>
        <v>18.009999999999998</v>
      </c>
      <c r="J25">
        <v>90</v>
      </c>
      <c r="K25" t="s">
        <v>10</v>
      </c>
      <c r="L25" t="s">
        <v>4</v>
      </c>
      <c r="M25">
        <v>1.5</v>
      </c>
      <c r="N25" t="s">
        <v>5</v>
      </c>
      <c r="O25" t="s">
        <v>6</v>
      </c>
      <c r="P25" t="s">
        <v>7</v>
      </c>
      <c r="Q25" t="s">
        <v>8</v>
      </c>
      <c r="R25" t="s">
        <v>9</v>
      </c>
    </row>
    <row r="26" spans="3:18" x14ac:dyDescent="0.15">
      <c r="C26" t="s">
        <v>0</v>
      </c>
      <c r="D26">
        <v>19</v>
      </c>
      <c r="E26" t="s">
        <v>1</v>
      </c>
      <c r="F26" t="s">
        <v>2</v>
      </c>
      <c r="G26" t="s">
        <v>3</v>
      </c>
      <c r="H26">
        <f t="shared" si="5"/>
        <v>-0.63000000000000123</v>
      </c>
      <c r="I26">
        <f t="shared" si="4"/>
        <v>18.009999999999998</v>
      </c>
      <c r="J26">
        <v>90</v>
      </c>
      <c r="K26" t="s">
        <v>10</v>
      </c>
      <c r="L26" t="s">
        <v>4</v>
      </c>
      <c r="M26">
        <v>1.5</v>
      </c>
      <c r="N26" t="s">
        <v>5</v>
      </c>
      <c r="O26" t="s">
        <v>6</v>
      </c>
      <c r="P26" t="s">
        <v>7</v>
      </c>
      <c r="Q26" t="s">
        <v>8</v>
      </c>
      <c r="R26" t="s">
        <v>9</v>
      </c>
    </row>
    <row r="27" spans="3:18" x14ac:dyDescent="0.15">
      <c r="C27" t="s">
        <v>0</v>
      </c>
      <c r="D27">
        <v>20</v>
      </c>
      <c r="E27" t="s">
        <v>1</v>
      </c>
      <c r="F27" t="s">
        <v>2</v>
      </c>
      <c r="G27" t="s">
        <v>3</v>
      </c>
      <c r="H27">
        <f t="shared" si="5"/>
        <v>0.63999999999999879</v>
      </c>
      <c r="I27">
        <f t="shared" si="4"/>
        <v>18.009999999999998</v>
      </c>
      <c r="J27">
        <v>90</v>
      </c>
      <c r="K27" t="s">
        <v>10</v>
      </c>
      <c r="L27" t="s">
        <v>4</v>
      </c>
      <c r="M27">
        <v>1.5</v>
      </c>
      <c r="N27" t="s">
        <v>5</v>
      </c>
      <c r="O27" t="s">
        <v>6</v>
      </c>
      <c r="P27" t="s">
        <v>7</v>
      </c>
      <c r="Q27" t="s">
        <v>8</v>
      </c>
      <c r="R27" t="s">
        <v>9</v>
      </c>
    </row>
    <row r="28" spans="3:18" x14ac:dyDescent="0.15">
      <c r="C28" t="s">
        <v>0</v>
      </c>
      <c r="D28">
        <v>21</v>
      </c>
      <c r="E28" t="s">
        <v>1</v>
      </c>
      <c r="F28" t="s">
        <v>2</v>
      </c>
      <c r="G28" t="s">
        <v>3</v>
      </c>
      <c r="H28">
        <f t="shared" si="5"/>
        <v>1.9099999999999988</v>
      </c>
      <c r="I28">
        <f t="shared" si="4"/>
        <v>18.009999999999998</v>
      </c>
      <c r="J28">
        <v>90</v>
      </c>
      <c r="K28" t="s">
        <v>10</v>
      </c>
      <c r="L28" t="s">
        <v>4</v>
      </c>
      <c r="M28">
        <v>1.5</v>
      </c>
      <c r="N28" t="s">
        <v>5</v>
      </c>
      <c r="O28" t="s">
        <v>6</v>
      </c>
      <c r="P28" t="s">
        <v>7</v>
      </c>
      <c r="Q28" t="s">
        <v>8</v>
      </c>
      <c r="R28" t="s">
        <v>9</v>
      </c>
    </row>
    <row r="29" spans="3:18" x14ac:dyDescent="0.15">
      <c r="C29" t="s">
        <v>0</v>
      </c>
      <c r="D29">
        <v>22</v>
      </c>
      <c r="E29" t="s">
        <v>1</v>
      </c>
      <c r="F29" t="s">
        <v>2</v>
      </c>
      <c r="G29" t="s">
        <v>3</v>
      </c>
      <c r="H29">
        <f t="shared" si="5"/>
        <v>3.1799999999999988</v>
      </c>
      <c r="I29">
        <f t="shared" si="4"/>
        <v>18.009999999999998</v>
      </c>
      <c r="J29">
        <v>90</v>
      </c>
      <c r="K29" t="s">
        <v>10</v>
      </c>
      <c r="L29" t="s">
        <v>4</v>
      </c>
      <c r="M29">
        <v>1.5</v>
      </c>
      <c r="N29" t="s">
        <v>5</v>
      </c>
      <c r="O29" t="s">
        <v>6</v>
      </c>
      <c r="P29" t="s">
        <v>7</v>
      </c>
      <c r="Q29" t="s">
        <v>8</v>
      </c>
      <c r="R29" t="s">
        <v>9</v>
      </c>
    </row>
    <row r="30" spans="3:18" x14ac:dyDescent="0.15">
      <c r="C30" t="s">
        <v>0</v>
      </c>
      <c r="D30">
        <v>23</v>
      </c>
      <c r="E30" t="s">
        <v>1</v>
      </c>
      <c r="F30" t="s">
        <v>2</v>
      </c>
      <c r="G30" t="s">
        <v>3</v>
      </c>
      <c r="H30">
        <f t="shared" si="5"/>
        <v>4.4499999999999993</v>
      </c>
      <c r="I30">
        <f t="shared" si="4"/>
        <v>18.009999999999998</v>
      </c>
      <c r="J30">
        <v>90</v>
      </c>
      <c r="K30" t="s">
        <v>10</v>
      </c>
      <c r="L30" t="s">
        <v>4</v>
      </c>
      <c r="M30">
        <v>1.5</v>
      </c>
      <c r="N30" t="s">
        <v>5</v>
      </c>
      <c r="O30" t="s">
        <v>6</v>
      </c>
      <c r="P30" t="s">
        <v>7</v>
      </c>
      <c r="Q30" t="s">
        <v>8</v>
      </c>
      <c r="R30" t="s">
        <v>9</v>
      </c>
    </row>
    <row r="31" spans="3:18" x14ac:dyDescent="0.15">
      <c r="C31" t="s">
        <v>0</v>
      </c>
      <c r="D31">
        <v>24</v>
      </c>
      <c r="E31" t="s">
        <v>1</v>
      </c>
      <c r="F31" t="s">
        <v>2</v>
      </c>
      <c r="G31" t="s">
        <v>3</v>
      </c>
      <c r="H31">
        <f t="shared" si="5"/>
        <v>5.7199999999999989</v>
      </c>
      <c r="I31">
        <f t="shared" si="4"/>
        <v>18.009999999999998</v>
      </c>
      <c r="J31">
        <v>90</v>
      </c>
      <c r="K31" t="s">
        <v>10</v>
      </c>
      <c r="L31" t="s">
        <v>4</v>
      </c>
      <c r="M31">
        <v>1.5</v>
      </c>
      <c r="N31" t="s">
        <v>5</v>
      </c>
      <c r="O31" t="s">
        <v>6</v>
      </c>
      <c r="P31" t="s">
        <v>7</v>
      </c>
      <c r="Q31" t="s">
        <v>8</v>
      </c>
      <c r="R31" t="s">
        <v>9</v>
      </c>
    </row>
    <row r="33" spans="3:17" x14ac:dyDescent="0.15">
      <c r="C33" t="s">
        <v>0</v>
      </c>
      <c r="D33">
        <v>25</v>
      </c>
      <c r="E33" t="s">
        <v>1</v>
      </c>
      <c r="F33" t="s">
        <v>2</v>
      </c>
      <c r="G33" t="s">
        <v>3</v>
      </c>
      <c r="H33">
        <f>$H$31+3.18</f>
        <v>8.8999999999999986</v>
      </c>
      <c r="I33">
        <f>I20</f>
        <v>16.509999999999998</v>
      </c>
      <c r="J33" t="s">
        <v>10</v>
      </c>
      <c r="K33" t="s">
        <v>4</v>
      </c>
      <c r="L33">
        <v>1.5</v>
      </c>
      <c r="M33" t="s">
        <v>5</v>
      </c>
      <c r="N33" t="s">
        <v>6</v>
      </c>
      <c r="O33" t="s">
        <v>7</v>
      </c>
      <c r="P33" t="s">
        <v>8</v>
      </c>
      <c r="Q33" t="s">
        <v>9</v>
      </c>
    </row>
    <row r="34" spans="3:17" x14ac:dyDescent="0.15">
      <c r="C34" t="s">
        <v>0</v>
      </c>
      <c r="D34">
        <v>26</v>
      </c>
      <c r="E34" t="s">
        <v>1</v>
      </c>
      <c r="F34" t="s">
        <v>2</v>
      </c>
      <c r="G34" t="s">
        <v>3</v>
      </c>
      <c r="H34">
        <f t="shared" ref="H34:H46" si="6">$H$31+3.18</f>
        <v>8.8999999999999986</v>
      </c>
      <c r="I34">
        <f>I33-1.27</f>
        <v>15.239999999999998</v>
      </c>
      <c r="J34" t="s">
        <v>10</v>
      </c>
      <c r="K34" t="s">
        <v>4</v>
      </c>
      <c r="L34">
        <v>1.5</v>
      </c>
      <c r="M34" t="s">
        <v>5</v>
      </c>
      <c r="N34" t="s">
        <v>6</v>
      </c>
      <c r="O34" t="s">
        <v>7</v>
      </c>
      <c r="P34" t="s">
        <v>8</v>
      </c>
      <c r="Q34" t="s">
        <v>9</v>
      </c>
    </row>
    <row r="35" spans="3:17" x14ac:dyDescent="0.15">
      <c r="C35" t="s">
        <v>0</v>
      </c>
      <c r="D35">
        <v>27</v>
      </c>
      <c r="E35" t="s">
        <v>1</v>
      </c>
      <c r="F35" t="s">
        <v>2</v>
      </c>
      <c r="G35" t="s">
        <v>3</v>
      </c>
      <c r="H35">
        <f t="shared" si="6"/>
        <v>8.8999999999999986</v>
      </c>
      <c r="I35">
        <f t="shared" ref="I35:I46" si="7">I34-1.27</f>
        <v>13.969999999999999</v>
      </c>
      <c r="J35" t="s">
        <v>10</v>
      </c>
      <c r="K35" t="s">
        <v>4</v>
      </c>
      <c r="L35">
        <v>1.5</v>
      </c>
      <c r="M35" t="s">
        <v>5</v>
      </c>
      <c r="N35" t="s">
        <v>6</v>
      </c>
      <c r="O35" t="s">
        <v>7</v>
      </c>
      <c r="P35" t="s">
        <v>8</v>
      </c>
      <c r="Q35" t="s">
        <v>9</v>
      </c>
    </row>
    <row r="36" spans="3:17" x14ac:dyDescent="0.15">
      <c r="C36" t="s">
        <v>0</v>
      </c>
      <c r="D36">
        <v>28</v>
      </c>
      <c r="E36" t="s">
        <v>1</v>
      </c>
      <c r="F36" t="s">
        <v>2</v>
      </c>
      <c r="G36" t="s">
        <v>3</v>
      </c>
      <c r="H36">
        <f t="shared" si="6"/>
        <v>8.8999999999999986</v>
      </c>
      <c r="I36">
        <f t="shared" si="7"/>
        <v>12.7</v>
      </c>
      <c r="J36" t="s">
        <v>10</v>
      </c>
      <c r="K36" t="s">
        <v>4</v>
      </c>
      <c r="L36">
        <v>1.5</v>
      </c>
      <c r="M36" t="s">
        <v>5</v>
      </c>
      <c r="N36" t="s">
        <v>6</v>
      </c>
      <c r="O36" t="s">
        <v>7</v>
      </c>
      <c r="P36" t="s">
        <v>8</v>
      </c>
      <c r="Q36" t="s">
        <v>9</v>
      </c>
    </row>
    <row r="37" spans="3:17" x14ac:dyDescent="0.15">
      <c r="C37" t="s">
        <v>0</v>
      </c>
      <c r="D37">
        <v>29</v>
      </c>
      <c r="E37" t="s">
        <v>1</v>
      </c>
      <c r="F37" t="s">
        <v>2</v>
      </c>
      <c r="G37" t="s">
        <v>3</v>
      </c>
      <c r="H37">
        <f t="shared" si="6"/>
        <v>8.8999999999999986</v>
      </c>
      <c r="I37">
        <f t="shared" si="7"/>
        <v>11.43</v>
      </c>
      <c r="J37" t="s">
        <v>10</v>
      </c>
      <c r="K37" t="s">
        <v>4</v>
      </c>
      <c r="L37">
        <v>1.5</v>
      </c>
      <c r="M37" t="s">
        <v>5</v>
      </c>
      <c r="N37" t="s">
        <v>6</v>
      </c>
      <c r="O37" t="s">
        <v>7</v>
      </c>
      <c r="P37" t="s">
        <v>8</v>
      </c>
      <c r="Q37" t="s">
        <v>9</v>
      </c>
    </row>
    <row r="38" spans="3:17" x14ac:dyDescent="0.15">
      <c r="C38" t="s">
        <v>0</v>
      </c>
      <c r="D38">
        <v>30</v>
      </c>
      <c r="E38" t="s">
        <v>1</v>
      </c>
      <c r="F38" t="s">
        <v>2</v>
      </c>
      <c r="G38" t="s">
        <v>3</v>
      </c>
      <c r="H38">
        <f t="shared" si="6"/>
        <v>8.8999999999999986</v>
      </c>
      <c r="I38">
        <f t="shared" si="7"/>
        <v>10.16</v>
      </c>
      <c r="J38" t="s">
        <v>10</v>
      </c>
      <c r="K38" t="s">
        <v>4</v>
      </c>
      <c r="L38">
        <v>1.5</v>
      </c>
      <c r="M38" t="s">
        <v>5</v>
      </c>
      <c r="N38" t="s">
        <v>6</v>
      </c>
      <c r="O38" t="s">
        <v>7</v>
      </c>
      <c r="P38" t="s">
        <v>8</v>
      </c>
      <c r="Q38" t="s">
        <v>9</v>
      </c>
    </row>
    <row r="39" spans="3:17" x14ac:dyDescent="0.15">
      <c r="C39" t="s">
        <v>0</v>
      </c>
      <c r="D39">
        <v>31</v>
      </c>
      <c r="E39" t="s">
        <v>1</v>
      </c>
      <c r="F39" t="s">
        <v>2</v>
      </c>
      <c r="G39" t="s">
        <v>3</v>
      </c>
      <c r="H39">
        <f t="shared" si="6"/>
        <v>8.8999999999999986</v>
      </c>
      <c r="I39">
        <f t="shared" si="7"/>
        <v>8.89</v>
      </c>
      <c r="J39" t="s">
        <v>10</v>
      </c>
      <c r="K39" t="s">
        <v>4</v>
      </c>
      <c r="L39">
        <v>1.5</v>
      </c>
      <c r="M39" t="s">
        <v>5</v>
      </c>
      <c r="N39" t="s">
        <v>6</v>
      </c>
      <c r="O39" t="s">
        <v>7</v>
      </c>
      <c r="P39" t="s">
        <v>8</v>
      </c>
      <c r="Q39" t="s">
        <v>9</v>
      </c>
    </row>
    <row r="40" spans="3:17" x14ac:dyDescent="0.15">
      <c r="C40" t="s">
        <v>0</v>
      </c>
      <c r="D40">
        <v>32</v>
      </c>
      <c r="E40" t="s">
        <v>1</v>
      </c>
      <c r="F40" t="s">
        <v>2</v>
      </c>
      <c r="G40" t="s">
        <v>3</v>
      </c>
      <c r="H40">
        <f t="shared" si="6"/>
        <v>8.8999999999999986</v>
      </c>
      <c r="I40">
        <f t="shared" si="7"/>
        <v>7.620000000000001</v>
      </c>
      <c r="J40" t="s">
        <v>10</v>
      </c>
      <c r="K40" t="s">
        <v>4</v>
      </c>
      <c r="L40">
        <v>1.5</v>
      </c>
      <c r="M40" t="s">
        <v>5</v>
      </c>
      <c r="N40" t="s">
        <v>6</v>
      </c>
      <c r="O40" t="s">
        <v>7</v>
      </c>
      <c r="P40" t="s">
        <v>8</v>
      </c>
      <c r="Q40" t="s">
        <v>9</v>
      </c>
    </row>
    <row r="41" spans="3:17" x14ac:dyDescent="0.15">
      <c r="C41" t="s">
        <v>0</v>
      </c>
      <c r="D41">
        <v>33</v>
      </c>
      <c r="E41" t="s">
        <v>1</v>
      </c>
      <c r="F41" t="s">
        <v>2</v>
      </c>
      <c r="G41" t="s">
        <v>3</v>
      </c>
      <c r="H41">
        <f t="shared" si="6"/>
        <v>8.8999999999999986</v>
      </c>
      <c r="I41">
        <f t="shared" si="7"/>
        <v>6.3500000000000014</v>
      </c>
      <c r="J41" t="s">
        <v>10</v>
      </c>
      <c r="K41" t="s">
        <v>4</v>
      </c>
      <c r="L41">
        <v>1.5</v>
      </c>
      <c r="M41" t="s">
        <v>5</v>
      </c>
      <c r="N41" t="s">
        <v>6</v>
      </c>
      <c r="O41" t="s">
        <v>7</v>
      </c>
      <c r="P41" t="s">
        <v>8</v>
      </c>
      <c r="Q41" t="s">
        <v>9</v>
      </c>
    </row>
    <row r="42" spans="3:17" x14ac:dyDescent="0.15">
      <c r="C42" t="s">
        <v>0</v>
      </c>
      <c r="D42">
        <v>34</v>
      </c>
      <c r="E42" t="s">
        <v>1</v>
      </c>
      <c r="F42" t="s">
        <v>2</v>
      </c>
      <c r="G42" t="s">
        <v>3</v>
      </c>
      <c r="H42">
        <f t="shared" si="6"/>
        <v>8.8999999999999986</v>
      </c>
      <c r="I42">
        <f t="shared" si="7"/>
        <v>5.0800000000000018</v>
      </c>
      <c r="J42" t="s">
        <v>10</v>
      </c>
      <c r="K42" t="s">
        <v>4</v>
      </c>
      <c r="L42">
        <v>1.5</v>
      </c>
      <c r="M42" t="s">
        <v>5</v>
      </c>
      <c r="N42" t="s">
        <v>6</v>
      </c>
      <c r="O42" t="s">
        <v>7</v>
      </c>
      <c r="P42" t="s">
        <v>8</v>
      </c>
      <c r="Q42" t="s">
        <v>9</v>
      </c>
    </row>
    <row r="43" spans="3:17" x14ac:dyDescent="0.15">
      <c r="C43" t="s">
        <v>0</v>
      </c>
      <c r="D43">
        <v>35</v>
      </c>
      <c r="E43" t="s">
        <v>1</v>
      </c>
      <c r="F43" t="s">
        <v>2</v>
      </c>
      <c r="G43" t="s">
        <v>3</v>
      </c>
      <c r="H43">
        <f t="shared" si="6"/>
        <v>8.8999999999999986</v>
      </c>
      <c r="I43">
        <f t="shared" si="7"/>
        <v>3.8100000000000018</v>
      </c>
      <c r="J43" t="s">
        <v>10</v>
      </c>
      <c r="K43" t="s">
        <v>4</v>
      </c>
      <c r="L43">
        <v>1.5</v>
      </c>
      <c r="M43" t="s">
        <v>5</v>
      </c>
      <c r="N43" t="s">
        <v>6</v>
      </c>
      <c r="O43" t="s">
        <v>7</v>
      </c>
      <c r="P43" t="s">
        <v>8</v>
      </c>
      <c r="Q43" t="s">
        <v>9</v>
      </c>
    </row>
    <row r="44" spans="3:17" x14ac:dyDescent="0.15">
      <c r="C44" t="s">
        <v>0</v>
      </c>
      <c r="D44">
        <v>36</v>
      </c>
      <c r="E44" t="s">
        <v>1</v>
      </c>
      <c r="F44" t="s">
        <v>2</v>
      </c>
      <c r="G44" t="s">
        <v>3</v>
      </c>
      <c r="H44">
        <f t="shared" si="6"/>
        <v>8.8999999999999986</v>
      </c>
      <c r="I44">
        <f t="shared" si="7"/>
        <v>2.5400000000000018</v>
      </c>
      <c r="J44" t="s">
        <v>10</v>
      </c>
      <c r="K44" t="s">
        <v>4</v>
      </c>
      <c r="L44">
        <v>1.5</v>
      </c>
      <c r="M44" t="s">
        <v>5</v>
      </c>
      <c r="N44" t="s">
        <v>6</v>
      </c>
      <c r="O44" t="s">
        <v>7</v>
      </c>
      <c r="P44" t="s">
        <v>8</v>
      </c>
      <c r="Q44" t="s">
        <v>9</v>
      </c>
    </row>
    <row r="45" spans="3:17" x14ac:dyDescent="0.15">
      <c r="C45" t="s">
        <v>0</v>
      </c>
      <c r="D45">
        <v>37</v>
      </c>
      <c r="E45" t="s">
        <v>1</v>
      </c>
      <c r="F45" t="s">
        <v>2</v>
      </c>
      <c r="G45" t="s">
        <v>3</v>
      </c>
      <c r="H45">
        <f t="shared" si="6"/>
        <v>8.8999999999999986</v>
      </c>
      <c r="I45">
        <f t="shared" si="7"/>
        <v>1.2700000000000018</v>
      </c>
      <c r="J45" t="s">
        <v>10</v>
      </c>
      <c r="K45" t="s">
        <v>4</v>
      </c>
      <c r="L45">
        <v>1.5</v>
      </c>
      <c r="M45" t="s">
        <v>5</v>
      </c>
      <c r="N45" t="s">
        <v>6</v>
      </c>
      <c r="O45" t="s">
        <v>7</v>
      </c>
      <c r="P45" t="s">
        <v>8</v>
      </c>
      <c r="Q45" t="s">
        <v>9</v>
      </c>
    </row>
    <row r="46" spans="3:17" x14ac:dyDescent="0.15">
      <c r="C46" t="s">
        <v>0</v>
      </c>
      <c r="D46">
        <v>38</v>
      </c>
      <c r="E46" t="s">
        <v>1</v>
      </c>
      <c r="F46" t="s">
        <v>2</v>
      </c>
      <c r="G46" t="s">
        <v>3</v>
      </c>
      <c r="H46">
        <f t="shared" si="6"/>
        <v>8.8999999999999986</v>
      </c>
      <c r="I46">
        <f t="shared" si="7"/>
        <v>1.7763568394002505E-15</v>
      </c>
      <c r="J46" t="s">
        <v>10</v>
      </c>
      <c r="K46" t="s">
        <v>4</v>
      </c>
      <c r="L46">
        <v>1.5</v>
      </c>
      <c r="M46" t="s">
        <v>5</v>
      </c>
      <c r="N46" t="s">
        <v>6</v>
      </c>
      <c r="O46" t="s">
        <v>7</v>
      </c>
      <c r="P46" t="s">
        <v>8</v>
      </c>
      <c r="Q46" t="s">
        <v>9</v>
      </c>
    </row>
    <row r="48" spans="3:17" x14ac:dyDescent="0.15">
      <c r="C48" t="s">
        <v>0</v>
      </c>
      <c r="D48" t="s">
        <v>19</v>
      </c>
      <c r="E48" t="s">
        <v>1</v>
      </c>
      <c r="F48" t="s">
        <v>2</v>
      </c>
      <c r="G48" t="s">
        <v>3</v>
      </c>
      <c r="H48">
        <f>$H$7+8.32</f>
        <v>-0.58000000000000007</v>
      </c>
      <c r="I48">
        <f>$I$22-10.67</f>
        <v>7.3399999999999981</v>
      </c>
      <c r="J48" t="s">
        <v>10</v>
      </c>
      <c r="K48" t="s">
        <v>4</v>
      </c>
      <c r="L48">
        <v>4.5</v>
      </c>
      <c r="M48" t="s">
        <v>11</v>
      </c>
      <c r="N48" t="s">
        <v>6</v>
      </c>
      <c r="O48" t="s">
        <v>7</v>
      </c>
      <c r="P48" t="s">
        <v>8</v>
      </c>
      <c r="Q48" t="s">
        <v>9</v>
      </c>
    </row>
  </sheetData>
  <phoneticPr fontId="1"/>
  <pageMargins left="0.7" right="0.7" top="0.75" bottom="0.75" header="0.3" footer="0.3"/>
  <pageSetup paperSize="9" orientation="portrait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P11"/>
  <sheetViews>
    <sheetView tabSelected="1" workbookViewId="0">
      <selection activeCell="H12" sqref="H12"/>
    </sheetView>
  </sheetViews>
  <sheetFormatPr defaultRowHeight="13.5" x14ac:dyDescent="0.15"/>
  <sheetData>
    <row r="3" spans="3:16" x14ac:dyDescent="0.15">
      <c r="C3" t="s">
        <v>0</v>
      </c>
      <c r="D3">
        <v>1</v>
      </c>
      <c r="E3" t="s">
        <v>1</v>
      </c>
      <c r="F3" t="s">
        <v>2</v>
      </c>
      <c r="G3" t="s">
        <v>3</v>
      </c>
      <c r="H3">
        <f>-2.6/2</f>
        <v>-1.3</v>
      </c>
      <c r="I3">
        <v>-2.6749999999999998</v>
      </c>
      <c r="J3" t="s">
        <v>24</v>
      </c>
      <c r="K3">
        <v>0.4</v>
      </c>
      <c r="L3" t="s">
        <v>20</v>
      </c>
      <c r="M3" t="s">
        <v>6</v>
      </c>
      <c r="N3" t="s">
        <v>7</v>
      </c>
      <c r="O3" t="s">
        <v>8</v>
      </c>
      <c r="P3" t="s">
        <v>9</v>
      </c>
    </row>
    <row r="4" spans="3:16" x14ac:dyDescent="0.15">
      <c r="C4" t="s">
        <v>0</v>
      </c>
      <c r="D4">
        <v>2</v>
      </c>
      <c r="E4" t="s">
        <v>1</v>
      </c>
      <c r="F4" t="s">
        <v>2</v>
      </c>
      <c r="G4" t="s">
        <v>3</v>
      </c>
      <c r="H4">
        <f>-1.3/2</f>
        <v>-0.65</v>
      </c>
      <c r="I4">
        <v>-2.6749999999999998</v>
      </c>
      <c r="J4" t="s">
        <v>24</v>
      </c>
      <c r="K4">
        <v>0.4</v>
      </c>
      <c r="L4" t="s">
        <v>20</v>
      </c>
      <c r="M4" t="s">
        <v>6</v>
      </c>
      <c r="N4" t="s">
        <v>7</v>
      </c>
      <c r="O4" t="s">
        <v>8</v>
      </c>
      <c r="P4" t="s">
        <v>9</v>
      </c>
    </row>
    <row r="5" spans="3:16" x14ac:dyDescent="0.15">
      <c r="C5" t="s">
        <v>0</v>
      </c>
      <c r="D5">
        <v>3</v>
      </c>
      <c r="E5" t="s">
        <v>1</v>
      </c>
      <c r="F5" t="s">
        <v>2</v>
      </c>
      <c r="G5" t="s">
        <v>3</v>
      </c>
      <c r="H5">
        <v>0</v>
      </c>
      <c r="I5">
        <v>-2.6749999999999998</v>
      </c>
      <c r="J5" t="s">
        <v>24</v>
      </c>
      <c r="K5">
        <v>0.4</v>
      </c>
      <c r="L5" t="s">
        <v>20</v>
      </c>
      <c r="M5" t="s">
        <v>6</v>
      </c>
      <c r="N5" t="s">
        <v>7</v>
      </c>
      <c r="O5" t="s">
        <v>8</v>
      </c>
      <c r="P5" t="s">
        <v>9</v>
      </c>
    </row>
    <row r="6" spans="3:16" x14ac:dyDescent="0.15">
      <c r="C6" t="s">
        <v>0</v>
      </c>
      <c r="D6">
        <v>4</v>
      </c>
      <c r="E6" t="s">
        <v>1</v>
      </c>
      <c r="F6" t="s">
        <v>2</v>
      </c>
      <c r="G6" t="s">
        <v>3</v>
      </c>
      <c r="H6">
        <f>1.3/2</f>
        <v>0.65</v>
      </c>
      <c r="I6">
        <v>-2.6749999999999998</v>
      </c>
      <c r="J6" t="s">
        <v>24</v>
      </c>
      <c r="K6">
        <v>0.4</v>
      </c>
      <c r="L6" t="s">
        <v>20</v>
      </c>
      <c r="M6" t="s">
        <v>6</v>
      </c>
      <c r="N6" t="s">
        <v>7</v>
      </c>
      <c r="O6" t="s">
        <v>8</v>
      </c>
      <c r="P6" t="s">
        <v>9</v>
      </c>
    </row>
    <row r="7" spans="3:16" x14ac:dyDescent="0.15">
      <c r="C7" t="s">
        <v>0</v>
      </c>
      <c r="D7">
        <v>5</v>
      </c>
      <c r="E7" t="s">
        <v>1</v>
      </c>
      <c r="F7" t="s">
        <v>2</v>
      </c>
      <c r="G7" t="s">
        <v>3</v>
      </c>
      <c r="H7">
        <f>2.6/2</f>
        <v>1.3</v>
      </c>
      <c r="I7">
        <v>-2.6749999999999998</v>
      </c>
      <c r="J7" t="s">
        <v>24</v>
      </c>
      <c r="K7">
        <v>0.4</v>
      </c>
      <c r="L7" t="s">
        <v>20</v>
      </c>
      <c r="M7" t="s">
        <v>6</v>
      </c>
      <c r="N7" t="s">
        <v>7</v>
      </c>
      <c r="O7" t="s">
        <v>8</v>
      </c>
      <c r="P7" t="s">
        <v>9</v>
      </c>
    </row>
    <row r="8" spans="3:16" x14ac:dyDescent="0.15">
      <c r="C8" t="s">
        <v>0</v>
      </c>
      <c r="D8" t="s">
        <v>21</v>
      </c>
      <c r="E8" t="s">
        <v>1</v>
      </c>
      <c r="F8" t="s">
        <v>2</v>
      </c>
      <c r="G8" t="s">
        <v>3</v>
      </c>
      <c r="H8">
        <v>3.1</v>
      </c>
      <c r="I8">
        <v>-2.6749999999999998</v>
      </c>
      <c r="J8" t="s">
        <v>24</v>
      </c>
      <c r="K8">
        <v>2.1</v>
      </c>
      <c r="L8" t="s">
        <v>22</v>
      </c>
      <c r="M8" t="s">
        <v>6</v>
      </c>
      <c r="N8" t="s">
        <v>7</v>
      </c>
      <c r="O8" t="s">
        <v>8</v>
      </c>
      <c r="P8" t="s">
        <v>9</v>
      </c>
    </row>
    <row r="9" spans="3:16" x14ac:dyDescent="0.15">
      <c r="C9" t="s">
        <v>0</v>
      </c>
      <c r="D9" t="s">
        <v>21</v>
      </c>
      <c r="E9" t="s">
        <v>1</v>
      </c>
      <c r="F9" t="s">
        <v>2</v>
      </c>
      <c r="G9" t="s">
        <v>3</v>
      </c>
      <c r="H9">
        <v>-3.1</v>
      </c>
      <c r="I9">
        <v>-2.6749999999999998</v>
      </c>
      <c r="J9" t="s">
        <v>24</v>
      </c>
      <c r="K9">
        <v>2.1</v>
      </c>
      <c r="L9" t="s">
        <v>22</v>
      </c>
      <c r="M9" t="s">
        <v>6</v>
      </c>
      <c r="N9" t="s">
        <v>7</v>
      </c>
      <c r="O9" t="s">
        <v>8</v>
      </c>
      <c r="P9" t="s">
        <v>9</v>
      </c>
    </row>
    <row r="10" spans="3:16" x14ac:dyDescent="0.15">
      <c r="C10" t="s">
        <v>0</v>
      </c>
      <c r="D10" t="s">
        <v>21</v>
      </c>
      <c r="E10" t="s">
        <v>1</v>
      </c>
      <c r="F10" t="s">
        <v>2</v>
      </c>
      <c r="G10" t="s">
        <v>3</v>
      </c>
      <c r="H10">
        <v>4.0999999999999996</v>
      </c>
      <c r="I10">
        <v>0</v>
      </c>
      <c r="J10" t="s">
        <v>24</v>
      </c>
      <c r="K10">
        <v>1.6</v>
      </c>
      <c r="L10" t="s">
        <v>23</v>
      </c>
      <c r="M10" t="s">
        <v>6</v>
      </c>
      <c r="N10" t="s">
        <v>7</v>
      </c>
      <c r="O10" t="s">
        <v>8</v>
      </c>
      <c r="P10" t="s">
        <v>9</v>
      </c>
    </row>
    <row r="11" spans="3:16" x14ac:dyDescent="0.15">
      <c r="C11" t="s">
        <v>0</v>
      </c>
      <c r="D11" t="s">
        <v>21</v>
      </c>
      <c r="E11" t="s">
        <v>1</v>
      </c>
      <c r="F11" t="s">
        <v>2</v>
      </c>
      <c r="G11" t="s">
        <v>3</v>
      </c>
      <c r="H11">
        <v>-4.0999999999999996</v>
      </c>
      <c r="I11">
        <v>0</v>
      </c>
      <c r="J11" t="s">
        <v>24</v>
      </c>
      <c r="K11">
        <v>1.6</v>
      </c>
      <c r="L11" t="s">
        <v>23</v>
      </c>
      <c r="M11" t="s">
        <v>6</v>
      </c>
      <c r="N11" t="s">
        <v>7</v>
      </c>
      <c r="O11" t="s">
        <v>8</v>
      </c>
      <c r="P11" t="s">
        <v>9</v>
      </c>
    </row>
  </sheetData>
  <phoneticPr fontId="1"/>
  <pageMargins left="0.7" right="0.7" top="0.75" bottom="0.75" header="0.3" footer="0.3"/>
  <pageSetup paperSize="9" orientation="portrait" horizontalDpi="4294967294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kousuke</dc:creator>
  <cp:lastModifiedBy>kousuke</cp:lastModifiedBy>
  <dcterms:created xsi:type="dcterms:W3CDTF">2018-05-19T12:36:26Z</dcterms:created>
  <dcterms:modified xsi:type="dcterms:W3CDTF">2018-05-20T13:21:33Z</dcterms:modified>
</cp:coreProperties>
</file>