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wareHome\Gestión de Proyecto\Sprint 1\hito 2\"/>
    </mc:Choice>
  </mc:AlternateContent>
  <bookViews>
    <workbookView minimized="1" xWindow="480" yWindow="75" windowWidth="12870" windowHeight="8055" activeTab="3"/>
  </bookViews>
  <sheets>
    <sheet name="Instrucciones" sheetId="5" r:id="rId1"/>
    <sheet name="Config" sheetId="2" r:id="rId2"/>
    <sheet name="Datos" sheetId="3" r:id="rId3"/>
    <sheet name="Gráficos" sheetId="4" r:id="rId4"/>
    <sheet name="Hoja2" sheetId="7" r:id="rId5"/>
  </sheets>
  <definedNames>
    <definedName name="_xlnm._FilterDatabase" localSheetId="2" hidden="1">Datos!$A$9:$G$22</definedName>
  </definedNames>
  <calcPr calcId="152511"/>
</workbook>
</file>

<file path=xl/calcChain.xml><?xml version="1.0" encoding="utf-8"?>
<calcChain xmlns="http://schemas.openxmlformats.org/spreadsheetml/2006/main">
  <c r="W4" i="3" l="1"/>
  <c r="X4" i="3"/>
  <c r="Y4" i="3"/>
  <c r="Z4" i="3"/>
  <c r="AA4" i="3"/>
  <c r="AB4" i="3"/>
  <c r="AC4" i="3"/>
  <c r="AD4" i="3"/>
  <c r="AE4" i="3"/>
  <c r="W5" i="3"/>
  <c r="X5" i="3" s="1"/>
  <c r="Y5" i="3" s="1"/>
  <c r="Z5" i="3" s="1"/>
  <c r="AA5" i="3" s="1"/>
  <c r="AB5" i="3" s="1"/>
  <c r="AC5" i="3" s="1"/>
  <c r="AD5" i="3" s="1"/>
  <c r="AE5" i="3" s="1"/>
  <c r="V3" i="4" l="1"/>
  <c r="B3" i="4"/>
  <c r="R3" i="4"/>
  <c r="H5" i="3"/>
  <c r="B57" i="4" s="1"/>
  <c r="D4" i="3"/>
  <c r="I5" i="3"/>
  <c r="J5" i="3" s="1"/>
  <c r="D57" i="4" s="1"/>
  <c r="A58" i="4"/>
  <c r="C58" i="4"/>
  <c r="G58" i="4"/>
  <c r="K58" i="4"/>
  <c r="O58" i="4"/>
  <c r="S58" i="4"/>
  <c r="W58" i="4"/>
  <c r="A59" i="4"/>
  <c r="E59" i="4" s="1"/>
  <c r="Q59" i="4"/>
  <c r="A60" i="4"/>
  <c r="B60" i="4" s="1"/>
  <c r="G60" i="4"/>
  <c r="K60" i="4"/>
  <c r="O60" i="4"/>
  <c r="S60" i="4"/>
  <c r="W60" i="4"/>
  <c r="A61" i="4"/>
  <c r="B61" i="4" s="1"/>
  <c r="D61" i="4"/>
  <c r="F61" i="4"/>
  <c r="H61" i="4"/>
  <c r="J61" i="4"/>
  <c r="L61" i="4"/>
  <c r="N61" i="4"/>
  <c r="P61" i="4"/>
  <c r="R61" i="4"/>
  <c r="T61" i="4"/>
  <c r="V61" i="4"/>
  <c r="X61" i="4"/>
  <c r="A62" i="4"/>
  <c r="G62" i="4" s="1"/>
  <c r="W62" i="4"/>
  <c r="A63" i="4"/>
  <c r="C63" i="4" s="1"/>
  <c r="E63" i="4"/>
  <c r="I63" i="4"/>
  <c r="K63" i="4"/>
  <c r="M63" i="4"/>
  <c r="O63" i="4"/>
  <c r="Q63" i="4"/>
  <c r="S63" i="4"/>
  <c r="U63" i="4"/>
  <c r="W63" i="4"/>
  <c r="Y63" i="4"/>
  <c r="A64" i="4"/>
  <c r="B64" i="4" s="1"/>
  <c r="C64" i="4"/>
  <c r="G64" i="4"/>
  <c r="K64" i="4"/>
  <c r="O64" i="4"/>
  <c r="S64" i="4"/>
  <c r="W64" i="4"/>
  <c r="A65" i="4"/>
  <c r="B65" i="4" s="1"/>
  <c r="C65" i="4"/>
  <c r="E65" i="4"/>
  <c r="G65" i="4"/>
  <c r="I65" i="4"/>
  <c r="K65" i="4"/>
  <c r="M65" i="4"/>
  <c r="O65" i="4"/>
  <c r="Q65" i="4"/>
  <c r="S65" i="4"/>
  <c r="U65" i="4"/>
  <c r="W65" i="4"/>
  <c r="Y65" i="4"/>
  <c r="A66" i="4"/>
  <c r="C66" i="4"/>
  <c r="G66" i="4"/>
  <c r="K66" i="4"/>
  <c r="O66" i="4"/>
  <c r="S66" i="4"/>
  <c r="W66" i="4"/>
  <c r="A67" i="4"/>
  <c r="E67" i="4" s="1"/>
  <c r="I67" i="4"/>
  <c r="Q67" i="4"/>
  <c r="Y67" i="4"/>
  <c r="A68" i="4"/>
  <c r="B68" i="4"/>
  <c r="C68" i="4"/>
  <c r="E68" i="4"/>
  <c r="G68" i="4"/>
  <c r="I68" i="4"/>
  <c r="K68" i="4"/>
  <c r="M68" i="4"/>
  <c r="O68" i="4"/>
  <c r="Q68" i="4"/>
  <c r="S68" i="4"/>
  <c r="U68" i="4"/>
  <c r="W68" i="4"/>
  <c r="Y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C4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M6" i="3"/>
  <c r="AN6" i="3"/>
  <c r="AO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X7" i="3"/>
  <c r="Y7" i="3"/>
  <c r="Z7" i="3"/>
  <c r="AA7" i="3"/>
  <c r="AB7" i="3"/>
  <c r="AC7" i="3"/>
  <c r="AD7" i="3"/>
  <c r="AE7" i="3"/>
  <c r="AM7" i="3"/>
  <c r="AN7" i="3"/>
  <c r="AO7" i="3"/>
  <c r="AM8" i="3"/>
  <c r="AN8" i="3"/>
  <c r="AO8" i="3"/>
  <c r="AM9" i="3"/>
  <c r="AN9" i="3"/>
  <c r="AO9" i="3"/>
  <c r="AM10" i="3"/>
  <c r="AN10" i="3"/>
  <c r="AO10" i="3"/>
  <c r="AM11" i="3"/>
  <c r="AN11" i="3"/>
  <c r="AO11" i="3"/>
  <c r="AM12" i="3"/>
  <c r="AN12" i="3"/>
  <c r="AO12" i="3"/>
  <c r="AM13" i="3"/>
  <c r="AN13" i="3"/>
  <c r="AO13" i="3"/>
  <c r="AM14" i="3"/>
  <c r="AN14" i="3"/>
  <c r="AO14" i="3"/>
  <c r="AM15" i="3"/>
  <c r="AN15" i="3"/>
  <c r="AO15" i="3"/>
  <c r="AM16" i="3"/>
  <c r="AN16" i="3"/>
  <c r="AO16" i="3"/>
  <c r="AM17" i="3"/>
  <c r="AN17" i="3"/>
  <c r="AO17" i="3"/>
  <c r="AM18" i="3"/>
  <c r="AN18" i="3"/>
  <c r="AO18" i="3"/>
  <c r="X68" i="4"/>
  <c r="V68" i="4"/>
  <c r="T68" i="4"/>
  <c r="R68" i="4"/>
  <c r="P68" i="4"/>
  <c r="N68" i="4"/>
  <c r="L68" i="4"/>
  <c r="J68" i="4"/>
  <c r="H68" i="4"/>
  <c r="F68" i="4"/>
  <c r="D68" i="4"/>
  <c r="X66" i="4"/>
  <c r="T66" i="4"/>
  <c r="P66" i="4"/>
  <c r="L66" i="4"/>
  <c r="H66" i="4"/>
  <c r="D66" i="4"/>
  <c r="V64" i="4"/>
  <c r="R64" i="4"/>
  <c r="N64" i="4"/>
  <c r="J64" i="4"/>
  <c r="F64" i="4"/>
  <c r="X62" i="4"/>
  <c r="P62" i="4"/>
  <c r="H62" i="4"/>
  <c r="X60" i="4"/>
  <c r="T60" i="4"/>
  <c r="P60" i="4"/>
  <c r="L60" i="4"/>
  <c r="H60" i="4"/>
  <c r="D60" i="4"/>
  <c r="X58" i="4"/>
  <c r="T58" i="4"/>
  <c r="P58" i="4"/>
  <c r="L58" i="4"/>
  <c r="H58" i="4"/>
  <c r="D58" i="4"/>
  <c r="F60" i="4" l="1"/>
  <c r="J60" i="4"/>
  <c r="N60" i="4"/>
  <c r="R60" i="4"/>
  <c r="V60" i="4"/>
  <c r="D62" i="4"/>
  <c r="L62" i="4"/>
  <c r="T62" i="4"/>
  <c r="D64" i="4"/>
  <c r="H64" i="4"/>
  <c r="L64" i="4"/>
  <c r="P64" i="4"/>
  <c r="T64" i="4"/>
  <c r="X64" i="4"/>
  <c r="H4" i="3"/>
  <c r="U67" i="4"/>
  <c r="M67" i="4"/>
  <c r="X65" i="4"/>
  <c r="V65" i="4"/>
  <c r="T65" i="4"/>
  <c r="R65" i="4"/>
  <c r="P65" i="4"/>
  <c r="N65" i="4"/>
  <c r="L65" i="4"/>
  <c r="J65" i="4"/>
  <c r="H65" i="4"/>
  <c r="F65" i="4"/>
  <c r="D65" i="4"/>
  <c r="Y64" i="4"/>
  <c r="U64" i="4"/>
  <c r="Q64" i="4"/>
  <c r="M64" i="4"/>
  <c r="I64" i="4"/>
  <c r="E64" i="4"/>
  <c r="O62" i="4"/>
  <c r="Y61" i="4"/>
  <c r="W61" i="4"/>
  <c r="U61" i="4"/>
  <c r="S61" i="4"/>
  <c r="Q61" i="4"/>
  <c r="O61" i="4"/>
  <c r="M61" i="4"/>
  <c r="K61" i="4"/>
  <c r="I61" i="4"/>
  <c r="G61" i="4"/>
  <c r="E61" i="4"/>
  <c r="C61" i="4"/>
  <c r="Y60" i="4"/>
  <c r="U60" i="4"/>
  <c r="Q60" i="4"/>
  <c r="M60" i="4"/>
  <c r="I60" i="4"/>
  <c r="C60" i="4"/>
  <c r="Y59" i="4"/>
  <c r="I59" i="4"/>
  <c r="U59" i="4"/>
  <c r="M59" i="4"/>
  <c r="E60" i="4"/>
  <c r="G63" i="4"/>
  <c r="C57" i="4"/>
  <c r="B67" i="4"/>
  <c r="D67" i="4"/>
  <c r="F67" i="4"/>
  <c r="H67" i="4"/>
  <c r="J67" i="4"/>
  <c r="L67" i="4"/>
  <c r="N67" i="4"/>
  <c r="P67" i="4"/>
  <c r="R67" i="4"/>
  <c r="T67" i="4"/>
  <c r="V67" i="4"/>
  <c r="X67" i="4"/>
  <c r="B62" i="4"/>
  <c r="E62" i="4"/>
  <c r="I62" i="4"/>
  <c r="M62" i="4"/>
  <c r="Q62" i="4"/>
  <c r="U62" i="4"/>
  <c r="Y62" i="4"/>
  <c r="V62" i="4"/>
  <c r="R62" i="4"/>
  <c r="N62" i="4"/>
  <c r="J62" i="4"/>
  <c r="F62" i="4"/>
  <c r="B59" i="4"/>
  <c r="D59" i="4"/>
  <c r="F59" i="4"/>
  <c r="H59" i="4"/>
  <c r="J59" i="4"/>
  <c r="L59" i="4"/>
  <c r="N59" i="4"/>
  <c r="P59" i="4"/>
  <c r="R59" i="4"/>
  <c r="T59" i="4"/>
  <c r="V59" i="4"/>
  <c r="X59" i="4"/>
  <c r="J4" i="3"/>
  <c r="K5" i="3"/>
  <c r="W67" i="4"/>
  <c r="S67" i="4"/>
  <c r="O67" i="4"/>
  <c r="K67" i="4"/>
  <c r="G67" i="4"/>
  <c r="C67" i="4"/>
  <c r="B66" i="4"/>
  <c r="E66" i="4"/>
  <c r="I66" i="4"/>
  <c r="M66" i="4"/>
  <c r="Q66" i="4"/>
  <c r="U66" i="4"/>
  <c r="Y66" i="4"/>
  <c r="V66" i="4"/>
  <c r="R66" i="4"/>
  <c r="N66" i="4"/>
  <c r="J66" i="4"/>
  <c r="F66" i="4"/>
  <c r="B63" i="4"/>
  <c r="D63" i="4"/>
  <c r="F63" i="4"/>
  <c r="H63" i="4"/>
  <c r="J63" i="4"/>
  <c r="L63" i="4"/>
  <c r="N63" i="4"/>
  <c r="P63" i="4"/>
  <c r="R63" i="4"/>
  <c r="T63" i="4"/>
  <c r="V63" i="4"/>
  <c r="X63" i="4"/>
  <c r="S62" i="4"/>
  <c r="K62" i="4"/>
  <c r="C62" i="4"/>
  <c r="W59" i="4"/>
  <c r="S59" i="4"/>
  <c r="O59" i="4"/>
  <c r="K59" i="4"/>
  <c r="G59" i="4"/>
  <c r="C59" i="4"/>
  <c r="B58" i="4"/>
  <c r="E58" i="4"/>
  <c r="I58" i="4"/>
  <c r="M58" i="4"/>
  <c r="Q58" i="4"/>
  <c r="U58" i="4"/>
  <c r="Y58" i="4"/>
  <c r="V58" i="4"/>
  <c r="R58" i="4"/>
  <c r="N58" i="4"/>
  <c r="J58" i="4"/>
  <c r="F58" i="4"/>
  <c r="I4" i="3"/>
  <c r="K4" i="3" l="1"/>
  <c r="E57" i="4"/>
  <c r="L5" i="3"/>
  <c r="L4" i="3" l="1"/>
  <c r="M5" i="3"/>
  <c r="F57" i="4"/>
  <c r="M4" i="3" l="1"/>
  <c r="N5" i="3"/>
  <c r="G57" i="4"/>
  <c r="N4" i="3" l="1"/>
  <c r="O5" i="3"/>
  <c r="H57" i="4"/>
  <c r="O4" i="3" l="1"/>
  <c r="I57" i="4"/>
  <c r="P5" i="3"/>
  <c r="P4" i="3" l="1"/>
  <c r="Q5" i="3"/>
  <c r="J57" i="4"/>
  <c r="Q4" i="3" l="1"/>
  <c r="R5" i="3"/>
  <c r="K57" i="4"/>
  <c r="R4" i="3" l="1"/>
  <c r="S5" i="3"/>
  <c r="L57" i="4"/>
  <c r="S4" i="3" l="1"/>
  <c r="T5" i="3"/>
  <c r="M57" i="4"/>
  <c r="T4" i="3" l="1"/>
  <c r="U5" i="3"/>
  <c r="N57" i="4"/>
  <c r="U4" i="3" l="1"/>
  <c r="V5" i="3"/>
  <c r="O57" i="4"/>
  <c r="V4" i="3" l="1"/>
  <c r="P57" i="4"/>
  <c r="Q57" i="4" l="1"/>
  <c r="R57" i="4" l="1"/>
  <c r="S57" i="4" l="1"/>
  <c r="T57" i="4" l="1"/>
  <c r="U57" i="4" l="1"/>
  <c r="V57" i="4" l="1"/>
  <c r="W57" i="4" l="1"/>
  <c r="X57" i="4" l="1"/>
  <c r="Y57" i="4" l="1"/>
</calcChain>
</file>

<file path=xl/sharedStrings.xml><?xml version="1.0" encoding="utf-8"?>
<sst xmlns="http://schemas.openxmlformats.org/spreadsheetml/2006/main" count="177" uniqueCount="56">
  <si>
    <t>Estado</t>
  </si>
  <si>
    <t>Pendiente</t>
  </si>
  <si>
    <t>Nº de sprint</t>
  </si>
  <si>
    <t>Backlog ID</t>
  </si>
  <si>
    <t>Tarea</t>
  </si>
  <si>
    <t>Tipo</t>
  </si>
  <si>
    <t>Responsable</t>
  </si>
  <si>
    <t>Análisis</t>
  </si>
  <si>
    <t>Codificación</t>
  </si>
  <si>
    <t>Pruebas</t>
  </si>
  <si>
    <t>En curso</t>
  </si>
  <si>
    <t>Terminada</t>
  </si>
  <si>
    <t>Eliminada</t>
  </si>
  <si>
    <t>Reunión</t>
  </si>
  <si>
    <t>TIPOS</t>
  </si>
  <si>
    <t>ESTADOS</t>
  </si>
  <si>
    <t>EQUIPO</t>
  </si>
  <si>
    <t>Días</t>
  </si>
  <si>
    <t>SPRINT</t>
  </si>
  <si>
    <t>DURACIÓN</t>
  </si>
  <si>
    <t>INICIO</t>
  </si>
  <si>
    <t>Tareas pendientes</t>
  </si>
  <si>
    <t>Horas de trabajo pendientes</t>
  </si>
  <si>
    <t>TAREAS</t>
  </si>
  <si>
    <t>Inicio</t>
  </si>
  <si>
    <t>Jornada</t>
  </si>
  <si>
    <t>FESTIVOS</t>
  </si>
  <si>
    <t>DÍAS</t>
  </si>
  <si>
    <t>Proyecto</t>
  </si>
  <si>
    <t>PILA DEL SPRINT</t>
  </si>
  <si>
    <t>ESFUERZO</t>
  </si>
  <si>
    <t>Estudiar requerimientos.</t>
  </si>
  <si>
    <t>Estudiar tecnologias y plataformas a usar</t>
  </si>
  <si>
    <t>Estudias tecnologias para el desarrollo de aplicaciones</t>
  </si>
  <si>
    <t>Estudiar formas de recolección de datos.</t>
  </si>
  <si>
    <t>Estudiar formas de comunicación entre diferentes artefactos.</t>
  </si>
  <si>
    <t>Analizar los gestores de base de datos que puedes usarse.</t>
  </si>
  <si>
    <t>Estudiar formas de guardar datos en una base de datos.</t>
  </si>
  <si>
    <t>Diseño de la arquitectura</t>
  </si>
  <si>
    <t>Diseño de Mockups y prototipos.</t>
  </si>
  <si>
    <t>Diseñar un modelo de datos.</t>
  </si>
  <si>
    <t>Diseñar una base de datos.</t>
  </si>
  <si>
    <t>Definir colores, tipo y tamaño de letra, iconos y zonas en donde se colocara la información</t>
  </si>
  <si>
    <t>Instalar Sensores.</t>
  </si>
  <si>
    <t>Construir modulo arduino.</t>
  </si>
  <si>
    <t>Construir modulo base de datos en servidor.</t>
  </si>
  <si>
    <t>Construir modulo de coneccion y comunicación entre arduino y servidor.</t>
  </si>
  <si>
    <t>Construir modulo de pagina web para mostrar datos.</t>
  </si>
  <si>
    <t>Construir modulo de aplicación para smartphone.</t>
  </si>
  <si>
    <t>Diseñar pruebas para modulo arduino</t>
  </si>
  <si>
    <t>Diseñar pruebas para modulo web</t>
  </si>
  <si>
    <t>Diseñar pruebas para modulo aplicación movil</t>
  </si>
  <si>
    <t>Ejecutar pruebas</t>
  </si>
  <si>
    <t>Diseño</t>
  </si>
  <si>
    <t>Juan Pablo Soto</t>
  </si>
  <si>
    <t>AwareHome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</si>
</sst>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[$-C0A]d\-mmm;@"/>
  </numFmts>
  <fonts count="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 vertical="justify"/>
    </xf>
    <xf numFmtId="165" fontId="0" fillId="0" borderId="0" xfId="0" applyNumberFormat="1" applyAlignment="1">
      <alignment horizontal="center" vertical="justify" textRotation="90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>
      <alignment horizontal="right" vertical="justify"/>
    </xf>
    <xf numFmtId="164" fontId="0" fillId="0" borderId="0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0" xfId="0" applyFill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5" fontId="0" fillId="0" borderId="3" xfId="0" applyNumberFormat="1" applyFill="1" applyBorder="1" applyAlignment="1">
      <alignment horizontal="left"/>
    </xf>
    <xf numFmtId="165" fontId="0" fillId="0" borderId="4" xfId="0" applyNumberForma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 applyAlignment="1">
      <alignment textRotation="90"/>
    </xf>
    <xf numFmtId="49" fontId="1" fillId="3" borderId="0" xfId="0" applyNumberFormat="1" applyFont="1" applyFill="1"/>
    <xf numFmtId="1" fontId="1" fillId="3" borderId="0" xfId="0" applyNumberFormat="1" applyFont="1" applyFill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49" fontId="5" fillId="3" borderId="0" xfId="0" applyNumberFormat="1" applyFont="1" applyFill="1"/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 vertical="justify" textRotation="90"/>
    </xf>
    <xf numFmtId="1" fontId="0" fillId="4" borderId="2" xfId="0" applyNumberFormat="1" applyFill="1" applyBorder="1" applyAlignment="1">
      <alignment horizontal="right" vertical="justify"/>
    </xf>
    <xf numFmtId="0" fontId="0" fillId="0" borderId="2" xfId="0" applyFill="1" applyBorder="1"/>
    <xf numFmtId="0" fontId="1" fillId="4" borderId="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justify"/>
    </xf>
    <xf numFmtId="0" fontId="0" fillId="0" borderId="0" xfId="0" applyAlignment="1">
      <alignment vertical="justify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24" xfId="0" applyBorder="1" applyAlignment="1"/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" xfId="0" applyBorder="1" applyAlignment="1"/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hidden="1"/>
    </xf>
    <xf numFmtId="1" fontId="0" fillId="3" borderId="27" xfId="0" applyNumberFormat="1" applyFill="1" applyBorder="1" applyAlignment="1">
      <alignment horizontal="center"/>
    </xf>
    <xf numFmtId="1" fontId="0" fillId="3" borderId="29" xfId="0" applyNumberForma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2" borderId="30" xfId="0" applyFill="1" applyBorder="1" applyAlignment="1" applyProtection="1">
      <alignment horizontal="center"/>
      <protection hidden="1"/>
    </xf>
    <xf numFmtId="164" fontId="0" fillId="2" borderId="25" xfId="0" applyNumberFormat="1" applyFill="1" applyBorder="1" applyAlignment="1" applyProtection="1">
      <alignment horizontal="center"/>
      <protection hidden="1"/>
    </xf>
    <xf numFmtId="0" fontId="0" fillId="0" borderId="31" xfId="0" applyBorder="1" applyAlignment="1"/>
    <xf numFmtId="49" fontId="0" fillId="0" borderId="31" xfId="0" applyNumberFormat="1" applyBorder="1"/>
    <xf numFmtId="0" fontId="0" fillId="0" borderId="31" xfId="0" applyBorder="1"/>
    <xf numFmtId="0" fontId="7" fillId="5" borderId="31" xfId="1" applyBorder="1" applyAlignment="1">
      <alignment horizontal="center"/>
    </xf>
    <xf numFmtId="0" fontId="7" fillId="5" borderId="31" xfId="1" applyBorder="1" applyAlignment="1">
      <alignment horizontal="center"/>
    </xf>
  </cellXfs>
  <cellStyles count="2">
    <cellStyle name="Énfasis1" xfId="1" builtinId="29"/>
    <cellStyle name="Normal" xfId="0" builtinId="0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Gráfico de esfuerzo</a:t>
            </a:r>
          </a:p>
        </c:rich>
      </c:tx>
      <c:layout>
        <c:manualLayout>
          <c:xMode val="edge"/>
          <c:yMode val="edge"/>
          <c:x val="0.41565452091767879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Datos!$H$5:$AE$5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Datos!$H$7:$AE$7</c:f>
              <c:numCache>
                <c:formatCode>General</c:formatCode>
                <c:ptCount val="24"/>
                <c:pt idx="0">
                  <c:v>176</c:v>
                </c:pt>
                <c:pt idx="1">
                  <c:v>174</c:v>
                </c:pt>
                <c:pt idx="2">
                  <c:v>168</c:v>
                </c:pt>
                <c:pt idx="3">
                  <c:v>160</c:v>
                </c:pt>
                <c:pt idx="4">
                  <c:v>152</c:v>
                </c:pt>
                <c:pt idx="5">
                  <c:v>144</c:v>
                </c:pt>
                <c:pt idx="6">
                  <c:v>138</c:v>
                </c:pt>
                <c:pt idx="7">
                  <c:v>132</c:v>
                </c:pt>
                <c:pt idx="8">
                  <c:v>124</c:v>
                </c:pt>
                <c:pt idx="9">
                  <c:v>116</c:v>
                </c:pt>
                <c:pt idx="10">
                  <c:v>108</c:v>
                </c:pt>
                <c:pt idx="11">
                  <c:v>100</c:v>
                </c:pt>
                <c:pt idx="12">
                  <c:v>92</c:v>
                </c:pt>
                <c:pt idx="13">
                  <c:v>86</c:v>
                </c:pt>
                <c:pt idx="14">
                  <c:v>80</c:v>
                </c:pt>
                <c:pt idx="15">
                  <c:v>7</c:v>
                </c:pt>
                <c:pt idx="16">
                  <c:v>64</c:v>
                </c:pt>
                <c:pt idx="17">
                  <c:v>60</c:v>
                </c:pt>
                <c:pt idx="18">
                  <c:v>56</c:v>
                </c:pt>
                <c:pt idx="19">
                  <c:v>48</c:v>
                </c:pt>
                <c:pt idx="20">
                  <c:v>44</c:v>
                </c:pt>
                <c:pt idx="21">
                  <c:v>40</c:v>
                </c:pt>
                <c:pt idx="22">
                  <c:v>36</c:v>
                </c:pt>
                <c:pt idx="2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47240"/>
        <c:axId val="377545280"/>
      </c:areaChart>
      <c:catAx>
        <c:axId val="377547240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77545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75452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19298245612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77547240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8233216797"/>
          <c:y val="8.0769230769230774E-2"/>
          <c:w val="0.1767884075219342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Gráfico de tareas</a:t>
            </a:r>
          </a:p>
        </c:rich>
      </c:tx>
      <c:layout>
        <c:manualLayout>
          <c:xMode val="edge"/>
          <c:yMode val="edge"/>
          <c:x val="0.425101214574898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Datos!$H$5:$AE$5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Datos!$H$6:$AE$6</c:f>
              <c:numCache>
                <c:formatCode>0</c:formatCode>
                <c:ptCount val="24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301432"/>
        <c:axId val="380119400"/>
      </c:lineChart>
      <c:catAx>
        <c:axId val="37730143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80119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0119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663967611336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77301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34400558232"/>
          <c:y val="6.5384615384615388E-2"/>
          <c:w val="0.194332267171057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311857243176195"/>
          <c:y val="0.22222305369617193"/>
          <c:w val="0.76075368672516419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Juan Pablo Soto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Gráficos!$B$58:$Y$58</c:f>
              <c:numCache>
                <c:formatCode>0</c:formatCode>
                <c:ptCount val="24"/>
                <c:pt idx="0">
                  <c:v>176</c:v>
                </c:pt>
                <c:pt idx="1">
                  <c:v>174</c:v>
                </c:pt>
                <c:pt idx="2">
                  <c:v>168</c:v>
                </c:pt>
                <c:pt idx="3">
                  <c:v>160</c:v>
                </c:pt>
                <c:pt idx="4">
                  <c:v>152</c:v>
                </c:pt>
                <c:pt idx="5">
                  <c:v>144</c:v>
                </c:pt>
                <c:pt idx="6">
                  <c:v>138</c:v>
                </c:pt>
                <c:pt idx="7">
                  <c:v>132</c:v>
                </c:pt>
                <c:pt idx="8">
                  <c:v>124</c:v>
                </c:pt>
                <c:pt idx="9">
                  <c:v>116</c:v>
                </c:pt>
                <c:pt idx="10">
                  <c:v>108</c:v>
                </c:pt>
                <c:pt idx="11">
                  <c:v>100</c:v>
                </c:pt>
                <c:pt idx="12">
                  <c:v>92</c:v>
                </c:pt>
                <c:pt idx="13">
                  <c:v>86</c:v>
                </c:pt>
                <c:pt idx="14">
                  <c:v>80</c:v>
                </c:pt>
                <c:pt idx="15">
                  <c:v>72</c:v>
                </c:pt>
                <c:pt idx="16">
                  <c:v>64</c:v>
                </c:pt>
                <c:pt idx="17">
                  <c:v>60</c:v>
                </c:pt>
                <c:pt idx="18">
                  <c:v>56</c:v>
                </c:pt>
                <c:pt idx="19">
                  <c:v>48</c:v>
                </c:pt>
                <c:pt idx="20">
                  <c:v>44</c:v>
                </c:pt>
                <c:pt idx="21">
                  <c:v>40</c:v>
                </c:pt>
                <c:pt idx="22">
                  <c:v>36</c:v>
                </c:pt>
                <c:pt idx="23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Gráficos!$B$59:$Y$59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Gráficos!$B$60:$Y$60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Gráficos!$B$61:$Y$61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Gráficos!$B$62:$Y$62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Gráficos!$B$63:$Y$63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Gráficos!$B$64:$Y$64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Gráficos!$B$65:$Y$65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Gráficos!$B$66:$Y$66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Gráficos!$B$68:$Y$68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15"/>
                <c:pt idx="0">
                  <c:v>29-abr.</c:v>
                </c:pt>
                <c:pt idx="1">
                  <c:v>30-abr.</c:v>
                </c:pt>
                <c:pt idx="2">
                  <c:v>1-may.</c:v>
                </c:pt>
                <c:pt idx="3">
                  <c:v>2-may.</c:v>
                </c:pt>
                <c:pt idx="4">
                  <c:v>5-may.</c:v>
                </c:pt>
                <c:pt idx="5">
                  <c:v>6-may.</c:v>
                </c:pt>
                <c:pt idx="6">
                  <c:v>7-may.</c:v>
                </c:pt>
                <c:pt idx="7">
                  <c:v>8-may.</c:v>
                </c:pt>
                <c:pt idx="8">
                  <c:v>9-may.</c:v>
                </c:pt>
                <c:pt idx="9">
                  <c:v>12-may.</c:v>
                </c:pt>
                <c:pt idx="10">
                  <c:v>13-may.</c:v>
                </c:pt>
                <c:pt idx="11">
                  <c:v>14-may.</c:v>
                </c:pt>
                <c:pt idx="12">
                  <c:v>15-may.</c:v>
                </c:pt>
                <c:pt idx="13">
                  <c:v>16-may.</c:v>
                </c:pt>
                <c:pt idx="14">
                  <c:v>19-may.</c:v>
                </c:pt>
              </c:strCache>
            </c:strRef>
          </c:cat>
          <c:val>
            <c:numRef>
              <c:f>Gráficos!$B$69:$Y$69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22928"/>
        <c:axId val="380122144"/>
      </c:lineChart>
      <c:dateAx>
        <c:axId val="38012292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80122144"/>
        <c:crosses val="autoZero"/>
        <c:auto val="1"/>
        <c:lblOffset val="100"/>
        <c:baseTimeUnit val="days"/>
        <c:majorUnit val="1"/>
        <c:minorUnit val="1"/>
      </c:dateAx>
      <c:valAx>
        <c:axId val="38012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1545700335845116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8012292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0215067874580191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628650</xdr:colOff>
      <xdr:row>49</xdr:row>
      <xdr:rowOff>133350</xdr:rowOff>
    </xdr:to>
    <xdr:pic>
      <xdr:nvPicPr>
        <xdr:cNvPr id="718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00650" cy="806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23</xdr:col>
      <xdr:colOff>95250</xdr:colOff>
      <xdr:row>19</xdr:row>
      <xdr:rowOff>66675</xdr:rowOff>
    </xdr:to>
    <xdr:graphicFrame macro="">
      <xdr:nvGraphicFramePr>
        <xdr:cNvPr id="30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1</xdr:col>
      <xdr:colOff>38100</xdr:colOff>
      <xdr:row>20</xdr:row>
      <xdr:rowOff>57150</xdr:rowOff>
    </xdr:from>
    <xdr:to>
      <xdr:col>23</xdr:col>
      <xdr:colOff>180975</xdr:colOff>
      <xdr:row>35</xdr:row>
      <xdr:rowOff>104775</xdr:rowOff>
    </xdr:to>
    <xdr:graphicFrame macro="">
      <xdr:nvGraphicFramePr>
        <xdr:cNvPr id="309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161925</xdr:colOff>
      <xdr:row>52</xdr:row>
      <xdr:rowOff>0</xdr:rowOff>
    </xdr:to>
    <xdr:graphicFrame macro="">
      <xdr:nvGraphicFramePr>
        <xdr:cNvPr id="309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2" sqref="A52"/>
    </sheetView>
  </sheetViews>
  <sheetFormatPr baseColWidth="10" defaultRowHeight="12.75" x14ac:dyDescent="0.2"/>
  <sheetData/>
  <phoneticPr fontId="1" type="noConversion"/>
  <pageMargins left="0.64" right="0.55000000000000004" top="0.6" bottom="0.64" header="0" footer="0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5:G33"/>
  <sheetViews>
    <sheetView showGridLines="0" showRowColHeaders="0" showZeros="0" topLeftCell="A4" workbookViewId="0">
      <selection activeCell="K29" sqref="K29"/>
    </sheetView>
  </sheetViews>
  <sheetFormatPr baseColWidth="10" defaultRowHeight="12.75" x14ac:dyDescent="0.2"/>
  <cols>
    <col min="1" max="4" width="15.7109375" customWidth="1"/>
  </cols>
  <sheetData>
    <row r="5" spans="1:4" x14ac:dyDescent="0.2">
      <c r="A5" s="49" t="s">
        <v>28</v>
      </c>
      <c r="B5" s="50"/>
      <c r="C5" s="50"/>
      <c r="D5" s="51"/>
    </row>
    <row r="6" spans="1:4" x14ac:dyDescent="0.2">
      <c r="A6" s="52" t="s">
        <v>55</v>
      </c>
      <c r="B6" s="53"/>
      <c r="C6" s="53"/>
      <c r="D6" s="54"/>
    </row>
    <row r="8" spans="1:4" x14ac:dyDescent="0.2">
      <c r="A8" s="23" t="s">
        <v>2</v>
      </c>
      <c r="B8" s="24" t="s">
        <v>24</v>
      </c>
      <c r="C8" s="24" t="s">
        <v>17</v>
      </c>
      <c r="D8" s="25" t="s">
        <v>25</v>
      </c>
    </row>
    <row r="9" spans="1:4" x14ac:dyDescent="0.2">
      <c r="A9" s="16">
        <v>1</v>
      </c>
      <c r="B9" s="17">
        <v>41758</v>
      </c>
      <c r="C9" s="18">
        <v>24</v>
      </c>
      <c r="D9" s="16">
        <v>8</v>
      </c>
    </row>
    <row r="12" spans="1:4" x14ac:dyDescent="0.2">
      <c r="A12" s="43" t="s">
        <v>23</v>
      </c>
      <c r="B12" s="44"/>
      <c r="C12" s="45" t="s">
        <v>16</v>
      </c>
      <c r="D12" s="47" t="s">
        <v>26</v>
      </c>
    </row>
    <row r="13" spans="1:4" x14ac:dyDescent="0.2">
      <c r="A13" s="21" t="s">
        <v>14</v>
      </c>
      <c r="B13" s="22" t="s">
        <v>15</v>
      </c>
      <c r="C13" s="46"/>
      <c r="D13" s="48"/>
    </row>
    <row r="14" spans="1:4" x14ac:dyDescent="0.2">
      <c r="A14" s="12" t="s">
        <v>7</v>
      </c>
      <c r="B14" s="14" t="s">
        <v>1</v>
      </c>
      <c r="C14" s="12" t="s">
        <v>54</v>
      </c>
      <c r="D14" s="26">
        <v>41780</v>
      </c>
    </row>
    <row r="15" spans="1:4" x14ac:dyDescent="0.2">
      <c r="A15" s="12" t="s">
        <v>53</v>
      </c>
      <c r="B15" s="14" t="s">
        <v>10</v>
      </c>
      <c r="C15" s="12"/>
      <c r="D15" s="26"/>
    </row>
    <row r="16" spans="1:4" x14ac:dyDescent="0.2">
      <c r="A16" s="12" t="s">
        <v>8</v>
      </c>
      <c r="B16" s="14" t="s">
        <v>11</v>
      </c>
      <c r="C16" s="12"/>
      <c r="D16" s="26"/>
    </row>
    <row r="17" spans="1:7" x14ac:dyDescent="0.2">
      <c r="A17" s="12" t="s">
        <v>9</v>
      </c>
      <c r="B17" s="14" t="s">
        <v>12</v>
      </c>
      <c r="C17" s="12"/>
      <c r="D17" s="26"/>
    </row>
    <row r="18" spans="1:7" x14ac:dyDescent="0.2">
      <c r="A18" s="12" t="s">
        <v>13</v>
      </c>
      <c r="B18" s="14"/>
      <c r="C18" s="12"/>
      <c r="D18" s="26"/>
    </row>
    <row r="19" spans="1:7" x14ac:dyDescent="0.2">
      <c r="A19" s="12"/>
      <c r="B19" s="14"/>
      <c r="C19" s="12"/>
      <c r="D19" s="26"/>
    </row>
    <row r="20" spans="1:7" x14ac:dyDescent="0.2">
      <c r="A20" s="12"/>
      <c r="B20" s="14"/>
      <c r="C20" s="12"/>
      <c r="D20" s="26"/>
    </row>
    <row r="21" spans="1:7" x14ac:dyDescent="0.2">
      <c r="A21" s="12"/>
      <c r="B21" s="14"/>
      <c r="C21" s="12"/>
      <c r="D21" s="26"/>
    </row>
    <row r="22" spans="1:7" x14ac:dyDescent="0.2">
      <c r="A22" s="12"/>
      <c r="B22" s="14"/>
      <c r="C22" s="12"/>
      <c r="D22" s="26"/>
    </row>
    <row r="23" spans="1:7" x14ac:dyDescent="0.2">
      <c r="A23" s="12"/>
      <c r="B23" s="14"/>
      <c r="C23" s="12"/>
      <c r="D23" s="26"/>
    </row>
    <row r="24" spans="1:7" x14ac:dyDescent="0.2">
      <c r="A24" s="12"/>
      <c r="B24" s="14"/>
      <c r="C24" s="12"/>
      <c r="D24" s="26"/>
    </row>
    <row r="25" spans="1:7" x14ac:dyDescent="0.2">
      <c r="A25" s="13"/>
      <c r="B25" s="15"/>
      <c r="C25" s="13"/>
      <c r="D25" s="27"/>
    </row>
    <row r="31" spans="1:7" x14ac:dyDescent="0.2">
      <c r="F31" s="11"/>
      <c r="G31" s="11"/>
    </row>
    <row r="32" spans="1:7" x14ac:dyDescent="0.2">
      <c r="F32" s="11"/>
      <c r="G32" s="11"/>
    </row>
    <row r="33" spans="6:7" x14ac:dyDescent="0.2">
      <c r="F33" s="11"/>
      <c r="G33" s="11"/>
    </row>
  </sheetData>
  <mergeCells count="5">
    <mergeCell ref="A12:B12"/>
    <mergeCell ref="C12:C13"/>
    <mergeCell ref="D12:D13"/>
    <mergeCell ref="A5:D5"/>
    <mergeCell ref="A6:D6"/>
  </mergeCells>
  <phoneticPr fontId="1" type="noConversion"/>
  <dataValidations count="3">
    <dataValidation type="whole" allowBlank="1" showInputMessage="1" showErrorMessage="1" errorTitle="Valor incorrecto" error="Duración mínima 3, máxima 24 (días laborables)" sqref="C9">
      <formula1>3</formula1>
      <formula2>24</formula2>
    </dataValidation>
    <dataValidation type="date" operator="greaterThanOrEqual" allowBlank="1" showInputMessage="1" showErrorMessage="1" errorTitle="Valir incorrecto" error="El valor debe ser una fecha" sqref="B9">
      <formula1>1</formula1>
    </dataValidation>
    <dataValidation type="whole" operator="greaterThanOrEqual" allowBlank="1" showInputMessage="1" showErrorMessage="1" errorTitle="Valor incorrecto" error="Debe ser un valor entero mayor de 0" sqref="A9">
      <formula1>1</formula1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AO510"/>
  <sheetViews>
    <sheetView showGridLines="0" showRowColHeaders="0" showZeros="0" workbookViewId="0">
      <pane xSplit="7" ySplit="9" topLeftCell="H10" activePane="bottomRight" state="frozen"/>
      <selection pane="topRight" activeCell="F1" sqref="F1"/>
      <selection pane="bottomLeft" activeCell="A10" sqref="A10"/>
      <selection pane="bottomRight" activeCell="B9" sqref="B9:E32"/>
    </sheetView>
  </sheetViews>
  <sheetFormatPr baseColWidth="10" defaultRowHeight="12.75" x14ac:dyDescent="0.2"/>
  <cols>
    <col min="1" max="5" width="10.140625" customWidth="1"/>
    <col min="6" max="6" width="9.7109375" customWidth="1"/>
    <col min="8" max="8" width="4.28515625" customWidth="1"/>
    <col min="9" max="9" width="3.85546875" customWidth="1"/>
    <col min="10" max="32" width="4.28515625" customWidth="1"/>
    <col min="39" max="41" width="0" hidden="1" customWidth="1"/>
  </cols>
  <sheetData>
    <row r="1" spans="1:41" x14ac:dyDescent="0.2">
      <c r="A1" s="3"/>
      <c r="B1" s="3"/>
      <c r="C1" s="3"/>
      <c r="D1" s="3"/>
    </row>
    <row r="2" spans="1:41" x14ac:dyDescent="0.2">
      <c r="A2" s="3"/>
    </row>
    <row r="3" spans="1:41" x14ac:dyDescent="0.2">
      <c r="A3" s="3"/>
      <c r="C3" s="28" t="s">
        <v>18</v>
      </c>
      <c r="D3" s="28" t="s">
        <v>20</v>
      </c>
      <c r="E3" s="28" t="s">
        <v>19</v>
      </c>
      <c r="I3" s="19"/>
    </row>
    <row r="4" spans="1:41" x14ac:dyDescent="0.2">
      <c r="A4" s="3"/>
      <c r="B4" s="3"/>
      <c r="C4" s="33">
        <f>Config!A9</f>
        <v>1</v>
      </c>
      <c r="D4" s="34">
        <f>Config!B9</f>
        <v>41758</v>
      </c>
      <c r="E4" s="35">
        <v>15</v>
      </c>
      <c r="H4" s="38" t="str">
        <f t="shared" ref="H4:AA4" si="0">IF(H5=""," ",CHOOSE(WEEKDAY(H5,2),"L","M","X","J","V","S","D"))</f>
        <v>M</v>
      </c>
      <c r="I4" s="38" t="str">
        <f t="shared" si="0"/>
        <v>X</v>
      </c>
      <c r="J4" s="38" t="str">
        <f t="shared" si="0"/>
        <v>J</v>
      </c>
      <c r="K4" s="38" t="str">
        <f t="shared" si="0"/>
        <v>V</v>
      </c>
      <c r="L4" s="38" t="str">
        <f t="shared" si="0"/>
        <v>L</v>
      </c>
      <c r="M4" s="38" t="str">
        <f t="shared" si="0"/>
        <v>M</v>
      </c>
      <c r="N4" s="38" t="str">
        <f t="shared" si="0"/>
        <v>X</v>
      </c>
      <c r="O4" s="38" t="str">
        <f t="shared" si="0"/>
        <v>J</v>
      </c>
      <c r="P4" s="38" t="str">
        <f t="shared" si="0"/>
        <v>V</v>
      </c>
      <c r="Q4" s="38" t="str">
        <f t="shared" si="0"/>
        <v>L</v>
      </c>
      <c r="R4" s="38" t="str">
        <f t="shared" si="0"/>
        <v>M</v>
      </c>
      <c r="S4" s="38" t="str">
        <f t="shared" si="0"/>
        <v>X</v>
      </c>
      <c r="T4" s="38" t="str">
        <f t="shared" si="0"/>
        <v>J</v>
      </c>
      <c r="U4" s="38" t="str">
        <f t="shared" si="0"/>
        <v>V</v>
      </c>
      <c r="V4" s="38" t="str">
        <f t="shared" si="0"/>
        <v>L</v>
      </c>
      <c r="W4" s="38" t="str">
        <f t="shared" si="0"/>
        <v xml:space="preserve"> </v>
      </c>
      <c r="X4" s="38" t="str">
        <f t="shared" si="0"/>
        <v xml:space="preserve"> </v>
      </c>
      <c r="Y4" s="38" t="str">
        <f t="shared" si="0"/>
        <v xml:space="preserve"> </v>
      </c>
      <c r="Z4" s="38" t="str">
        <f t="shared" si="0"/>
        <v xml:space="preserve"> </v>
      </c>
      <c r="AA4" s="38" t="str">
        <f t="shared" si="0"/>
        <v xml:space="preserve"> </v>
      </c>
      <c r="AB4" s="38" t="str">
        <f>IF(AB5=""," ",CHOOSE(WEEKDAY(AB5,2),"L","M","X","J","V","S","D"))</f>
        <v xml:space="preserve"> </v>
      </c>
      <c r="AC4" s="38" t="str">
        <f>IF(AC5=""," ",CHOOSE(WEEKDAY(AC5,2),"L","M","X","J","V","S","D"))</f>
        <v xml:space="preserve"> </v>
      </c>
      <c r="AD4" s="38" t="str">
        <f>IF(AD5=""," ",CHOOSE(WEEKDAY(AD5,2),"L","M","X","J","V","S","D"))</f>
        <v xml:space="preserve"> </v>
      </c>
      <c r="AE4" s="38" t="str">
        <f>IF(AE5=""," ",CHOOSE(WEEKDAY(AE5,2),"L","M","X","J","V","S","D"))</f>
        <v xml:space="preserve"> </v>
      </c>
      <c r="AF4" s="1"/>
    </row>
    <row r="5" spans="1:41" s="5" customFormat="1" ht="33" customHeight="1" x14ac:dyDescent="0.2">
      <c r="H5" s="39">
        <f>Config!B9</f>
        <v>41758</v>
      </c>
      <c r="I5" s="39">
        <f>IF(AND(H5&lt;WORKDAY($D$4,$E$4)-1,H5&lt;&gt;0),WORKDAY(H5,1,Config!$D$14:$D$25),"")</f>
        <v>41759</v>
      </c>
      <c r="J5" s="39">
        <f>IF(AND(I5&lt;WORKDAY($D$4,$E$4)-1,I5&lt;&gt;0),WORKDAY(I5,1,Config!$D$14:$D$25),"")</f>
        <v>41760</v>
      </c>
      <c r="K5" s="39">
        <f>IF(AND(J5&lt;WORKDAY($D$4,$E$4)-1,J5&lt;&gt;0),WORKDAY(J5,1,Config!$D$14:$D$25),"")</f>
        <v>41761</v>
      </c>
      <c r="L5" s="39">
        <f>IF(AND(K5&lt;WORKDAY($D$4,$E$4)-1,K5&lt;&gt;0),WORKDAY(K5,1,Config!$D$14:$D$25),"")</f>
        <v>41764</v>
      </c>
      <c r="M5" s="39">
        <f>IF(AND(L5&lt;WORKDAY($D$4,$E$4)-1,L5&lt;&gt;0),WORKDAY(L5,1,Config!$D$14:$D$25),"")</f>
        <v>41765</v>
      </c>
      <c r="N5" s="39">
        <f>IF(AND(M5&lt;WORKDAY($D$4,$E$4)-1,M5&lt;&gt;0),WORKDAY(M5,1,Config!$D$14:$D$25),"")</f>
        <v>41766</v>
      </c>
      <c r="O5" s="39">
        <f>IF(AND(N5&lt;WORKDAY($D$4,$E$4)-1,N5&lt;&gt;0),WORKDAY(N5,1,Config!$D$14:$D$25),"")</f>
        <v>41767</v>
      </c>
      <c r="P5" s="39">
        <f>IF(AND(O5&lt;WORKDAY($D$4,$E$4)-1,O5&lt;&gt;0),WORKDAY(O5,1,Config!$D$14:$D$25),"")</f>
        <v>41768</v>
      </c>
      <c r="Q5" s="39">
        <f>IF(AND(P5&lt;WORKDAY($D$4,$E$4)-1,P5&lt;&gt;0),WORKDAY(P5,1,Config!$D$14:$D$25),"")</f>
        <v>41771</v>
      </c>
      <c r="R5" s="39">
        <f>IF(AND(Q5&lt;WORKDAY($D$4,$E$4)-1,Q5&lt;&gt;0),WORKDAY(Q5,1,Config!$D$14:$D$25),"")</f>
        <v>41772</v>
      </c>
      <c r="S5" s="39">
        <f>IF(AND(R5&lt;WORKDAY($D$4,$E$4)-1,R5&lt;&gt;0),WORKDAY(R5,1,Config!$D$14:$D$25),"")</f>
        <v>41773</v>
      </c>
      <c r="T5" s="39">
        <f>IF(AND(S5&lt;WORKDAY($D$4,$E$4)-1,S5&lt;&gt;0),WORKDAY(S5,1,Config!$D$14:$D$25),"")</f>
        <v>41774</v>
      </c>
      <c r="U5" s="39">
        <f>IF(AND(T5&lt;WORKDAY($D$4,$E$4)-1,T5&lt;&gt;0),WORKDAY(T5,1,Config!$D$14:$D$25),"")</f>
        <v>41775</v>
      </c>
      <c r="V5" s="39">
        <f>IF(AND(U5&lt;WORKDAY($D$4,$E$4)-1,U5&lt;&gt;0),WORKDAY(U5,1,Config!$D$14:$D$25),"")</f>
        <v>41778</v>
      </c>
      <c r="W5" s="39" t="str">
        <f>IF(AND(V5&lt;WORKDAY($D$4,$E$4)-1,V5&lt;&gt;0),WORKDAY(V5,1,Config!$D$14:$D$25),"")</f>
        <v/>
      </c>
      <c r="X5" s="39" t="str">
        <f>IF(AND(W5&lt;WORKDAY($D$4,$E$4)-1,W5&lt;&gt;0),WORKDAY(W5,1,Config!$D$14:$D$25),"")</f>
        <v/>
      </c>
      <c r="Y5" s="39" t="str">
        <f>IF(AND(X5&lt;WORKDAY($D$4,$E$4)-1,X5&lt;&gt;0),WORKDAY(X5,1,Config!$D$14:$D$25),"")</f>
        <v/>
      </c>
      <c r="Z5" s="39" t="str">
        <f>IF(AND(Y5&lt;WORKDAY($D$4,$E$4)-1,Y5&lt;&gt;0),WORKDAY(Y5,1,Config!$D$14:$D$25),"")</f>
        <v/>
      </c>
      <c r="AA5" s="39" t="str">
        <f>IF(AND(Z5&lt;WORKDAY($D$4,$E$4)-1,Z5&lt;&gt;0),WORKDAY(Z5,1,Config!$D$14:$D$25),"")</f>
        <v/>
      </c>
      <c r="AB5" s="39" t="str">
        <f>IF(AND(AA5&lt;WORKDAY($D$4,$E$4)-1,AA5&lt;&gt;0),WORKDAY(AA5,1,Config!$D$14:$D$25),"")</f>
        <v/>
      </c>
      <c r="AC5" s="39" t="str">
        <f>IF(AND(AB5&lt;WORKDAY($D$4,$E$4)-1,AB5&lt;&gt;0),WORKDAY(AB5,1,Config!$D$14:$D$25),"")</f>
        <v/>
      </c>
      <c r="AD5" s="39" t="str">
        <f>IF(AND(AC5&lt;WORKDAY($D$4,$E$4)-1,AC5&lt;&gt;0),WORKDAY(AC5,1,Config!$D$14:$D$25),"")</f>
        <v/>
      </c>
      <c r="AE5" s="39" t="str">
        <f>IF(AND(AD5&lt;WORKDAY($D$4,$E$4)-1,AD5&lt;&gt;0),WORKDAY(AD5,1,Config!$D$14:$D$25),"")</f>
        <v/>
      </c>
      <c r="AF5" s="6"/>
    </row>
    <row r="6" spans="1:41" s="5" customFormat="1" ht="12.75" customHeight="1" x14ac:dyDescent="0.2">
      <c r="E6" s="58" t="s">
        <v>21</v>
      </c>
      <c r="F6" s="59"/>
      <c r="G6" s="59"/>
      <c r="H6" s="40">
        <f>COUNTIF(H10:H1002,"&gt;0")</f>
        <v>23</v>
      </c>
      <c r="I6" s="40">
        <f t="shared" ref="I6:AE6" si="1">COUNTIF(I10:I1002,"&gt;0")</f>
        <v>23</v>
      </c>
      <c r="J6" s="40">
        <f t="shared" si="1"/>
        <v>22</v>
      </c>
      <c r="K6" s="40">
        <f t="shared" si="1"/>
        <v>21</v>
      </c>
      <c r="L6" s="40">
        <f t="shared" si="1"/>
        <v>20</v>
      </c>
      <c r="M6" s="40">
        <f t="shared" si="1"/>
        <v>19</v>
      </c>
      <c r="N6" s="40">
        <f t="shared" si="1"/>
        <v>18</v>
      </c>
      <c r="O6" s="40">
        <f t="shared" si="1"/>
        <v>17</v>
      </c>
      <c r="P6" s="40">
        <f t="shared" si="1"/>
        <v>16</v>
      </c>
      <c r="Q6" s="40">
        <f t="shared" si="1"/>
        <v>15</v>
      </c>
      <c r="R6" s="40">
        <f t="shared" si="1"/>
        <v>14</v>
      </c>
      <c r="S6" s="40">
        <f t="shared" si="1"/>
        <v>13</v>
      </c>
      <c r="T6" s="40">
        <f t="shared" si="1"/>
        <v>12</v>
      </c>
      <c r="U6" s="40">
        <f t="shared" si="1"/>
        <v>11</v>
      </c>
      <c r="V6" s="40">
        <f t="shared" si="1"/>
        <v>10</v>
      </c>
      <c r="W6" s="40">
        <f t="shared" si="1"/>
        <v>9</v>
      </c>
      <c r="X6" s="40">
        <f t="shared" si="1"/>
        <v>8</v>
      </c>
      <c r="Y6" s="40">
        <f t="shared" si="1"/>
        <v>7</v>
      </c>
      <c r="Z6" s="40">
        <f t="shared" si="1"/>
        <v>7</v>
      </c>
      <c r="AA6" s="40">
        <f t="shared" si="1"/>
        <v>6</v>
      </c>
      <c r="AB6" s="40">
        <f t="shared" si="1"/>
        <v>5</v>
      </c>
      <c r="AC6" s="40">
        <f t="shared" si="1"/>
        <v>5</v>
      </c>
      <c r="AD6" s="40">
        <f t="shared" si="1"/>
        <v>4</v>
      </c>
      <c r="AE6" s="40">
        <f t="shared" si="1"/>
        <v>4</v>
      </c>
      <c r="AF6" s="10"/>
      <c r="AM6" s="36" t="str">
        <f>Config!A14</f>
        <v>Análisis</v>
      </c>
      <c r="AN6" s="36" t="str">
        <f>Config!B14</f>
        <v>Pendiente</v>
      </c>
      <c r="AO6" s="36" t="str">
        <f>Config!C14</f>
        <v>Juan Pablo Soto</v>
      </c>
    </row>
    <row r="7" spans="1:41" x14ac:dyDescent="0.2">
      <c r="E7" s="64" t="s">
        <v>22</v>
      </c>
      <c r="F7" s="65"/>
      <c r="G7" s="66"/>
      <c r="H7" s="42">
        <f>SUM(H9:H1002)</f>
        <v>176</v>
      </c>
      <c r="I7" s="42">
        <f t="shared" ref="I7:AE7" si="2">SUM(I9:I1002)</f>
        <v>174</v>
      </c>
      <c r="J7" s="42">
        <f t="shared" si="2"/>
        <v>168</v>
      </c>
      <c r="K7" s="42">
        <f t="shared" si="2"/>
        <v>160</v>
      </c>
      <c r="L7" s="42">
        <f t="shared" si="2"/>
        <v>152</v>
      </c>
      <c r="M7" s="42">
        <f t="shared" si="2"/>
        <v>144</v>
      </c>
      <c r="N7" s="42">
        <f t="shared" si="2"/>
        <v>138</v>
      </c>
      <c r="O7" s="42">
        <f t="shared" si="2"/>
        <v>132</v>
      </c>
      <c r="P7" s="42">
        <f t="shared" si="2"/>
        <v>124</v>
      </c>
      <c r="Q7" s="42">
        <f t="shared" si="2"/>
        <v>116</v>
      </c>
      <c r="R7" s="42">
        <f t="shared" si="2"/>
        <v>108</v>
      </c>
      <c r="S7" s="42">
        <f t="shared" si="2"/>
        <v>100</v>
      </c>
      <c r="T7" s="42">
        <f t="shared" si="2"/>
        <v>92</v>
      </c>
      <c r="U7" s="42">
        <f t="shared" si="2"/>
        <v>86</v>
      </c>
      <c r="V7" s="42">
        <f t="shared" si="2"/>
        <v>80</v>
      </c>
      <c r="W7" s="42">
        <v>7</v>
      </c>
      <c r="X7" s="42">
        <f t="shared" si="2"/>
        <v>64</v>
      </c>
      <c r="Y7" s="42">
        <f t="shared" si="2"/>
        <v>60</v>
      </c>
      <c r="Z7" s="42">
        <f t="shared" si="2"/>
        <v>56</v>
      </c>
      <c r="AA7" s="42">
        <f t="shared" si="2"/>
        <v>48</v>
      </c>
      <c r="AB7" s="42">
        <f t="shared" si="2"/>
        <v>44</v>
      </c>
      <c r="AC7" s="42">
        <f t="shared" si="2"/>
        <v>40</v>
      </c>
      <c r="AD7" s="42">
        <f t="shared" si="2"/>
        <v>36</v>
      </c>
      <c r="AE7" s="42">
        <f t="shared" si="2"/>
        <v>36</v>
      </c>
      <c r="AM7" s="36" t="str">
        <f>Config!A15</f>
        <v>Diseño</v>
      </c>
      <c r="AN7" s="36" t="str">
        <f>Config!B15</f>
        <v>En curso</v>
      </c>
      <c r="AO7" s="36">
        <f>Config!C15</f>
        <v>0</v>
      </c>
    </row>
    <row r="8" spans="1:41" x14ac:dyDescent="0.2">
      <c r="A8" s="63" t="s">
        <v>29</v>
      </c>
      <c r="B8" s="67"/>
      <c r="C8" s="67"/>
      <c r="D8" s="67"/>
      <c r="E8" s="67"/>
      <c r="F8" s="67"/>
      <c r="G8" s="68"/>
      <c r="H8" s="55" t="s">
        <v>30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M8" s="36" t="str">
        <f>Config!A16</f>
        <v>Codificación</v>
      </c>
      <c r="AN8" s="36" t="str">
        <f>Config!B16</f>
        <v>Terminada</v>
      </c>
      <c r="AO8" s="36">
        <f>Config!C16</f>
        <v>0</v>
      </c>
    </row>
    <row r="9" spans="1:41" x14ac:dyDescent="0.2">
      <c r="A9" s="2" t="s">
        <v>3</v>
      </c>
      <c r="B9" s="63" t="s">
        <v>4</v>
      </c>
      <c r="C9" s="63"/>
      <c r="D9" s="63"/>
      <c r="E9" s="2" t="s">
        <v>5</v>
      </c>
      <c r="F9" s="2" t="s">
        <v>0</v>
      </c>
      <c r="G9" s="2" t="s">
        <v>6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20"/>
      <c r="AM9" s="36" t="str">
        <f>Config!A17</f>
        <v>Pruebas</v>
      </c>
      <c r="AN9" s="36" t="str">
        <f>Config!B17</f>
        <v>Eliminada</v>
      </c>
      <c r="AO9" s="36">
        <f>Config!C17</f>
        <v>0</v>
      </c>
    </row>
    <row r="10" spans="1:41" x14ac:dyDescent="0.2">
      <c r="A10" s="37"/>
      <c r="B10" s="60" t="s">
        <v>31</v>
      </c>
      <c r="C10" s="61"/>
      <c r="D10" s="62"/>
      <c r="E10" s="12" t="s">
        <v>7</v>
      </c>
      <c r="F10" s="37" t="s">
        <v>11</v>
      </c>
      <c r="G10" s="37" t="s">
        <v>54</v>
      </c>
      <c r="H10" s="37">
        <v>4</v>
      </c>
      <c r="I10" s="37">
        <v>2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M10" s="36" t="str">
        <f>Config!A18</f>
        <v>Reunión</v>
      </c>
      <c r="AN10" s="36">
        <f>Config!B18</f>
        <v>0</v>
      </c>
      <c r="AO10" s="36">
        <f>Config!C18</f>
        <v>0</v>
      </c>
    </row>
    <row r="11" spans="1:41" x14ac:dyDescent="0.2">
      <c r="A11" s="37"/>
      <c r="B11" s="60" t="s">
        <v>32</v>
      </c>
      <c r="C11" s="61"/>
      <c r="D11" s="62"/>
      <c r="E11" s="37" t="s">
        <v>7</v>
      </c>
      <c r="F11" s="37" t="s">
        <v>11</v>
      </c>
      <c r="G11" s="37" t="s">
        <v>54</v>
      </c>
      <c r="H11" s="37">
        <v>8</v>
      </c>
      <c r="I11" s="37">
        <v>8</v>
      </c>
      <c r="J11" s="37">
        <v>4</v>
      </c>
      <c r="K11" s="37">
        <v>0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M11" s="36">
        <f>Config!A19</f>
        <v>0</v>
      </c>
      <c r="AN11" s="36">
        <f>Config!B19</f>
        <v>0</v>
      </c>
      <c r="AO11" s="36">
        <f>Config!C19</f>
        <v>0</v>
      </c>
    </row>
    <row r="12" spans="1:41" x14ac:dyDescent="0.2">
      <c r="A12" s="37"/>
      <c r="B12" s="60" t="s">
        <v>33</v>
      </c>
      <c r="C12" s="61"/>
      <c r="D12" s="62"/>
      <c r="E12" s="37" t="s">
        <v>7</v>
      </c>
      <c r="F12" s="37" t="s">
        <v>11</v>
      </c>
      <c r="G12" s="37" t="s">
        <v>54</v>
      </c>
      <c r="H12" s="37">
        <v>8</v>
      </c>
      <c r="I12" s="37">
        <v>8</v>
      </c>
      <c r="J12" s="37">
        <v>8</v>
      </c>
      <c r="K12" s="37">
        <v>4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M12" s="36">
        <f>Config!A20</f>
        <v>0</v>
      </c>
      <c r="AN12" s="36">
        <f>Config!B20</f>
        <v>0</v>
      </c>
      <c r="AO12" s="36">
        <f>Config!C20</f>
        <v>0</v>
      </c>
    </row>
    <row r="13" spans="1:41" x14ac:dyDescent="0.2">
      <c r="A13" s="37"/>
      <c r="B13" s="60" t="s">
        <v>34</v>
      </c>
      <c r="C13" s="61"/>
      <c r="D13" s="62"/>
      <c r="E13" s="37" t="s">
        <v>7</v>
      </c>
      <c r="F13" s="37" t="s">
        <v>11</v>
      </c>
      <c r="G13" s="37" t="s">
        <v>54</v>
      </c>
      <c r="H13" s="37">
        <v>8</v>
      </c>
      <c r="I13" s="37">
        <v>8</v>
      </c>
      <c r="J13" s="37">
        <v>8</v>
      </c>
      <c r="K13" s="37">
        <v>8</v>
      </c>
      <c r="L13" s="37">
        <v>4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M13" s="36">
        <f>Config!A21</f>
        <v>0</v>
      </c>
      <c r="AN13" s="36">
        <f>Config!B21</f>
        <v>0</v>
      </c>
      <c r="AO13" s="36">
        <f>Config!C21</f>
        <v>0</v>
      </c>
    </row>
    <row r="14" spans="1:41" x14ac:dyDescent="0.2">
      <c r="A14" s="37"/>
      <c r="B14" s="60" t="s">
        <v>35</v>
      </c>
      <c r="C14" s="61"/>
      <c r="D14" s="62"/>
      <c r="E14" s="37" t="s">
        <v>7</v>
      </c>
      <c r="F14" s="37" t="s">
        <v>11</v>
      </c>
      <c r="G14" s="37" t="s">
        <v>54</v>
      </c>
      <c r="H14" s="37">
        <v>8</v>
      </c>
      <c r="I14" s="37">
        <v>8</v>
      </c>
      <c r="J14" s="37">
        <v>8</v>
      </c>
      <c r="K14" s="37">
        <v>8</v>
      </c>
      <c r="L14" s="37">
        <v>8</v>
      </c>
      <c r="M14" s="37">
        <v>4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M14" s="36">
        <f>Config!A22</f>
        <v>0</v>
      </c>
      <c r="AN14" s="36">
        <f>Config!B22</f>
        <v>0</v>
      </c>
      <c r="AO14" s="36">
        <f>Config!C22</f>
        <v>0</v>
      </c>
    </row>
    <row r="15" spans="1:41" x14ac:dyDescent="0.2">
      <c r="A15" s="37"/>
      <c r="B15" s="60" t="s">
        <v>36</v>
      </c>
      <c r="C15" s="61"/>
      <c r="D15" s="62"/>
      <c r="E15" s="37" t="s">
        <v>7</v>
      </c>
      <c r="F15" s="37" t="s">
        <v>11</v>
      </c>
      <c r="G15" s="37" t="s">
        <v>54</v>
      </c>
      <c r="H15" s="37">
        <v>4</v>
      </c>
      <c r="I15" s="37">
        <v>4</v>
      </c>
      <c r="J15" s="37">
        <v>4</v>
      </c>
      <c r="K15" s="37">
        <v>4</v>
      </c>
      <c r="L15" s="37">
        <v>4</v>
      </c>
      <c r="M15" s="37">
        <v>4</v>
      </c>
      <c r="N15" s="37">
        <v>2</v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M15" s="36">
        <f>Config!A23</f>
        <v>0</v>
      </c>
      <c r="AN15" s="36">
        <f>Config!B23</f>
        <v>0</v>
      </c>
      <c r="AO15" s="36">
        <f>Config!C23</f>
        <v>0</v>
      </c>
    </row>
    <row r="16" spans="1:41" x14ac:dyDescent="0.2">
      <c r="A16" s="37"/>
      <c r="B16" s="60" t="s">
        <v>37</v>
      </c>
      <c r="C16" s="61"/>
      <c r="D16" s="62"/>
      <c r="E16" s="37" t="s">
        <v>7</v>
      </c>
      <c r="F16" s="37" t="s">
        <v>11</v>
      </c>
      <c r="G16" s="37" t="s">
        <v>54</v>
      </c>
      <c r="H16" s="37">
        <v>8</v>
      </c>
      <c r="I16" s="37">
        <v>8</v>
      </c>
      <c r="J16" s="37">
        <v>8</v>
      </c>
      <c r="K16" s="37">
        <v>8</v>
      </c>
      <c r="L16" s="37">
        <v>8</v>
      </c>
      <c r="M16" s="37">
        <v>8</v>
      </c>
      <c r="N16" s="37">
        <v>8</v>
      </c>
      <c r="O16" s="37">
        <v>4</v>
      </c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M16" s="36">
        <f>Config!A24</f>
        <v>0</v>
      </c>
      <c r="AN16" s="36">
        <f>Config!B24</f>
        <v>0</v>
      </c>
      <c r="AO16" s="36">
        <f>Config!C24</f>
        <v>0</v>
      </c>
    </row>
    <row r="17" spans="1:41" x14ac:dyDescent="0.2">
      <c r="A17" s="37"/>
      <c r="B17" s="60" t="s">
        <v>38</v>
      </c>
      <c r="C17" s="61"/>
      <c r="D17" s="62"/>
      <c r="E17" s="37" t="s">
        <v>53</v>
      </c>
      <c r="F17" s="37" t="s">
        <v>11</v>
      </c>
      <c r="G17" s="37" t="s">
        <v>54</v>
      </c>
      <c r="H17" s="37">
        <v>8</v>
      </c>
      <c r="I17" s="37">
        <v>8</v>
      </c>
      <c r="J17" s="37">
        <v>8</v>
      </c>
      <c r="K17" s="37">
        <v>8</v>
      </c>
      <c r="L17" s="37">
        <v>8</v>
      </c>
      <c r="M17" s="37">
        <v>8</v>
      </c>
      <c r="N17" s="37">
        <v>8</v>
      </c>
      <c r="O17" s="37">
        <v>8</v>
      </c>
      <c r="P17" s="37">
        <v>4</v>
      </c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M17" s="36">
        <f>Config!A25</f>
        <v>0</v>
      </c>
      <c r="AN17" s="36">
        <f>Config!B25</f>
        <v>0</v>
      </c>
      <c r="AO17" s="36">
        <f>Config!C25</f>
        <v>0</v>
      </c>
    </row>
    <row r="18" spans="1:41" x14ac:dyDescent="0.2">
      <c r="A18" s="37"/>
      <c r="B18" s="60" t="s">
        <v>39</v>
      </c>
      <c r="C18" s="61"/>
      <c r="D18" s="62"/>
      <c r="E18" s="37" t="s">
        <v>53</v>
      </c>
      <c r="F18" s="37" t="s">
        <v>11</v>
      </c>
      <c r="G18" s="37" t="s">
        <v>54</v>
      </c>
      <c r="H18" s="37">
        <v>8</v>
      </c>
      <c r="I18" s="37">
        <v>8</v>
      </c>
      <c r="J18" s="37">
        <v>8</v>
      </c>
      <c r="K18" s="37">
        <v>8</v>
      </c>
      <c r="L18" s="37">
        <v>8</v>
      </c>
      <c r="M18" s="37">
        <v>8</v>
      </c>
      <c r="N18" s="37">
        <v>8</v>
      </c>
      <c r="O18" s="37">
        <v>8</v>
      </c>
      <c r="P18" s="37">
        <v>8</v>
      </c>
      <c r="Q18" s="37">
        <v>4</v>
      </c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M18" s="36">
        <f>Config!G14</f>
        <v>0</v>
      </c>
      <c r="AN18" s="36">
        <f>Config!H14</f>
        <v>0</v>
      </c>
      <c r="AO18" s="36">
        <f>Config!I14</f>
        <v>0</v>
      </c>
    </row>
    <row r="19" spans="1:41" x14ac:dyDescent="0.2">
      <c r="A19" s="37"/>
      <c r="B19" s="60" t="s">
        <v>40</v>
      </c>
      <c r="C19" s="61"/>
      <c r="D19" s="62"/>
      <c r="E19" s="37" t="s">
        <v>53</v>
      </c>
      <c r="F19" s="37" t="s">
        <v>11</v>
      </c>
      <c r="G19" s="37" t="s">
        <v>54</v>
      </c>
      <c r="H19" s="37">
        <v>8</v>
      </c>
      <c r="I19" s="37">
        <v>8</v>
      </c>
      <c r="J19" s="37">
        <v>8</v>
      </c>
      <c r="K19" s="37">
        <v>8</v>
      </c>
      <c r="L19" s="37">
        <v>8</v>
      </c>
      <c r="M19" s="37">
        <v>8</v>
      </c>
      <c r="N19" s="37">
        <v>8</v>
      </c>
      <c r="O19" s="37">
        <v>8</v>
      </c>
      <c r="P19" s="37">
        <v>8</v>
      </c>
      <c r="Q19" s="37">
        <v>8</v>
      </c>
      <c r="R19" s="37">
        <v>4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r="20" spans="1:41" x14ac:dyDescent="0.2">
      <c r="A20" s="37"/>
      <c r="B20" s="60" t="s">
        <v>41</v>
      </c>
      <c r="C20" s="61"/>
      <c r="D20" s="62"/>
      <c r="E20" s="37" t="s">
        <v>53</v>
      </c>
      <c r="F20" s="37" t="s">
        <v>11</v>
      </c>
      <c r="G20" s="37" t="s">
        <v>54</v>
      </c>
      <c r="H20" s="37">
        <v>8</v>
      </c>
      <c r="I20" s="37">
        <v>8</v>
      </c>
      <c r="J20" s="37">
        <v>8</v>
      </c>
      <c r="K20" s="37">
        <v>8</v>
      </c>
      <c r="L20" s="37">
        <v>8</v>
      </c>
      <c r="M20" s="37">
        <v>8</v>
      </c>
      <c r="N20" s="37">
        <v>8</v>
      </c>
      <c r="O20" s="37">
        <v>8</v>
      </c>
      <c r="P20" s="37">
        <v>8</v>
      </c>
      <c r="Q20" s="37">
        <v>8</v>
      </c>
      <c r="R20" s="37">
        <v>8</v>
      </c>
      <c r="S20" s="37">
        <v>4</v>
      </c>
      <c r="T20" s="37"/>
      <c r="U20" s="37"/>
      <c r="V20" s="37"/>
      <c r="W20" s="37"/>
      <c r="X20" s="37"/>
      <c r="Y20" s="37"/>
      <c r="Z20" s="37"/>
      <c r="AA20" s="37">
        <v>0</v>
      </c>
      <c r="AB20" s="37">
        <v>0</v>
      </c>
      <c r="AC20" s="37"/>
      <c r="AD20" s="37"/>
      <c r="AE20" s="37"/>
    </row>
    <row r="21" spans="1:41" x14ac:dyDescent="0.2">
      <c r="A21" s="37"/>
      <c r="B21" s="60" t="s">
        <v>42</v>
      </c>
      <c r="C21" s="61"/>
      <c r="D21" s="62"/>
      <c r="E21" s="37" t="s">
        <v>53</v>
      </c>
      <c r="F21" s="37" t="s">
        <v>11</v>
      </c>
      <c r="G21" s="37" t="s">
        <v>54</v>
      </c>
      <c r="H21" s="37">
        <v>8</v>
      </c>
      <c r="I21" s="37">
        <v>8</v>
      </c>
      <c r="J21" s="37">
        <v>8</v>
      </c>
      <c r="K21" s="37">
        <v>8</v>
      </c>
      <c r="L21" s="37">
        <v>8</v>
      </c>
      <c r="M21" s="37">
        <v>8</v>
      </c>
      <c r="N21" s="37">
        <v>8</v>
      </c>
      <c r="O21" s="37">
        <v>8</v>
      </c>
      <c r="P21" s="37">
        <v>8</v>
      </c>
      <c r="Q21" s="37">
        <v>8</v>
      </c>
      <c r="R21" s="37">
        <v>8</v>
      </c>
      <c r="S21" s="37">
        <v>8</v>
      </c>
      <c r="T21" s="37">
        <v>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41" x14ac:dyDescent="0.2">
      <c r="A22" s="37"/>
      <c r="B22" s="60" t="s">
        <v>43</v>
      </c>
      <c r="C22" s="61"/>
      <c r="D22" s="62"/>
      <c r="E22" s="37" t="s">
        <v>8</v>
      </c>
      <c r="F22" s="37" t="s">
        <v>11</v>
      </c>
      <c r="G22" s="37" t="s">
        <v>54</v>
      </c>
      <c r="H22" s="37">
        <v>4</v>
      </c>
      <c r="I22" s="37">
        <v>4</v>
      </c>
      <c r="J22" s="37">
        <v>4</v>
      </c>
      <c r="K22" s="37">
        <v>4</v>
      </c>
      <c r="L22" s="37">
        <v>4</v>
      </c>
      <c r="M22" s="37">
        <v>4</v>
      </c>
      <c r="N22" s="37">
        <v>4</v>
      </c>
      <c r="O22" s="37">
        <v>4</v>
      </c>
      <c r="P22" s="37">
        <v>4</v>
      </c>
      <c r="Q22" s="37">
        <v>4</v>
      </c>
      <c r="R22" s="37">
        <v>4</v>
      </c>
      <c r="S22" s="37">
        <v>4</v>
      </c>
      <c r="T22" s="37">
        <v>4</v>
      </c>
      <c r="U22" s="37">
        <v>2</v>
      </c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41" x14ac:dyDescent="0.2">
      <c r="A23" s="37"/>
      <c r="B23" s="60" t="s">
        <v>44</v>
      </c>
      <c r="C23" s="61"/>
      <c r="D23" s="62"/>
      <c r="E23" s="37" t="s">
        <v>8</v>
      </c>
      <c r="F23" s="37" t="s">
        <v>11</v>
      </c>
      <c r="G23" s="37" t="s">
        <v>54</v>
      </c>
      <c r="H23" s="37">
        <v>8</v>
      </c>
      <c r="I23" s="37">
        <v>8</v>
      </c>
      <c r="J23" s="37">
        <v>8</v>
      </c>
      <c r="K23" s="37">
        <v>8</v>
      </c>
      <c r="L23" s="37">
        <v>8</v>
      </c>
      <c r="M23" s="37">
        <v>8</v>
      </c>
      <c r="N23" s="37">
        <v>8</v>
      </c>
      <c r="O23" s="37">
        <v>8</v>
      </c>
      <c r="P23" s="37">
        <v>8</v>
      </c>
      <c r="Q23" s="37">
        <v>8</v>
      </c>
      <c r="R23" s="37">
        <v>8</v>
      </c>
      <c r="S23" s="37">
        <v>8</v>
      </c>
      <c r="T23" s="37">
        <v>8</v>
      </c>
      <c r="U23" s="37">
        <v>8</v>
      </c>
      <c r="V23" s="37">
        <v>4</v>
      </c>
      <c r="W23" s="37"/>
      <c r="X23" s="37"/>
      <c r="Y23" s="37"/>
      <c r="Z23" s="37"/>
      <c r="AA23" s="37"/>
      <c r="AB23" s="37"/>
      <c r="AC23" s="37"/>
      <c r="AD23" s="37"/>
      <c r="AE23" s="37"/>
    </row>
    <row r="24" spans="1:41" x14ac:dyDescent="0.2">
      <c r="A24" s="37"/>
      <c r="B24" s="60" t="s">
        <v>45</v>
      </c>
      <c r="C24" s="61"/>
      <c r="D24" s="62"/>
      <c r="E24" s="37" t="s">
        <v>8</v>
      </c>
      <c r="F24" s="37" t="s">
        <v>11</v>
      </c>
      <c r="G24" s="37" t="s">
        <v>54</v>
      </c>
      <c r="H24" s="37">
        <v>8</v>
      </c>
      <c r="I24" s="37">
        <v>8</v>
      </c>
      <c r="J24" s="37">
        <v>8</v>
      </c>
      <c r="K24" s="37">
        <v>8</v>
      </c>
      <c r="L24" s="37">
        <v>8</v>
      </c>
      <c r="M24" s="37">
        <v>8</v>
      </c>
      <c r="N24" s="37">
        <v>8</v>
      </c>
      <c r="O24" s="37">
        <v>8</v>
      </c>
      <c r="P24" s="37">
        <v>8</v>
      </c>
      <c r="Q24" s="37">
        <v>8</v>
      </c>
      <c r="R24" s="37">
        <v>8</v>
      </c>
      <c r="S24" s="37">
        <v>8</v>
      </c>
      <c r="T24" s="37">
        <v>8</v>
      </c>
      <c r="U24" s="37">
        <v>8</v>
      </c>
      <c r="V24" s="37">
        <v>8</v>
      </c>
      <c r="W24" s="37">
        <v>4</v>
      </c>
      <c r="X24" s="37"/>
      <c r="Y24" s="37"/>
      <c r="Z24" s="37"/>
      <c r="AA24" s="37"/>
      <c r="AB24" s="37"/>
      <c r="AC24" s="37"/>
      <c r="AD24" s="37"/>
      <c r="AE24" s="37"/>
    </row>
    <row r="25" spans="1:41" x14ac:dyDescent="0.2">
      <c r="A25" s="37"/>
      <c r="B25" s="60" t="s">
        <v>46</v>
      </c>
      <c r="C25" s="61"/>
      <c r="D25" s="62"/>
      <c r="E25" s="37" t="s">
        <v>8</v>
      </c>
      <c r="F25" s="37" t="s">
        <v>11</v>
      </c>
      <c r="G25" s="37" t="s">
        <v>54</v>
      </c>
      <c r="H25" s="37">
        <v>8</v>
      </c>
      <c r="I25" s="37">
        <v>8</v>
      </c>
      <c r="J25" s="37">
        <v>8</v>
      </c>
      <c r="K25" s="37">
        <v>8</v>
      </c>
      <c r="L25" s="37">
        <v>8</v>
      </c>
      <c r="M25" s="37">
        <v>8</v>
      </c>
      <c r="N25" s="37">
        <v>8</v>
      </c>
      <c r="O25" s="37">
        <v>8</v>
      </c>
      <c r="P25" s="37">
        <v>8</v>
      </c>
      <c r="Q25" s="37">
        <v>8</v>
      </c>
      <c r="R25" s="37">
        <v>8</v>
      </c>
      <c r="S25" s="37">
        <v>8</v>
      </c>
      <c r="T25" s="37">
        <v>8</v>
      </c>
      <c r="U25" s="37">
        <v>8</v>
      </c>
      <c r="V25" s="37">
        <v>8</v>
      </c>
      <c r="W25" s="37">
        <v>8</v>
      </c>
      <c r="X25" s="37">
        <v>4</v>
      </c>
      <c r="Y25" s="37"/>
      <c r="Z25" s="37"/>
      <c r="AA25" s="37"/>
      <c r="AB25" s="37"/>
      <c r="AC25" s="37"/>
      <c r="AD25" s="37"/>
      <c r="AE25" s="37"/>
    </row>
    <row r="26" spans="1:41" x14ac:dyDescent="0.2">
      <c r="A26" s="37"/>
      <c r="B26" s="60" t="s">
        <v>47</v>
      </c>
      <c r="C26" s="61"/>
      <c r="D26" s="62"/>
      <c r="E26" s="37" t="s">
        <v>8</v>
      </c>
      <c r="F26" s="37" t="s">
        <v>10</v>
      </c>
      <c r="G26" s="37" t="s">
        <v>54</v>
      </c>
      <c r="H26" s="37">
        <v>8</v>
      </c>
      <c r="I26" s="37">
        <v>8</v>
      </c>
      <c r="J26" s="37">
        <v>8</v>
      </c>
      <c r="K26" s="37">
        <v>8</v>
      </c>
      <c r="L26" s="37">
        <v>8</v>
      </c>
      <c r="M26" s="37">
        <v>8</v>
      </c>
      <c r="N26" s="37">
        <v>8</v>
      </c>
      <c r="O26" s="37">
        <v>8</v>
      </c>
      <c r="P26" s="37">
        <v>8</v>
      </c>
      <c r="Q26" s="37">
        <v>8</v>
      </c>
      <c r="R26" s="37">
        <v>8</v>
      </c>
      <c r="S26" s="37">
        <v>8</v>
      </c>
      <c r="T26" s="37">
        <v>8</v>
      </c>
      <c r="U26" s="37">
        <v>8</v>
      </c>
      <c r="V26" s="37">
        <v>8</v>
      </c>
      <c r="W26" s="37">
        <v>8</v>
      </c>
      <c r="X26" s="37">
        <v>8</v>
      </c>
      <c r="Y26" s="37">
        <v>8</v>
      </c>
      <c r="Z26" s="37">
        <v>8</v>
      </c>
      <c r="AA26" s="37">
        <v>8</v>
      </c>
      <c r="AB26" s="37">
        <v>8</v>
      </c>
      <c r="AC26" s="37">
        <v>8</v>
      </c>
      <c r="AD26" s="37">
        <v>8</v>
      </c>
      <c r="AE26" s="37">
        <v>8</v>
      </c>
    </row>
    <row r="27" spans="1:41" x14ac:dyDescent="0.2">
      <c r="A27" s="37"/>
      <c r="B27" s="60" t="s">
        <v>48</v>
      </c>
      <c r="C27" s="61"/>
      <c r="D27" s="62"/>
      <c r="E27" s="37" t="s">
        <v>8</v>
      </c>
      <c r="F27" s="37" t="s">
        <v>11</v>
      </c>
      <c r="G27" s="37" t="s">
        <v>54</v>
      </c>
      <c r="H27" s="37">
        <v>8</v>
      </c>
      <c r="I27" s="37">
        <v>8</v>
      </c>
      <c r="J27" s="37">
        <v>8</v>
      </c>
      <c r="K27" s="37">
        <v>8</v>
      </c>
      <c r="L27" s="37">
        <v>8</v>
      </c>
      <c r="M27" s="37">
        <v>8</v>
      </c>
      <c r="N27" s="37">
        <v>8</v>
      </c>
      <c r="O27" s="37">
        <v>8</v>
      </c>
      <c r="P27" s="37">
        <v>8</v>
      </c>
      <c r="Q27" s="37">
        <v>8</v>
      </c>
      <c r="R27" s="37">
        <v>8</v>
      </c>
      <c r="S27" s="37">
        <v>8</v>
      </c>
      <c r="T27" s="37">
        <v>8</v>
      </c>
      <c r="U27" s="37">
        <v>8</v>
      </c>
      <c r="V27" s="37">
        <v>8</v>
      </c>
      <c r="W27" s="37">
        <v>8</v>
      </c>
      <c r="X27" s="37">
        <v>8</v>
      </c>
      <c r="Y27" s="37">
        <v>8</v>
      </c>
      <c r="Z27" s="37">
        <v>4</v>
      </c>
      <c r="AA27" s="37"/>
      <c r="AB27" s="37"/>
      <c r="AC27" s="37"/>
      <c r="AD27" s="37"/>
      <c r="AE27" s="37"/>
    </row>
    <row r="28" spans="1:41" x14ac:dyDescent="0.2">
      <c r="A28" s="37"/>
      <c r="B28" s="60" t="s">
        <v>49</v>
      </c>
      <c r="C28" s="61"/>
      <c r="D28" s="62"/>
      <c r="E28" s="37" t="s">
        <v>9</v>
      </c>
      <c r="F28" s="37" t="s">
        <v>10</v>
      </c>
      <c r="G28" s="37" t="s">
        <v>54</v>
      </c>
      <c r="H28" s="37">
        <v>8</v>
      </c>
      <c r="I28" s="37">
        <v>8</v>
      </c>
      <c r="J28" s="37">
        <v>8</v>
      </c>
      <c r="K28" s="37">
        <v>8</v>
      </c>
      <c r="L28" s="37">
        <v>8</v>
      </c>
      <c r="M28" s="37">
        <v>8</v>
      </c>
      <c r="N28" s="37">
        <v>8</v>
      </c>
      <c r="O28" s="37">
        <v>8</v>
      </c>
      <c r="P28" s="37">
        <v>8</v>
      </c>
      <c r="Q28" s="37">
        <v>8</v>
      </c>
      <c r="R28" s="37">
        <v>8</v>
      </c>
      <c r="S28" s="37">
        <v>8</v>
      </c>
      <c r="T28" s="37">
        <v>8</v>
      </c>
      <c r="U28" s="37">
        <v>8</v>
      </c>
      <c r="V28" s="37">
        <v>8</v>
      </c>
      <c r="W28" s="37">
        <v>8</v>
      </c>
      <c r="X28" s="37">
        <v>8</v>
      </c>
      <c r="Y28" s="37">
        <v>8</v>
      </c>
      <c r="Z28" s="37">
        <v>8</v>
      </c>
      <c r="AA28" s="37">
        <v>4</v>
      </c>
      <c r="AB28" s="37"/>
      <c r="AC28" s="37"/>
      <c r="AD28" s="37"/>
      <c r="AE28" s="37"/>
    </row>
    <row r="29" spans="1:41" x14ac:dyDescent="0.2">
      <c r="A29" s="37"/>
      <c r="B29" s="60" t="s">
        <v>50</v>
      </c>
      <c r="C29" s="61"/>
      <c r="D29" s="62"/>
      <c r="E29" s="37" t="s">
        <v>9</v>
      </c>
      <c r="F29" s="37" t="s">
        <v>1</v>
      </c>
      <c r="G29" s="37" t="s">
        <v>54</v>
      </c>
      <c r="H29" s="37">
        <v>8</v>
      </c>
      <c r="I29" s="37">
        <v>8</v>
      </c>
      <c r="J29" s="37">
        <v>8</v>
      </c>
      <c r="K29" s="37">
        <v>8</v>
      </c>
      <c r="L29" s="37">
        <v>8</v>
      </c>
      <c r="M29" s="37">
        <v>8</v>
      </c>
      <c r="N29" s="37">
        <v>8</v>
      </c>
      <c r="O29" s="37">
        <v>8</v>
      </c>
      <c r="P29" s="37">
        <v>8</v>
      </c>
      <c r="Q29" s="37">
        <v>8</v>
      </c>
      <c r="R29" s="37">
        <v>8</v>
      </c>
      <c r="S29" s="37">
        <v>8</v>
      </c>
      <c r="T29" s="37">
        <v>8</v>
      </c>
      <c r="U29" s="37">
        <v>8</v>
      </c>
      <c r="V29" s="37">
        <v>8</v>
      </c>
      <c r="W29" s="37">
        <v>8</v>
      </c>
      <c r="X29" s="37">
        <v>8</v>
      </c>
      <c r="Y29" s="37">
        <v>8</v>
      </c>
      <c r="Z29" s="37">
        <v>8</v>
      </c>
      <c r="AA29" s="37">
        <v>8</v>
      </c>
      <c r="AB29" s="37">
        <v>8</v>
      </c>
      <c r="AC29" s="37">
        <v>8</v>
      </c>
      <c r="AD29" s="37">
        <v>8</v>
      </c>
      <c r="AE29" s="37">
        <v>8</v>
      </c>
    </row>
    <row r="30" spans="1:41" x14ac:dyDescent="0.2">
      <c r="A30" s="37"/>
      <c r="B30" s="60" t="s">
        <v>51</v>
      </c>
      <c r="C30" s="61"/>
      <c r="D30" s="62"/>
      <c r="E30" s="37" t="s">
        <v>9</v>
      </c>
      <c r="F30" s="37" t="s">
        <v>10</v>
      </c>
      <c r="G30" s="37" t="s">
        <v>54</v>
      </c>
      <c r="H30" s="37">
        <v>8</v>
      </c>
      <c r="I30" s="37">
        <v>8</v>
      </c>
      <c r="J30" s="37">
        <v>8</v>
      </c>
      <c r="K30" s="37">
        <v>8</v>
      </c>
      <c r="L30" s="37">
        <v>8</v>
      </c>
      <c r="M30" s="37">
        <v>8</v>
      </c>
      <c r="N30" s="37">
        <v>8</v>
      </c>
      <c r="O30" s="37">
        <v>8</v>
      </c>
      <c r="P30" s="37">
        <v>8</v>
      </c>
      <c r="Q30" s="37">
        <v>8</v>
      </c>
      <c r="R30" s="37">
        <v>8</v>
      </c>
      <c r="S30" s="37">
        <v>8</v>
      </c>
      <c r="T30" s="37">
        <v>8</v>
      </c>
      <c r="U30" s="37">
        <v>8</v>
      </c>
      <c r="V30" s="37">
        <v>8</v>
      </c>
      <c r="W30" s="37">
        <v>8</v>
      </c>
      <c r="X30" s="37">
        <v>8</v>
      </c>
      <c r="Y30" s="37">
        <v>8</v>
      </c>
      <c r="Z30" s="37">
        <v>8</v>
      </c>
      <c r="AA30" s="37">
        <v>8</v>
      </c>
      <c r="AB30" s="37">
        <v>8</v>
      </c>
      <c r="AC30" s="37">
        <v>4</v>
      </c>
      <c r="AD30" s="37"/>
      <c r="AE30" s="37"/>
    </row>
    <row r="31" spans="1:41" x14ac:dyDescent="0.2">
      <c r="A31" s="37"/>
      <c r="B31" s="60" t="s">
        <v>52</v>
      </c>
      <c r="C31" s="61"/>
      <c r="D31" s="62"/>
      <c r="E31" s="37" t="s">
        <v>9</v>
      </c>
      <c r="F31" s="37" t="s">
        <v>1</v>
      </c>
      <c r="G31" s="37" t="s">
        <v>54</v>
      </c>
      <c r="H31" s="37">
        <v>16</v>
      </c>
      <c r="I31" s="37">
        <v>16</v>
      </c>
      <c r="J31" s="37">
        <v>16</v>
      </c>
      <c r="K31" s="37">
        <v>16</v>
      </c>
      <c r="L31" s="37">
        <v>16</v>
      </c>
      <c r="M31" s="37">
        <v>16</v>
      </c>
      <c r="N31" s="37">
        <v>16</v>
      </c>
      <c r="O31" s="37">
        <v>16</v>
      </c>
      <c r="P31" s="37">
        <v>16</v>
      </c>
      <c r="Q31" s="37">
        <v>16</v>
      </c>
      <c r="R31" s="37">
        <v>16</v>
      </c>
      <c r="S31" s="37">
        <v>16</v>
      </c>
      <c r="T31" s="37">
        <v>16</v>
      </c>
      <c r="U31" s="37">
        <v>16</v>
      </c>
      <c r="V31" s="37">
        <v>16</v>
      </c>
      <c r="W31" s="37">
        <v>16</v>
      </c>
      <c r="X31" s="37">
        <v>16</v>
      </c>
      <c r="Y31" s="37">
        <v>16</v>
      </c>
      <c r="Z31" s="37">
        <v>16</v>
      </c>
      <c r="AA31" s="37">
        <v>16</v>
      </c>
      <c r="AB31" s="37">
        <v>16</v>
      </c>
      <c r="AC31" s="37">
        <v>16</v>
      </c>
      <c r="AD31" s="37">
        <v>16</v>
      </c>
      <c r="AE31" s="37">
        <v>16</v>
      </c>
    </row>
    <row r="32" spans="1:41" x14ac:dyDescent="0.2">
      <c r="A32" s="37"/>
      <c r="B32" s="60" t="s">
        <v>13</v>
      </c>
      <c r="C32" s="61"/>
      <c r="D32" s="62"/>
      <c r="E32" s="37" t="s">
        <v>13</v>
      </c>
      <c r="F32" s="37" t="s">
        <v>1</v>
      </c>
      <c r="G32" s="37" t="s">
        <v>54</v>
      </c>
      <c r="H32" s="37">
        <v>4</v>
      </c>
      <c r="I32" s="37">
        <v>4</v>
      </c>
      <c r="J32" s="37">
        <v>4</v>
      </c>
      <c r="K32" s="37">
        <v>4</v>
      </c>
      <c r="L32" s="37">
        <v>4</v>
      </c>
      <c r="M32" s="37">
        <v>4</v>
      </c>
      <c r="N32" s="37">
        <v>4</v>
      </c>
      <c r="O32" s="37">
        <v>4</v>
      </c>
      <c r="P32" s="37">
        <v>4</v>
      </c>
      <c r="Q32" s="37">
        <v>4</v>
      </c>
      <c r="R32" s="37">
        <v>4</v>
      </c>
      <c r="S32" s="37">
        <v>4</v>
      </c>
      <c r="T32" s="37">
        <v>4</v>
      </c>
      <c r="U32" s="37">
        <v>4</v>
      </c>
      <c r="V32" s="37">
        <v>4</v>
      </c>
      <c r="W32" s="37">
        <v>4</v>
      </c>
      <c r="X32" s="37">
        <v>4</v>
      </c>
      <c r="Y32" s="37">
        <v>4</v>
      </c>
      <c r="Z32" s="37">
        <v>4</v>
      </c>
      <c r="AA32" s="37">
        <v>4</v>
      </c>
      <c r="AB32" s="37">
        <v>4</v>
      </c>
      <c r="AC32" s="37">
        <v>4</v>
      </c>
      <c r="AD32" s="37">
        <v>4</v>
      </c>
      <c r="AE32" s="37">
        <v>4</v>
      </c>
    </row>
    <row r="33" spans="1:31" x14ac:dyDescent="0.2">
      <c r="A33" s="37"/>
      <c r="B33" s="60"/>
      <c r="C33" s="61"/>
      <c r="D33" s="62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 spans="1:31" x14ac:dyDescent="0.2">
      <c r="A34" s="37"/>
      <c r="B34" s="60"/>
      <c r="C34" s="61"/>
      <c r="D34" s="62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 spans="1:31" x14ac:dyDescent="0.2">
      <c r="A35" s="37"/>
      <c r="B35" s="60"/>
      <c r="C35" s="61"/>
      <c r="D35" s="6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</row>
    <row r="36" spans="1:31" x14ac:dyDescent="0.2">
      <c r="A36" s="37"/>
      <c r="B36" s="69"/>
      <c r="C36" s="69"/>
      <c r="D36" s="69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</row>
    <row r="37" spans="1:31" x14ac:dyDescent="0.2">
      <c r="A37" s="37"/>
      <c r="B37" s="69"/>
      <c r="C37" s="69"/>
      <c r="D37" s="69"/>
      <c r="E37" s="37"/>
      <c r="F37" s="37"/>
      <c r="G37" s="37"/>
      <c r="H37" s="37"/>
      <c r="I37" s="37"/>
      <c r="J37" s="37"/>
      <c r="K37" s="37"/>
      <c r="L37" s="37"/>
      <c r="M37" s="41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37"/>
      <c r="B38" s="69"/>
      <c r="C38" s="69"/>
      <c r="D38" s="69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37"/>
      <c r="B39" s="69"/>
      <c r="C39" s="69"/>
      <c r="D39" s="69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A40" s="37"/>
      <c r="B40" s="69"/>
      <c r="C40" s="69"/>
      <c r="D40" s="69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1:31" x14ac:dyDescent="0.2">
      <c r="A41" s="37"/>
      <c r="B41" s="69"/>
      <c r="C41" s="69"/>
      <c r="D41" s="69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1:31" x14ac:dyDescent="0.2">
      <c r="A42" s="37"/>
      <c r="B42" s="69"/>
      <c r="C42" s="69"/>
      <c r="D42" s="69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</row>
    <row r="43" spans="1:31" x14ac:dyDescent="0.2">
      <c r="A43" s="37"/>
      <c r="B43" s="69"/>
      <c r="C43" s="69"/>
      <c r="D43" s="69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</row>
    <row r="44" spans="1:31" x14ac:dyDescent="0.2">
      <c r="A44" s="37"/>
      <c r="B44" s="69"/>
      <c r="C44" s="69"/>
      <c r="D44" s="69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</row>
    <row r="45" spans="1:31" x14ac:dyDescent="0.2">
      <c r="A45" s="37"/>
      <c r="B45" s="69"/>
      <c r="C45" s="69"/>
      <c r="D45" s="69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31" x14ac:dyDescent="0.2">
      <c r="A46" s="37"/>
      <c r="B46" s="69"/>
      <c r="C46" s="69"/>
      <c r="D46" s="69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 spans="1:31" x14ac:dyDescent="0.2">
      <c r="A47" s="37"/>
      <c r="B47" s="69"/>
      <c r="C47" s="69"/>
      <c r="D47" s="69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</row>
    <row r="48" spans="1:31" x14ac:dyDescent="0.2">
      <c r="A48" s="37"/>
      <c r="B48" s="69"/>
      <c r="C48" s="69"/>
      <c r="D48" s="69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</row>
    <row r="49" spans="1:31" x14ac:dyDescent="0.2">
      <c r="A49" s="37"/>
      <c r="B49" s="69"/>
      <c r="C49" s="69"/>
      <c r="D49" s="69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</row>
    <row r="50" spans="1:31" x14ac:dyDescent="0.2">
      <c r="A50" s="37"/>
      <c r="B50" s="69"/>
      <c r="C50" s="69"/>
      <c r="D50" s="69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x14ac:dyDescent="0.2">
      <c r="A51" s="37"/>
      <c r="B51" s="69"/>
      <c r="C51" s="69"/>
      <c r="D51" s="69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x14ac:dyDescent="0.2">
      <c r="A52" s="37"/>
      <c r="B52" s="69"/>
      <c r="C52" s="69"/>
      <c r="D52" s="69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x14ac:dyDescent="0.2">
      <c r="A53" s="37"/>
      <c r="B53" s="69"/>
      <c r="C53" s="69"/>
      <c r="D53" s="69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1" x14ac:dyDescent="0.2">
      <c r="A54" s="37"/>
      <c r="B54" s="69"/>
      <c r="C54" s="69"/>
      <c r="D54" s="69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1" x14ac:dyDescent="0.2">
      <c r="A55" s="37"/>
      <c r="B55" s="69"/>
      <c r="C55" s="69"/>
      <c r="D55" s="69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1" x14ac:dyDescent="0.2">
      <c r="A56" s="37"/>
      <c r="B56" s="69"/>
      <c r="C56" s="69"/>
      <c r="D56" s="69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 x14ac:dyDescent="0.2">
      <c r="A57" s="37"/>
      <c r="B57" s="69"/>
      <c r="C57" s="69"/>
      <c r="D57" s="69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 x14ac:dyDescent="0.2">
      <c r="A58" s="37"/>
      <c r="B58" s="69"/>
      <c r="C58" s="69"/>
      <c r="D58" s="69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x14ac:dyDescent="0.2">
      <c r="A59" s="37"/>
      <c r="B59" s="69"/>
      <c r="C59" s="69"/>
      <c r="D59" s="69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 x14ac:dyDescent="0.2">
      <c r="A60" s="37"/>
      <c r="B60" s="69"/>
      <c r="C60" s="69"/>
      <c r="D60" s="69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 x14ac:dyDescent="0.2">
      <c r="A61" s="37"/>
      <c r="B61" s="69"/>
      <c r="C61" s="69"/>
      <c r="D61" s="69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 x14ac:dyDescent="0.2">
      <c r="A62" s="37"/>
      <c r="B62" s="69"/>
      <c r="C62" s="69"/>
      <c r="D62" s="69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1:31" x14ac:dyDescent="0.2">
      <c r="A63" s="37"/>
      <c r="B63" s="69"/>
      <c r="C63" s="69"/>
      <c r="D63" s="69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1:31" x14ac:dyDescent="0.2">
      <c r="A64" s="37"/>
      <c r="B64" s="69"/>
      <c r="C64" s="69"/>
      <c r="D64" s="69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 spans="1:31" x14ac:dyDescent="0.2">
      <c r="A65" s="37"/>
      <c r="B65" s="69"/>
      <c r="C65" s="69"/>
      <c r="D65" s="69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1:31" x14ac:dyDescent="0.2">
      <c r="A66" s="37"/>
      <c r="B66" s="69"/>
      <c r="C66" s="69"/>
      <c r="D66" s="69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  <row r="67" spans="1:31" x14ac:dyDescent="0.2">
      <c r="A67" s="37"/>
      <c r="B67" s="69"/>
      <c r="C67" s="69"/>
      <c r="D67" s="69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 spans="1:31" x14ac:dyDescent="0.2">
      <c r="A68" s="37"/>
      <c r="B68" s="69"/>
      <c r="C68" s="69"/>
      <c r="D68" s="69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</row>
    <row r="69" spans="1:31" x14ac:dyDescent="0.2">
      <c r="A69" s="37"/>
      <c r="B69" s="69"/>
      <c r="C69" s="69"/>
      <c r="D69" s="69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</row>
    <row r="70" spans="1:31" x14ac:dyDescent="0.2">
      <c r="A70" s="37"/>
      <c r="B70" s="69"/>
      <c r="C70" s="69"/>
      <c r="D70" s="69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 x14ac:dyDescent="0.2">
      <c r="A71" s="37"/>
      <c r="B71" s="69"/>
      <c r="C71" s="69"/>
      <c r="D71" s="69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</row>
    <row r="72" spans="1:31" x14ac:dyDescent="0.2">
      <c r="A72" s="37"/>
      <c r="B72" s="69"/>
      <c r="C72" s="69"/>
      <c r="D72" s="69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</row>
    <row r="73" spans="1:31" x14ac:dyDescent="0.2">
      <c r="A73" s="37"/>
      <c r="B73" s="69"/>
      <c r="C73" s="69"/>
      <c r="D73" s="69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</row>
    <row r="74" spans="1:31" x14ac:dyDescent="0.2">
      <c r="A74" s="37"/>
      <c r="B74" s="69"/>
      <c r="C74" s="69"/>
      <c r="D74" s="69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</row>
    <row r="75" spans="1:31" x14ac:dyDescent="0.2">
      <c r="A75" s="37"/>
      <c r="B75" s="69"/>
      <c r="C75" s="69"/>
      <c r="D75" s="69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</row>
    <row r="76" spans="1:31" x14ac:dyDescent="0.2">
      <c r="A76" s="37"/>
      <c r="B76" s="69"/>
      <c r="C76" s="69"/>
      <c r="D76" s="69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</row>
    <row r="77" spans="1:31" x14ac:dyDescent="0.2">
      <c r="A77" s="37"/>
      <c r="B77" s="69"/>
      <c r="C77" s="69"/>
      <c r="D77" s="69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</row>
    <row r="78" spans="1:31" x14ac:dyDescent="0.2">
      <c r="A78" s="37"/>
      <c r="B78" s="69"/>
      <c r="C78" s="69"/>
      <c r="D78" s="69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</row>
    <row r="79" spans="1:31" x14ac:dyDescent="0.2">
      <c r="A79" s="37"/>
      <c r="B79" s="69"/>
      <c r="C79" s="69"/>
      <c r="D79" s="69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</row>
    <row r="80" spans="1:31" x14ac:dyDescent="0.2">
      <c r="A80" s="37"/>
      <c r="B80" s="69"/>
      <c r="C80" s="69"/>
      <c r="D80" s="69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</row>
    <row r="81" spans="1:31" x14ac:dyDescent="0.2">
      <c r="A81" s="37"/>
      <c r="B81" s="69"/>
      <c r="C81" s="69"/>
      <c r="D81" s="69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</row>
    <row r="82" spans="1:31" x14ac:dyDescent="0.2">
      <c r="A82" s="37"/>
      <c r="B82" s="69"/>
      <c r="C82" s="69"/>
      <c r="D82" s="69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</row>
    <row r="83" spans="1:31" x14ac:dyDescent="0.2">
      <c r="A83" s="37"/>
      <c r="B83" s="69"/>
      <c r="C83" s="69"/>
      <c r="D83" s="69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</row>
    <row r="84" spans="1:31" x14ac:dyDescent="0.2">
      <c r="A84" s="37"/>
      <c r="B84" s="69"/>
      <c r="C84" s="69"/>
      <c r="D84" s="69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</row>
    <row r="85" spans="1:31" x14ac:dyDescent="0.2">
      <c r="A85" s="37"/>
      <c r="B85" s="69"/>
      <c r="C85" s="69"/>
      <c r="D85" s="69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</row>
    <row r="86" spans="1:31" x14ac:dyDescent="0.2">
      <c r="A86" s="37"/>
      <c r="B86" s="69"/>
      <c r="C86" s="69"/>
      <c r="D86" s="69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</row>
    <row r="87" spans="1:31" x14ac:dyDescent="0.2">
      <c r="A87" s="37"/>
      <c r="B87" s="69"/>
      <c r="C87" s="69"/>
      <c r="D87" s="69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</row>
    <row r="88" spans="1:31" x14ac:dyDescent="0.2">
      <c r="A88" s="37"/>
      <c r="B88" s="69"/>
      <c r="C88" s="69"/>
      <c r="D88" s="69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</row>
    <row r="89" spans="1:31" x14ac:dyDescent="0.2">
      <c r="A89" s="37"/>
      <c r="B89" s="69"/>
      <c r="C89" s="69"/>
      <c r="D89" s="69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</row>
    <row r="90" spans="1:31" x14ac:dyDescent="0.2">
      <c r="A90" s="37"/>
      <c r="B90" s="69"/>
      <c r="C90" s="69"/>
      <c r="D90" s="69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</row>
    <row r="91" spans="1:31" x14ac:dyDescent="0.2">
      <c r="A91" s="37"/>
      <c r="B91" s="69"/>
      <c r="C91" s="69"/>
      <c r="D91" s="69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</row>
    <row r="92" spans="1:31" x14ac:dyDescent="0.2">
      <c r="A92" s="37"/>
      <c r="B92" s="69"/>
      <c r="C92" s="69"/>
      <c r="D92" s="69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</row>
    <row r="93" spans="1:31" x14ac:dyDescent="0.2">
      <c r="A93" s="37"/>
      <c r="B93" s="69"/>
      <c r="C93" s="69"/>
      <c r="D93" s="69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</row>
    <row r="94" spans="1:31" x14ac:dyDescent="0.2">
      <c r="A94" s="37"/>
      <c r="B94" s="69"/>
      <c r="C94" s="69"/>
      <c r="D94" s="69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</row>
    <row r="95" spans="1:31" x14ac:dyDescent="0.2">
      <c r="A95" s="37"/>
      <c r="B95" s="69"/>
      <c r="C95" s="69"/>
      <c r="D95" s="69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</row>
    <row r="96" spans="1:31" x14ac:dyDescent="0.2">
      <c r="A96" s="37"/>
      <c r="B96" s="69"/>
      <c r="C96" s="69"/>
      <c r="D96" s="69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</row>
    <row r="97" spans="1:31" x14ac:dyDescent="0.2">
      <c r="A97" s="37"/>
      <c r="B97" s="69"/>
      <c r="C97" s="69"/>
      <c r="D97" s="69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</row>
    <row r="98" spans="1:31" x14ac:dyDescent="0.2">
      <c r="A98" s="37"/>
      <c r="B98" s="69"/>
      <c r="C98" s="69"/>
      <c r="D98" s="69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</row>
    <row r="99" spans="1:31" x14ac:dyDescent="0.2">
      <c r="A99" s="37"/>
      <c r="B99" s="69"/>
      <c r="C99" s="69"/>
      <c r="D99" s="69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</row>
    <row r="100" spans="1:31" x14ac:dyDescent="0.2">
      <c r="A100" s="37"/>
      <c r="B100" s="69"/>
      <c r="C100" s="69"/>
      <c r="D100" s="69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</row>
    <row r="101" spans="1:31" x14ac:dyDescent="0.2">
      <c r="A101" s="37"/>
      <c r="B101" s="69"/>
      <c r="C101" s="69"/>
      <c r="D101" s="69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</row>
    <row r="102" spans="1:31" x14ac:dyDescent="0.2">
      <c r="A102" s="37"/>
      <c r="B102" s="69"/>
      <c r="C102" s="69"/>
      <c r="D102" s="69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</row>
    <row r="103" spans="1:31" x14ac:dyDescent="0.2">
      <c r="A103" s="37"/>
      <c r="B103" s="69"/>
      <c r="C103" s="69"/>
      <c r="D103" s="69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</row>
    <row r="104" spans="1:31" x14ac:dyDescent="0.2">
      <c r="A104" s="37"/>
      <c r="B104" s="69"/>
      <c r="C104" s="69"/>
      <c r="D104" s="69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</row>
    <row r="105" spans="1:31" x14ac:dyDescent="0.2">
      <c r="A105" s="37"/>
      <c r="B105" s="69"/>
      <c r="C105" s="69"/>
      <c r="D105" s="69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</row>
    <row r="106" spans="1:31" x14ac:dyDescent="0.2">
      <c r="A106" s="37"/>
      <c r="B106" s="69"/>
      <c r="C106" s="69"/>
      <c r="D106" s="69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</row>
    <row r="107" spans="1:31" x14ac:dyDescent="0.2">
      <c r="A107" s="37"/>
      <c r="B107" s="69"/>
      <c r="C107" s="69"/>
      <c r="D107" s="69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</row>
    <row r="108" spans="1:31" x14ac:dyDescent="0.2">
      <c r="A108" s="37"/>
      <c r="B108" s="69"/>
      <c r="C108" s="69"/>
      <c r="D108" s="69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</row>
    <row r="109" spans="1:31" x14ac:dyDescent="0.2">
      <c r="A109" s="37"/>
      <c r="B109" s="69"/>
      <c r="C109" s="69"/>
      <c r="D109" s="69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</row>
    <row r="110" spans="1:31" x14ac:dyDescent="0.2">
      <c r="A110" s="37"/>
      <c r="B110" s="69"/>
      <c r="C110" s="69"/>
      <c r="D110" s="69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</row>
    <row r="111" spans="1:31" x14ac:dyDescent="0.2">
      <c r="A111" s="37"/>
      <c r="B111" s="69"/>
      <c r="C111" s="69"/>
      <c r="D111" s="69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</row>
    <row r="112" spans="1:31" x14ac:dyDescent="0.2">
      <c r="A112" s="37"/>
      <c r="B112" s="69"/>
      <c r="C112" s="69"/>
      <c r="D112" s="69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</row>
    <row r="113" spans="1:31" x14ac:dyDescent="0.2">
      <c r="A113" s="37"/>
      <c r="B113" s="69"/>
      <c r="C113" s="69"/>
      <c r="D113" s="69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</row>
    <row r="114" spans="1:31" x14ac:dyDescent="0.2">
      <c r="A114" s="37"/>
      <c r="B114" s="69"/>
      <c r="C114" s="69"/>
      <c r="D114" s="69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</row>
    <row r="115" spans="1:31" x14ac:dyDescent="0.2">
      <c r="A115" s="37"/>
      <c r="B115" s="69"/>
      <c r="C115" s="69"/>
      <c r="D115" s="69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</row>
    <row r="116" spans="1:31" x14ac:dyDescent="0.2">
      <c r="A116" s="37"/>
      <c r="B116" s="69"/>
      <c r="C116" s="69"/>
      <c r="D116" s="69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</row>
    <row r="117" spans="1:31" x14ac:dyDescent="0.2">
      <c r="A117" s="37"/>
      <c r="B117" s="69"/>
      <c r="C117" s="69"/>
      <c r="D117" s="69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</row>
    <row r="118" spans="1:31" x14ac:dyDescent="0.2">
      <c r="A118" s="37"/>
      <c r="B118" s="69"/>
      <c r="C118" s="69"/>
      <c r="D118" s="69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</row>
    <row r="119" spans="1:31" x14ac:dyDescent="0.2">
      <c r="A119" s="37"/>
      <c r="B119" s="69"/>
      <c r="C119" s="69"/>
      <c r="D119" s="69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</row>
    <row r="120" spans="1:31" x14ac:dyDescent="0.2">
      <c r="A120" s="37"/>
      <c r="B120" s="69"/>
      <c r="C120" s="69"/>
      <c r="D120" s="69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</row>
    <row r="121" spans="1:31" x14ac:dyDescent="0.2">
      <c r="A121" s="37"/>
      <c r="B121" s="69"/>
      <c r="C121" s="69"/>
      <c r="D121" s="69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</row>
    <row r="122" spans="1:31" x14ac:dyDescent="0.2">
      <c r="A122" s="37"/>
      <c r="B122" s="69"/>
      <c r="C122" s="69"/>
      <c r="D122" s="69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</row>
    <row r="123" spans="1:31" x14ac:dyDescent="0.2">
      <c r="A123" s="37"/>
      <c r="B123" s="69"/>
      <c r="C123" s="69"/>
      <c r="D123" s="69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</row>
    <row r="124" spans="1:31" x14ac:dyDescent="0.2">
      <c r="A124" s="37"/>
      <c r="B124" s="69"/>
      <c r="C124" s="69"/>
      <c r="D124" s="69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</row>
    <row r="125" spans="1:31" x14ac:dyDescent="0.2">
      <c r="A125" s="37"/>
      <c r="B125" s="69"/>
      <c r="C125" s="69"/>
      <c r="D125" s="69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</row>
    <row r="126" spans="1:31" x14ac:dyDescent="0.2">
      <c r="A126" s="37"/>
      <c r="B126" s="69"/>
      <c r="C126" s="69"/>
      <c r="D126" s="69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</row>
    <row r="127" spans="1:31" x14ac:dyDescent="0.2">
      <c r="A127" s="37"/>
      <c r="B127" s="69"/>
      <c r="C127" s="69"/>
      <c r="D127" s="69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</row>
    <row r="128" spans="1:31" x14ac:dyDescent="0.2">
      <c r="A128" s="37"/>
      <c r="B128" s="69"/>
      <c r="C128" s="69"/>
      <c r="D128" s="69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</row>
    <row r="129" spans="1:31" x14ac:dyDescent="0.2">
      <c r="A129" s="37"/>
      <c r="B129" s="69"/>
      <c r="C129" s="69"/>
      <c r="D129" s="69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</row>
    <row r="130" spans="1:31" x14ac:dyDescent="0.2">
      <c r="A130" s="37"/>
      <c r="B130" s="69"/>
      <c r="C130" s="69"/>
      <c r="D130" s="69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</row>
    <row r="131" spans="1:31" x14ac:dyDescent="0.2">
      <c r="A131" s="37"/>
      <c r="B131" s="69"/>
      <c r="C131" s="69"/>
      <c r="D131" s="69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</row>
    <row r="132" spans="1:31" x14ac:dyDescent="0.2">
      <c r="A132" s="37"/>
      <c r="B132" s="69"/>
      <c r="C132" s="69"/>
      <c r="D132" s="69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</row>
    <row r="133" spans="1:31" x14ac:dyDescent="0.2">
      <c r="A133" s="37"/>
      <c r="B133" s="69"/>
      <c r="C133" s="69"/>
      <c r="D133" s="69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</row>
    <row r="134" spans="1:31" x14ac:dyDescent="0.2">
      <c r="A134" s="37"/>
      <c r="B134" s="69"/>
      <c r="C134" s="69"/>
      <c r="D134" s="69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</row>
    <row r="135" spans="1:31" x14ac:dyDescent="0.2">
      <c r="A135" s="37"/>
      <c r="B135" s="69"/>
      <c r="C135" s="69"/>
      <c r="D135" s="69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</row>
    <row r="136" spans="1:31" x14ac:dyDescent="0.2">
      <c r="A136" s="37"/>
      <c r="B136" s="69"/>
      <c r="C136" s="69"/>
      <c r="D136" s="69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</row>
    <row r="137" spans="1:31" x14ac:dyDescent="0.2">
      <c r="A137" s="37"/>
      <c r="B137" s="69"/>
      <c r="C137" s="69"/>
      <c r="D137" s="69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</row>
    <row r="138" spans="1:31" x14ac:dyDescent="0.2">
      <c r="A138" s="37"/>
      <c r="B138" s="69"/>
      <c r="C138" s="69"/>
      <c r="D138" s="69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</row>
    <row r="139" spans="1:31" x14ac:dyDescent="0.2">
      <c r="A139" s="37"/>
      <c r="B139" s="69"/>
      <c r="C139" s="69"/>
      <c r="D139" s="69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</row>
    <row r="140" spans="1:31" x14ac:dyDescent="0.2">
      <c r="A140" s="37"/>
      <c r="B140" s="69"/>
      <c r="C140" s="69"/>
      <c r="D140" s="69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</row>
    <row r="141" spans="1:31" x14ac:dyDescent="0.2">
      <c r="A141" s="37"/>
      <c r="B141" s="69"/>
      <c r="C141" s="69"/>
      <c r="D141" s="69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</row>
    <row r="142" spans="1:31" x14ac:dyDescent="0.2">
      <c r="A142" s="37"/>
      <c r="B142" s="69"/>
      <c r="C142" s="69"/>
      <c r="D142" s="69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</row>
    <row r="143" spans="1:31" x14ac:dyDescent="0.2">
      <c r="A143" s="37"/>
      <c r="B143" s="69"/>
      <c r="C143" s="69"/>
      <c r="D143" s="69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</row>
    <row r="144" spans="1:31" x14ac:dyDescent="0.2">
      <c r="A144" s="37"/>
      <c r="B144" s="69"/>
      <c r="C144" s="69"/>
      <c r="D144" s="69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</row>
    <row r="145" spans="1:31" x14ac:dyDescent="0.2">
      <c r="A145" s="37"/>
      <c r="B145" s="69"/>
      <c r="C145" s="69"/>
      <c r="D145" s="69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</row>
    <row r="146" spans="1:31" x14ac:dyDescent="0.2">
      <c r="A146" s="37"/>
      <c r="B146" s="69"/>
      <c r="C146" s="69"/>
      <c r="D146" s="69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</row>
    <row r="147" spans="1:31" x14ac:dyDescent="0.2">
      <c r="A147" s="37"/>
      <c r="B147" s="69"/>
      <c r="C147" s="69"/>
      <c r="D147" s="69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</row>
    <row r="148" spans="1:31" x14ac:dyDescent="0.2">
      <c r="A148" s="37"/>
      <c r="B148" s="69"/>
      <c r="C148" s="69"/>
      <c r="D148" s="69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</row>
    <row r="149" spans="1:31" x14ac:dyDescent="0.2">
      <c r="A149" s="37"/>
      <c r="B149" s="69"/>
      <c r="C149" s="69"/>
      <c r="D149" s="69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</row>
    <row r="150" spans="1:31" x14ac:dyDescent="0.2">
      <c r="A150" s="37"/>
      <c r="B150" s="69"/>
      <c r="C150" s="69"/>
      <c r="D150" s="69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</row>
    <row r="151" spans="1:31" x14ac:dyDescent="0.2">
      <c r="A151" s="37"/>
      <c r="B151" s="69"/>
      <c r="C151" s="69"/>
      <c r="D151" s="69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</row>
    <row r="152" spans="1:31" x14ac:dyDescent="0.2">
      <c r="A152" s="37"/>
      <c r="B152" s="69"/>
      <c r="C152" s="69"/>
      <c r="D152" s="69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</row>
    <row r="153" spans="1:31" x14ac:dyDescent="0.2">
      <c r="A153" s="37"/>
      <c r="B153" s="69"/>
      <c r="C153" s="69"/>
      <c r="D153" s="69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</row>
    <row r="154" spans="1:31" x14ac:dyDescent="0.2">
      <c r="A154" s="37"/>
      <c r="B154" s="69"/>
      <c r="C154" s="69"/>
      <c r="D154" s="69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</row>
    <row r="155" spans="1:31" x14ac:dyDescent="0.2">
      <c r="A155" s="37"/>
      <c r="B155" s="69"/>
      <c r="C155" s="69"/>
      <c r="D155" s="69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</row>
    <row r="156" spans="1:31" x14ac:dyDescent="0.2">
      <c r="A156" s="37"/>
      <c r="B156" s="69"/>
      <c r="C156" s="69"/>
      <c r="D156" s="69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</row>
    <row r="157" spans="1:31" x14ac:dyDescent="0.2">
      <c r="A157" s="37"/>
      <c r="B157" s="69"/>
      <c r="C157" s="69"/>
      <c r="D157" s="69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</row>
    <row r="158" spans="1:31" x14ac:dyDescent="0.2">
      <c r="A158" s="37"/>
      <c r="B158" s="69"/>
      <c r="C158" s="69"/>
      <c r="D158" s="69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</row>
    <row r="159" spans="1:31" x14ac:dyDescent="0.2">
      <c r="A159" s="37"/>
      <c r="B159" s="69"/>
      <c r="C159" s="69"/>
      <c r="D159" s="69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</row>
    <row r="160" spans="1:31" x14ac:dyDescent="0.2">
      <c r="A160" s="37"/>
      <c r="B160" s="69"/>
      <c r="C160" s="69"/>
      <c r="D160" s="69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</row>
    <row r="161" spans="1:31" x14ac:dyDescent="0.2">
      <c r="A161" s="37"/>
      <c r="B161" s="69"/>
      <c r="C161" s="69"/>
      <c r="D161" s="69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</row>
    <row r="162" spans="1:31" x14ac:dyDescent="0.2">
      <c r="A162" s="37"/>
      <c r="B162" s="69"/>
      <c r="C162" s="69"/>
      <c r="D162" s="69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</row>
    <row r="163" spans="1:31" x14ac:dyDescent="0.2">
      <c r="A163" s="37"/>
      <c r="B163" s="69"/>
      <c r="C163" s="69"/>
      <c r="D163" s="69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</row>
    <row r="164" spans="1:31" x14ac:dyDescent="0.2">
      <c r="A164" s="37"/>
      <c r="B164" s="69"/>
      <c r="C164" s="69"/>
      <c r="D164" s="69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</row>
    <row r="165" spans="1:31" x14ac:dyDescent="0.2">
      <c r="A165" s="37"/>
      <c r="B165" s="69"/>
      <c r="C165" s="69"/>
      <c r="D165" s="69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</row>
    <row r="166" spans="1:31" x14ac:dyDescent="0.2">
      <c r="A166" s="37"/>
      <c r="B166" s="69"/>
      <c r="C166" s="69"/>
      <c r="D166" s="69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</row>
    <row r="167" spans="1:31" x14ac:dyDescent="0.2">
      <c r="A167" s="37"/>
      <c r="B167" s="69"/>
      <c r="C167" s="69"/>
      <c r="D167" s="69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</row>
    <row r="168" spans="1:31" x14ac:dyDescent="0.2">
      <c r="A168" s="37"/>
      <c r="B168" s="69"/>
      <c r="C168" s="69"/>
      <c r="D168" s="69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</row>
    <row r="169" spans="1:31" x14ac:dyDescent="0.2">
      <c r="A169" s="37"/>
      <c r="B169" s="69"/>
      <c r="C169" s="69"/>
      <c r="D169" s="69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</row>
    <row r="170" spans="1:31" x14ac:dyDescent="0.2">
      <c r="A170" s="37"/>
      <c r="B170" s="69"/>
      <c r="C170" s="69"/>
      <c r="D170" s="69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</row>
    <row r="171" spans="1:31" x14ac:dyDescent="0.2">
      <c r="A171" s="37"/>
      <c r="B171" s="69"/>
      <c r="C171" s="69"/>
      <c r="D171" s="69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</row>
    <row r="172" spans="1:31" x14ac:dyDescent="0.2">
      <c r="A172" s="37"/>
      <c r="B172" s="69"/>
      <c r="C172" s="69"/>
      <c r="D172" s="69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</row>
    <row r="173" spans="1:31" x14ac:dyDescent="0.2">
      <c r="A173" s="37"/>
      <c r="B173" s="69"/>
      <c r="C173" s="69"/>
      <c r="D173" s="69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</row>
    <row r="174" spans="1:31" x14ac:dyDescent="0.2">
      <c r="A174" s="37"/>
      <c r="B174" s="69"/>
      <c r="C174" s="69"/>
      <c r="D174" s="69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</row>
    <row r="175" spans="1:31" x14ac:dyDescent="0.2">
      <c r="A175" s="37"/>
      <c r="B175" s="69"/>
      <c r="C175" s="69"/>
      <c r="D175" s="69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</row>
    <row r="176" spans="1:31" x14ac:dyDescent="0.2">
      <c r="A176" s="37"/>
      <c r="B176" s="69"/>
      <c r="C176" s="69"/>
      <c r="D176" s="69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</row>
    <row r="177" spans="1:31" x14ac:dyDescent="0.2">
      <c r="A177" s="37"/>
      <c r="B177" s="69"/>
      <c r="C177" s="69"/>
      <c r="D177" s="69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</row>
    <row r="178" spans="1:31" x14ac:dyDescent="0.2">
      <c r="A178" s="37"/>
      <c r="B178" s="69"/>
      <c r="C178" s="69"/>
      <c r="D178" s="69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</row>
    <row r="179" spans="1:31" x14ac:dyDescent="0.2">
      <c r="A179" s="37"/>
      <c r="B179" s="69"/>
      <c r="C179" s="69"/>
      <c r="D179" s="69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</row>
    <row r="180" spans="1:31" x14ac:dyDescent="0.2">
      <c r="A180" s="37"/>
      <c r="B180" s="69"/>
      <c r="C180" s="69"/>
      <c r="D180" s="69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</row>
    <row r="181" spans="1:31" x14ac:dyDescent="0.2">
      <c r="A181" s="37"/>
      <c r="B181" s="69"/>
      <c r="C181" s="69"/>
      <c r="D181" s="69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</row>
    <row r="182" spans="1:31" x14ac:dyDescent="0.2">
      <c r="A182" s="37"/>
      <c r="B182" s="69"/>
      <c r="C182" s="69"/>
      <c r="D182" s="69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</row>
    <row r="183" spans="1:31" x14ac:dyDescent="0.2">
      <c r="A183" s="37"/>
      <c r="B183" s="69"/>
      <c r="C183" s="69"/>
      <c r="D183" s="69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</row>
    <row r="184" spans="1:31" x14ac:dyDescent="0.2">
      <c r="A184" s="37"/>
      <c r="B184" s="69"/>
      <c r="C184" s="69"/>
      <c r="D184" s="69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</row>
    <row r="185" spans="1:31" x14ac:dyDescent="0.2">
      <c r="A185" s="37"/>
      <c r="B185" s="69"/>
      <c r="C185" s="69"/>
      <c r="D185" s="69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</row>
    <row r="186" spans="1:31" x14ac:dyDescent="0.2">
      <c r="A186" s="37"/>
      <c r="B186" s="69"/>
      <c r="C186" s="69"/>
      <c r="D186" s="69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</row>
    <row r="187" spans="1:31" x14ac:dyDescent="0.2">
      <c r="A187" s="37"/>
      <c r="B187" s="69"/>
      <c r="C187" s="69"/>
      <c r="D187" s="69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</row>
    <row r="188" spans="1:31" x14ac:dyDescent="0.2">
      <c r="A188" s="37"/>
      <c r="B188" s="69"/>
      <c r="C188" s="69"/>
      <c r="D188" s="69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</row>
    <row r="189" spans="1:31" x14ac:dyDescent="0.2">
      <c r="A189" s="37"/>
      <c r="B189" s="69"/>
      <c r="C189" s="69"/>
      <c r="D189" s="69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</row>
    <row r="190" spans="1:31" x14ac:dyDescent="0.2">
      <c r="A190" s="37"/>
      <c r="B190" s="69"/>
      <c r="C190" s="69"/>
      <c r="D190" s="69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</row>
    <row r="191" spans="1:31" x14ac:dyDescent="0.2">
      <c r="A191" s="37"/>
      <c r="B191" s="69"/>
      <c r="C191" s="69"/>
      <c r="D191" s="69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</row>
    <row r="192" spans="1:31" x14ac:dyDescent="0.2">
      <c r="A192" s="37"/>
      <c r="B192" s="69"/>
      <c r="C192" s="69"/>
      <c r="D192" s="69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</row>
    <row r="193" spans="1:31" x14ac:dyDescent="0.2">
      <c r="A193" s="37"/>
      <c r="B193" s="69"/>
      <c r="C193" s="69"/>
      <c r="D193" s="69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</row>
    <row r="194" spans="1:31" x14ac:dyDescent="0.2">
      <c r="A194" s="37"/>
      <c r="B194" s="69"/>
      <c r="C194" s="69"/>
      <c r="D194" s="69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</row>
    <row r="195" spans="1:31" x14ac:dyDescent="0.2">
      <c r="A195" s="37"/>
      <c r="B195" s="69"/>
      <c r="C195" s="69"/>
      <c r="D195" s="69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</row>
    <row r="196" spans="1:31" x14ac:dyDescent="0.2">
      <c r="A196" s="37"/>
      <c r="B196" s="69"/>
      <c r="C196" s="69"/>
      <c r="D196" s="69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</row>
    <row r="197" spans="1:31" x14ac:dyDescent="0.2">
      <c r="A197" s="37"/>
      <c r="B197" s="69"/>
      <c r="C197" s="69"/>
      <c r="D197" s="69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</row>
    <row r="198" spans="1:31" x14ac:dyDescent="0.2">
      <c r="A198" s="37"/>
      <c r="B198" s="69"/>
      <c r="C198" s="69"/>
      <c r="D198" s="69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</row>
    <row r="199" spans="1:31" x14ac:dyDescent="0.2">
      <c r="A199" s="37"/>
      <c r="B199" s="69"/>
      <c r="C199" s="69"/>
      <c r="D199" s="69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</row>
    <row r="200" spans="1:31" x14ac:dyDescent="0.2">
      <c r="A200" s="37"/>
      <c r="B200" s="69"/>
      <c r="C200" s="69"/>
      <c r="D200" s="69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</row>
    <row r="201" spans="1:31" x14ac:dyDescent="0.2">
      <c r="A201" s="37"/>
      <c r="B201" s="69"/>
      <c r="C201" s="69"/>
      <c r="D201" s="69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</row>
    <row r="202" spans="1:31" x14ac:dyDescent="0.2">
      <c r="A202" s="37"/>
      <c r="B202" s="69"/>
      <c r="C202" s="69"/>
      <c r="D202" s="69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</row>
    <row r="203" spans="1:31" x14ac:dyDescent="0.2">
      <c r="A203" s="37"/>
      <c r="B203" s="69"/>
      <c r="C203" s="69"/>
      <c r="D203" s="69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</row>
    <row r="204" spans="1:31" x14ac:dyDescent="0.2">
      <c r="A204" s="37"/>
      <c r="B204" s="69"/>
      <c r="C204" s="69"/>
      <c r="D204" s="69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</row>
    <row r="205" spans="1:31" x14ac:dyDescent="0.2">
      <c r="A205" s="37"/>
      <c r="B205" s="69"/>
      <c r="C205" s="69"/>
      <c r="D205" s="69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</row>
    <row r="206" spans="1:31" x14ac:dyDescent="0.2">
      <c r="A206" s="37"/>
      <c r="B206" s="69"/>
      <c r="C206" s="69"/>
      <c r="D206" s="69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</row>
    <row r="207" spans="1:31" x14ac:dyDescent="0.2">
      <c r="A207" s="37"/>
      <c r="B207" s="69"/>
      <c r="C207" s="69"/>
      <c r="D207" s="69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</row>
    <row r="208" spans="1:31" x14ac:dyDescent="0.2">
      <c r="A208" s="37"/>
      <c r="B208" s="69"/>
      <c r="C208" s="69"/>
      <c r="D208" s="69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</row>
    <row r="209" spans="1:31" x14ac:dyDescent="0.2">
      <c r="A209" s="37"/>
      <c r="B209" s="69"/>
      <c r="C209" s="69"/>
      <c r="D209" s="69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</row>
    <row r="210" spans="1:31" x14ac:dyDescent="0.2">
      <c r="A210" s="37"/>
      <c r="B210" s="69"/>
      <c r="C210" s="69"/>
      <c r="D210" s="69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</row>
    <row r="211" spans="1:31" x14ac:dyDescent="0.2">
      <c r="A211" s="37"/>
      <c r="B211" s="69"/>
      <c r="C211" s="69"/>
      <c r="D211" s="69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</row>
    <row r="212" spans="1:31" x14ac:dyDescent="0.2">
      <c r="A212" s="37"/>
      <c r="B212" s="69"/>
      <c r="C212" s="69"/>
      <c r="D212" s="69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</row>
    <row r="213" spans="1:31" x14ac:dyDescent="0.2">
      <c r="A213" s="37"/>
      <c r="B213" s="69"/>
      <c r="C213" s="69"/>
      <c r="D213" s="69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</row>
    <row r="214" spans="1:31" x14ac:dyDescent="0.2">
      <c r="A214" s="37"/>
      <c r="B214" s="69"/>
      <c r="C214" s="69"/>
      <c r="D214" s="69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</row>
    <row r="215" spans="1:31" x14ac:dyDescent="0.2">
      <c r="A215" s="37"/>
      <c r="B215" s="69"/>
      <c r="C215" s="69"/>
      <c r="D215" s="69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</row>
    <row r="216" spans="1:31" x14ac:dyDescent="0.2">
      <c r="A216" s="37"/>
      <c r="B216" s="69"/>
      <c r="C216" s="69"/>
      <c r="D216" s="69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</row>
    <row r="217" spans="1:31" x14ac:dyDescent="0.2">
      <c r="A217" s="37"/>
      <c r="B217" s="69"/>
      <c r="C217" s="69"/>
      <c r="D217" s="69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</row>
    <row r="218" spans="1:31" x14ac:dyDescent="0.2">
      <c r="A218" s="37"/>
      <c r="B218" s="69"/>
      <c r="C218" s="69"/>
      <c r="D218" s="69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</row>
    <row r="219" spans="1:31" x14ac:dyDescent="0.2">
      <c r="A219" s="37"/>
      <c r="B219" s="69"/>
      <c r="C219" s="69"/>
      <c r="D219" s="69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</row>
    <row r="220" spans="1:31" x14ac:dyDescent="0.2">
      <c r="A220" s="37"/>
      <c r="B220" s="69"/>
      <c r="C220" s="69"/>
      <c r="D220" s="69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</row>
    <row r="221" spans="1:31" x14ac:dyDescent="0.2">
      <c r="A221" s="37"/>
      <c r="B221" s="69"/>
      <c r="C221" s="69"/>
      <c r="D221" s="69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</row>
    <row r="222" spans="1:31" x14ac:dyDescent="0.2">
      <c r="A222" s="37"/>
      <c r="B222" s="69"/>
      <c r="C222" s="69"/>
      <c r="D222" s="69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</row>
    <row r="223" spans="1:31" x14ac:dyDescent="0.2">
      <c r="A223" s="37"/>
      <c r="B223" s="69"/>
      <c r="C223" s="69"/>
      <c r="D223" s="69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</row>
    <row r="224" spans="1:31" x14ac:dyDescent="0.2">
      <c r="A224" s="37"/>
      <c r="B224" s="69"/>
      <c r="C224" s="69"/>
      <c r="D224" s="69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</row>
    <row r="225" spans="1:31" x14ac:dyDescent="0.2">
      <c r="A225" s="37"/>
      <c r="B225" s="69"/>
      <c r="C225" s="69"/>
      <c r="D225" s="69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</row>
    <row r="226" spans="1:31" x14ac:dyDescent="0.2">
      <c r="A226" s="37"/>
      <c r="B226" s="69"/>
      <c r="C226" s="69"/>
      <c r="D226" s="69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</row>
    <row r="227" spans="1:31" x14ac:dyDescent="0.2">
      <c r="A227" s="37"/>
      <c r="B227" s="69"/>
      <c r="C227" s="69"/>
      <c r="D227" s="69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</row>
    <row r="228" spans="1:31" x14ac:dyDescent="0.2">
      <c r="A228" s="37"/>
      <c r="B228" s="69"/>
      <c r="C228" s="69"/>
      <c r="D228" s="69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</row>
    <row r="229" spans="1:31" x14ac:dyDescent="0.2">
      <c r="A229" s="37"/>
      <c r="B229" s="69"/>
      <c r="C229" s="69"/>
      <c r="D229" s="69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</row>
    <row r="230" spans="1:31" x14ac:dyDescent="0.2">
      <c r="A230" s="37"/>
      <c r="B230" s="69"/>
      <c r="C230" s="69"/>
      <c r="D230" s="69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</row>
    <row r="231" spans="1:31" x14ac:dyDescent="0.2">
      <c r="A231" s="37"/>
      <c r="B231" s="69"/>
      <c r="C231" s="69"/>
      <c r="D231" s="69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</row>
    <row r="232" spans="1:31" x14ac:dyDescent="0.2">
      <c r="A232" s="37"/>
      <c r="B232" s="69"/>
      <c r="C232" s="69"/>
      <c r="D232" s="69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</row>
    <row r="233" spans="1:31" x14ac:dyDescent="0.2">
      <c r="A233" s="37"/>
      <c r="B233" s="69"/>
      <c r="C233" s="69"/>
      <c r="D233" s="69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</row>
    <row r="234" spans="1:31" x14ac:dyDescent="0.2">
      <c r="A234" s="37"/>
      <c r="B234" s="69"/>
      <c r="C234" s="69"/>
      <c r="D234" s="69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</row>
    <row r="235" spans="1:31" x14ac:dyDescent="0.2">
      <c r="A235" s="37"/>
      <c r="B235" s="69"/>
      <c r="C235" s="69"/>
      <c r="D235" s="69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</row>
    <row r="236" spans="1:31" x14ac:dyDescent="0.2">
      <c r="A236" s="37"/>
      <c r="B236" s="69"/>
      <c r="C236" s="69"/>
      <c r="D236" s="69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</row>
    <row r="237" spans="1:31" x14ac:dyDescent="0.2">
      <c r="A237" s="37"/>
      <c r="B237" s="69"/>
      <c r="C237" s="69"/>
      <c r="D237" s="69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</row>
    <row r="238" spans="1:31" x14ac:dyDescent="0.2">
      <c r="A238" s="37"/>
      <c r="B238" s="69"/>
      <c r="C238" s="69"/>
      <c r="D238" s="69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</row>
    <row r="239" spans="1:31" x14ac:dyDescent="0.2">
      <c r="A239" s="37"/>
      <c r="B239" s="69"/>
      <c r="C239" s="69"/>
      <c r="D239" s="69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</row>
    <row r="240" spans="1:31" x14ac:dyDescent="0.2">
      <c r="A240" s="37"/>
      <c r="B240" s="69"/>
      <c r="C240" s="69"/>
      <c r="D240" s="69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</row>
    <row r="241" spans="1:31" x14ac:dyDescent="0.2">
      <c r="A241" s="37"/>
      <c r="B241" s="69"/>
      <c r="C241" s="69"/>
      <c r="D241" s="69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</row>
    <row r="242" spans="1:31" x14ac:dyDescent="0.2">
      <c r="A242" s="37"/>
      <c r="B242" s="69"/>
      <c r="C242" s="69"/>
      <c r="D242" s="69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</row>
    <row r="243" spans="1:31" x14ac:dyDescent="0.2">
      <c r="A243" s="37"/>
      <c r="B243" s="69"/>
      <c r="C243" s="69"/>
      <c r="D243" s="69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</row>
    <row r="244" spans="1:31" x14ac:dyDescent="0.2">
      <c r="A244" s="37"/>
      <c r="B244" s="69"/>
      <c r="C244" s="69"/>
      <c r="D244" s="69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</row>
    <row r="245" spans="1:31" x14ac:dyDescent="0.2">
      <c r="A245" s="37"/>
      <c r="B245" s="69"/>
      <c r="C245" s="69"/>
      <c r="D245" s="69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</row>
    <row r="246" spans="1:31" x14ac:dyDescent="0.2">
      <c r="A246" s="37"/>
      <c r="B246" s="69"/>
      <c r="C246" s="69"/>
      <c r="D246" s="69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</row>
    <row r="247" spans="1:31" x14ac:dyDescent="0.2">
      <c r="A247" s="37"/>
      <c r="B247" s="69"/>
      <c r="C247" s="69"/>
      <c r="D247" s="69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</row>
    <row r="248" spans="1:31" x14ac:dyDescent="0.2">
      <c r="A248" s="37"/>
      <c r="B248" s="69"/>
      <c r="C248" s="69"/>
      <c r="D248" s="69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</row>
    <row r="249" spans="1:31" x14ac:dyDescent="0.2">
      <c r="A249" s="37"/>
      <c r="B249" s="69"/>
      <c r="C249" s="69"/>
      <c r="D249" s="69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</row>
    <row r="250" spans="1:31" x14ac:dyDescent="0.2">
      <c r="A250" s="37"/>
      <c r="B250" s="69"/>
      <c r="C250" s="69"/>
      <c r="D250" s="69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</row>
    <row r="251" spans="1:31" x14ac:dyDescent="0.2">
      <c r="A251" s="37"/>
      <c r="B251" s="69"/>
      <c r="C251" s="69"/>
      <c r="D251" s="69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</row>
    <row r="252" spans="1:31" x14ac:dyDescent="0.2">
      <c r="A252" s="37"/>
      <c r="B252" s="69"/>
      <c r="C252" s="69"/>
      <c r="D252" s="69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</row>
    <row r="253" spans="1:31" x14ac:dyDescent="0.2">
      <c r="A253" s="37"/>
      <c r="B253" s="69"/>
      <c r="C253" s="69"/>
      <c r="D253" s="69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</row>
    <row r="254" spans="1:31" x14ac:dyDescent="0.2">
      <c r="A254" s="37"/>
      <c r="B254" s="69"/>
      <c r="C254" s="69"/>
      <c r="D254" s="69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</row>
    <row r="255" spans="1:31" x14ac:dyDescent="0.2">
      <c r="A255" s="37"/>
      <c r="B255" s="69"/>
      <c r="C255" s="69"/>
      <c r="D255" s="69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</row>
    <row r="256" spans="1:31" x14ac:dyDescent="0.2">
      <c r="A256" s="37"/>
      <c r="B256" s="69"/>
      <c r="C256" s="69"/>
      <c r="D256" s="69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</row>
    <row r="257" spans="1:31" x14ac:dyDescent="0.2">
      <c r="A257" s="37"/>
      <c r="B257" s="69"/>
      <c r="C257" s="69"/>
      <c r="D257" s="69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</row>
    <row r="258" spans="1:31" x14ac:dyDescent="0.2">
      <c r="A258" s="37"/>
      <c r="B258" s="69"/>
      <c r="C258" s="69"/>
      <c r="D258" s="69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</row>
    <row r="259" spans="1:31" x14ac:dyDescent="0.2">
      <c r="A259" s="37"/>
      <c r="B259" s="69"/>
      <c r="C259" s="69"/>
      <c r="D259" s="69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</row>
    <row r="260" spans="1:31" x14ac:dyDescent="0.2">
      <c r="A260" s="37"/>
      <c r="B260" s="69"/>
      <c r="C260" s="69"/>
      <c r="D260" s="69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</row>
    <row r="261" spans="1:31" x14ac:dyDescent="0.2">
      <c r="A261" s="37"/>
      <c r="B261" s="69"/>
      <c r="C261" s="69"/>
      <c r="D261" s="69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</row>
    <row r="262" spans="1:31" x14ac:dyDescent="0.2">
      <c r="A262" s="37"/>
      <c r="B262" s="69"/>
      <c r="C262" s="69"/>
      <c r="D262" s="69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</row>
    <row r="263" spans="1:31" x14ac:dyDescent="0.2">
      <c r="A263" s="37"/>
      <c r="B263" s="69"/>
      <c r="C263" s="69"/>
      <c r="D263" s="69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</row>
    <row r="264" spans="1:31" x14ac:dyDescent="0.2">
      <c r="A264" s="37"/>
      <c r="B264" s="69"/>
      <c r="C264" s="69"/>
      <c r="D264" s="69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</row>
    <row r="265" spans="1:31" x14ac:dyDescent="0.2">
      <c r="A265" s="37"/>
      <c r="B265" s="69"/>
      <c r="C265" s="69"/>
      <c r="D265" s="69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</row>
    <row r="266" spans="1:31" x14ac:dyDescent="0.2">
      <c r="A266" s="37"/>
      <c r="B266" s="69"/>
      <c r="C266" s="69"/>
      <c r="D266" s="69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</row>
    <row r="267" spans="1:31" x14ac:dyDescent="0.2">
      <c r="A267" s="37"/>
      <c r="B267" s="69"/>
      <c r="C267" s="69"/>
      <c r="D267" s="69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</row>
    <row r="268" spans="1:31" x14ac:dyDescent="0.2">
      <c r="A268" s="37"/>
      <c r="B268" s="69"/>
      <c r="C268" s="69"/>
      <c r="D268" s="69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</row>
    <row r="269" spans="1:31" x14ac:dyDescent="0.2">
      <c r="A269" s="37"/>
      <c r="B269" s="69"/>
      <c r="C269" s="69"/>
      <c r="D269" s="69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</row>
    <row r="270" spans="1:31" x14ac:dyDescent="0.2">
      <c r="A270" s="37"/>
      <c r="B270" s="69"/>
      <c r="C270" s="69"/>
      <c r="D270" s="69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</row>
    <row r="271" spans="1:31" x14ac:dyDescent="0.2">
      <c r="A271" s="37"/>
      <c r="B271" s="69"/>
      <c r="C271" s="69"/>
      <c r="D271" s="69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</row>
    <row r="272" spans="1:31" x14ac:dyDescent="0.2">
      <c r="A272" s="37"/>
      <c r="B272" s="69"/>
      <c r="C272" s="69"/>
      <c r="D272" s="69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</row>
    <row r="273" spans="1:31" x14ac:dyDescent="0.2">
      <c r="A273" s="37"/>
      <c r="B273" s="69"/>
      <c r="C273" s="69"/>
      <c r="D273" s="69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</row>
    <row r="274" spans="1:31" x14ac:dyDescent="0.2">
      <c r="A274" s="37"/>
      <c r="B274" s="69"/>
      <c r="C274" s="69"/>
      <c r="D274" s="69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</row>
    <row r="275" spans="1:31" x14ac:dyDescent="0.2">
      <c r="A275" s="37"/>
      <c r="B275" s="69"/>
      <c r="C275" s="69"/>
      <c r="D275" s="69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</row>
    <row r="276" spans="1:31" x14ac:dyDescent="0.2">
      <c r="A276" s="37"/>
      <c r="B276" s="69"/>
      <c r="C276" s="69"/>
      <c r="D276" s="69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</row>
    <row r="277" spans="1:31" x14ac:dyDescent="0.2">
      <c r="A277" s="37"/>
      <c r="B277" s="69"/>
      <c r="C277" s="69"/>
      <c r="D277" s="69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</row>
    <row r="278" spans="1:31" x14ac:dyDescent="0.2">
      <c r="A278" s="37"/>
      <c r="B278" s="69"/>
      <c r="C278" s="69"/>
      <c r="D278" s="69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</row>
    <row r="279" spans="1:31" x14ac:dyDescent="0.2">
      <c r="A279" s="37"/>
      <c r="B279" s="69"/>
      <c r="C279" s="69"/>
      <c r="D279" s="69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</row>
    <row r="280" spans="1:31" x14ac:dyDescent="0.2">
      <c r="A280" s="37"/>
      <c r="B280" s="69"/>
      <c r="C280" s="69"/>
      <c r="D280" s="69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</row>
    <row r="281" spans="1:31" x14ac:dyDescent="0.2">
      <c r="A281" s="37"/>
      <c r="B281" s="69"/>
      <c r="C281" s="69"/>
      <c r="D281" s="69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</row>
    <row r="282" spans="1:31" x14ac:dyDescent="0.2">
      <c r="A282" s="37"/>
      <c r="B282" s="69"/>
      <c r="C282" s="69"/>
      <c r="D282" s="69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</row>
    <row r="283" spans="1:31" x14ac:dyDescent="0.2">
      <c r="A283" s="37"/>
      <c r="B283" s="69"/>
      <c r="C283" s="69"/>
      <c r="D283" s="69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</row>
    <row r="284" spans="1:31" x14ac:dyDescent="0.2">
      <c r="A284" s="37"/>
      <c r="B284" s="69"/>
      <c r="C284" s="69"/>
      <c r="D284" s="69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</row>
    <row r="285" spans="1:31" x14ac:dyDescent="0.2">
      <c r="A285" s="37"/>
      <c r="B285" s="69"/>
      <c r="C285" s="69"/>
      <c r="D285" s="69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</row>
    <row r="286" spans="1:31" x14ac:dyDescent="0.2">
      <c r="A286" s="37"/>
      <c r="B286" s="69"/>
      <c r="C286" s="69"/>
      <c r="D286" s="69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</row>
    <row r="287" spans="1:31" x14ac:dyDescent="0.2">
      <c r="A287" s="37"/>
      <c r="B287" s="69"/>
      <c r="C287" s="69"/>
      <c r="D287" s="69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</row>
    <row r="288" spans="1:31" x14ac:dyDescent="0.2">
      <c r="A288" s="37"/>
      <c r="B288" s="69"/>
      <c r="C288" s="69"/>
      <c r="D288" s="69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</row>
    <row r="289" spans="1:31" x14ac:dyDescent="0.2">
      <c r="A289" s="37"/>
      <c r="B289" s="69"/>
      <c r="C289" s="69"/>
      <c r="D289" s="69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</row>
    <row r="290" spans="1:31" x14ac:dyDescent="0.2">
      <c r="A290" s="37"/>
      <c r="B290" s="69"/>
      <c r="C290" s="69"/>
      <c r="D290" s="69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</row>
    <row r="291" spans="1:31" x14ac:dyDescent="0.2">
      <c r="A291" s="37"/>
      <c r="B291" s="69"/>
      <c r="C291" s="69"/>
      <c r="D291" s="69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</row>
    <row r="292" spans="1:31" x14ac:dyDescent="0.2">
      <c r="A292" s="37"/>
      <c r="B292" s="69"/>
      <c r="C292" s="69"/>
      <c r="D292" s="69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</row>
    <row r="293" spans="1:31" x14ac:dyDescent="0.2">
      <c r="A293" s="37"/>
      <c r="B293" s="69"/>
      <c r="C293" s="69"/>
      <c r="D293" s="69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</row>
    <row r="294" spans="1:31" x14ac:dyDescent="0.2">
      <c r="A294" s="37"/>
      <c r="B294" s="69"/>
      <c r="C294" s="69"/>
      <c r="D294" s="69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</row>
    <row r="295" spans="1:31" x14ac:dyDescent="0.2">
      <c r="A295" s="37"/>
      <c r="B295" s="69"/>
      <c r="C295" s="69"/>
      <c r="D295" s="69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</row>
    <row r="296" spans="1:31" x14ac:dyDescent="0.2">
      <c r="A296" s="37"/>
      <c r="B296" s="69"/>
      <c r="C296" s="69"/>
      <c r="D296" s="69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</row>
    <row r="297" spans="1:31" x14ac:dyDescent="0.2">
      <c r="A297" s="37"/>
      <c r="B297" s="69"/>
      <c r="C297" s="69"/>
      <c r="D297" s="69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</row>
    <row r="298" spans="1:31" x14ac:dyDescent="0.2">
      <c r="A298" s="37"/>
      <c r="B298" s="69"/>
      <c r="C298" s="69"/>
      <c r="D298" s="69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</row>
    <row r="299" spans="1:31" x14ac:dyDescent="0.2">
      <c r="A299" s="37"/>
      <c r="B299" s="69"/>
      <c r="C299" s="69"/>
      <c r="D299" s="69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</row>
    <row r="300" spans="1:31" x14ac:dyDescent="0.2">
      <c r="A300" s="37"/>
      <c r="B300" s="69"/>
      <c r="C300" s="69"/>
      <c r="D300" s="69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</row>
    <row r="301" spans="1:31" x14ac:dyDescent="0.2">
      <c r="A301" s="37"/>
      <c r="B301" s="69"/>
      <c r="C301" s="69"/>
      <c r="D301" s="69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</row>
    <row r="302" spans="1:31" x14ac:dyDescent="0.2">
      <c r="A302" s="37"/>
      <c r="B302" s="69"/>
      <c r="C302" s="69"/>
      <c r="D302" s="69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</row>
    <row r="303" spans="1:31" x14ac:dyDescent="0.2">
      <c r="A303" s="37"/>
      <c r="B303" s="69"/>
      <c r="C303" s="69"/>
      <c r="D303" s="69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</row>
    <row r="304" spans="1:31" x14ac:dyDescent="0.2">
      <c r="A304" s="37"/>
      <c r="B304" s="69"/>
      <c r="C304" s="69"/>
      <c r="D304" s="69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</row>
    <row r="305" spans="1:31" x14ac:dyDescent="0.2">
      <c r="A305" s="37"/>
      <c r="B305" s="69"/>
      <c r="C305" s="69"/>
      <c r="D305" s="69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</row>
    <row r="306" spans="1:31" x14ac:dyDescent="0.2">
      <c r="A306" s="37"/>
      <c r="B306" s="69"/>
      <c r="C306" s="69"/>
      <c r="D306" s="69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</row>
    <row r="307" spans="1:31" x14ac:dyDescent="0.2">
      <c r="A307" s="37"/>
      <c r="B307" s="69"/>
      <c r="C307" s="69"/>
      <c r="D307" s="69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</row>
    <row r="308" spans="1:31" x14ac:dyDescent="0.2">
      <c r="A308" s="37"/>
      <c r="B308" s="69"/>
      <c r="C308" s="69"/>
      <c r="D308" s="69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</row>
    <row r="309" spans="1:31" x14ac:dyDescent="0.2">
      <c r="A309" s="37"/>
      <c r="B309" s="69"/>
      <c r="C309" s="69"/>
      <c r="D309" s="69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</row>
    <row r="310" spans="1:31" x14ac:dyDescent="0.2">
      <c r="A310" s="37"/>
      <c r="B310" s="69"/>
      <c r="C310" s="69"/>
      <c r="D310" s="69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</row>
    <row r="311" spans="1:31" x14ac:dyDescent="0.2">
      <c r="A311" s="37"/>
      <c r="B311" s="69"/>
      <c r="C311" s="69"/>
      <c r="D311" s="69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</row>
    <row r="312" spans="1:31" x14ac:dyDescent="0.2">
      <c r="A312" s="37"/>
      <c r="B312" s="69"/>
      <c r="C312" s="69"/>
      <c r="D312" s="69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</row>
    <row r="313" spans="1:31" x14ac:dyDescent="0.2">
      <c r="A313" s="37"/>
      <c r="B313" s="69"/>
      <c r="C313" s="69"/>
      <c r="D313" s="69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</row>
    <row r="314" spans="1:31" x14ac:dyDescent="0.2">
      <c r="A314" s="37"/>
      <c r="B314" s="69"/>
      <c r="C314" s="69"/>
      <c r="D314" s="69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</row>
    <row r="315" spans="1:31" x14ac:dyDescent="0.2">
      <c r="A315" s="37"/>
      <c r="B315" s="69"/>
      <c r="C315" s="69"/>
      <c r="D315" s="69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</row>
    <row r="316" spans="1:31" x14ac:dyDescent="0.2">
      <c r="A316" s="37"/>
      <c r="B316" s="69"/>
      <c r="C316" s="69"/>
      <c r="D316" s="69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</row>
    <row r="317" spans="1:31" x14ac:dyDescent="0.2">
      <c r="A317" s="37"/>
      <c r="B317" s="69"/>
      <c r="C317" s="69"/>
      <c r="D317" s="69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</row>
    <row r="318" spans="1:31" x14ac:dyDescent="0.2">
      <c r="A318" s="37"/>
      <c r="B318" s="69"/>
      <c r="C318" s="69"/>
      <c r="D318" s="69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</row>
    <row r="319" spans="1:31" x14ac:dyDescent="0.2">
      <c r="A319" s="37"/>
      <c r="B319" s="69"/>
      <c r="C319" s="69"/>
      <c r="D319" s="69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</row>
    <row r="320" spans="1:31" x14ac:dyDescent="0.2">
      <c r="A320" s="37"/>
      <c r="B320" s="69"/>
      <c r="C320" s="69"/>
      <c r="D320" s="69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</row>
    <row r="321" spans="1:31" x14ac:dyDescent="0.2">
      <c r="A321" s="37"/>
      <c r="B321" s="69"/>
      <c r="C321" s="69"/>
      <c r="D321" s="69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</row>
    <row r="322" spans="1:31" x14ac:dyDescent="0.2">
      <c r="A322" s="37"/>
      <c r="B322" s="69"/>
      <c r="C322" s="69"/>
      <c r="D322" s="69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</row>
    <row r="323" spans="1:31" x14ac:dyDescent="0.2">
      <c r="A323" s="37"/>
      <c r="B323" s="69"/>
      <c r="C323" s="69"/>
      <c r="D323" s="69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</row>
    <row r="324" spans="1:31" x14ac:dyDescent="0.2">
      <c r="A324" s="37"/>
      <c r="B324" s="69"/>
      <c r="C324" s="69"/>
      <c r="D324" s="69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</row>
    <row r="325" spans="1:31" x14ac:dyDescent="0.2">
      <c r="A325" s="37"/>
      <c r="B325" s="69"/>
      <c r="C325" s="69"/>
      <c r="D325" s="69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</row>
    <row r="326" spans="1:31" x14ac:dyDescent="0.2">
      <c r="A326" s="37"/>
      <c r="B326" s="69"/>
      <c r="C326" s="69"/>
      <c r="D326" s="69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</row>
    <row r="327" spans="1:31" x14ac:dyDescent="0.2">
      <c r="A327" s="37"/>
      <c r="B327" s="69"/>
      <c r="C327" s="69"/>
      <c r="D327" s="69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</row>
    <row r="328" spans="1:31" x14ac:dyDescent="0.2">
      <c r="A328" s="37"/>
      <c r="B328" s="69"/>
      <c r="C328" s="69"/>
      <c r="D328" s="69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</row>
    <row r="329" spans="1:31" x14ac:dyDescent="0.2">
      <c r="A329" s="37"/>
      <c r="B329" s="69"/>
      <c r="C329" s="69"/>
      <c r="D329" s="69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</row>
    <row r="330" spans="1:31" x14ac:dyDescent="0.2">
      <c r="A330" s="37"/>
      <c r="B330" s="69"/>
      <c r="C330" s="69"/>
      <c r="D330" s="69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</row>
    <row r="331" spans="1:31" x14ac:dyDescent="0.2">
      <c r="A331" s="37"/>
      <c r="B331" s="69"/>
      <c r="C331" s="69"/>
      <c r="D331" s="69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</row>
    <row r="332" spans="1:31" x14ac:dyDescent="0.2">
      <c r="A332" s="37"/>
      <c r="B332" s="69"/>
      <c r="C332" s="69"/>
      <c r="D332" s="69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</row>
    <row r="333" spans="1:31" x14ac:dyDescent="0.2">
      <c r="A333" s="37"/>
      <c r="B333" s="69"/>
      <c r="C333" s="69"/>
      <c r="D333" s="69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</row>
    <row r="334" spans="1:31" x14ac:dyDescent="0.2">
      <c r="A334" s="37"/>
      <c r="B334" s="69"/>
      <c r="C334" s="69"/>
      <c r="D334" s="69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</row>
    <row r="335" spans="1:31" x14ac:dyDescent="0.2">
      <c r="A335" s="37"/>
      <c r="B335" s="69"/>
      <c r="C335" s="69"/>
      <c r="D335" s="69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</row>
    <row r="336" spans="1:31" x14ac:dyDescent="0.2">
      <c r="A336" s="37"/>
      <c r="B336" s="69"/>
      <c r="C336" s="69"/>
      <c r="D336" s="69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</row>
    <row r="337" spans="1:31" x14ac:dyDescent="0.2">
      <c r="A337" s="37"/>
      <c r="B337" s="69"/>
      <c r="C337" s="69"/>
      <c r="D337" s="69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</row>
    <row r="338" spans="1:31" x14ac:dyDescent="0.2">
      <c r="A338" s="37"/>
      <c r="B338" s="69"/>
      <c r="C338" s="69"/>
      <c r="D338" s="69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</row>
    <row r="339" spans="1:31" x14ac:dyDescent="0.2">
      <c r="A339" s="37"/>
      <c r="B339" s="69"/>
      <c r="C339" s="69"/>
      <c r="D339" s="69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</row>
    <row r="340" spans="1:31" x14ac:dyDescent="0.2">
      <c r="A340" s="37"/>
      <c r="B340" s="69"/>
      <c r="C340" s="69"/>
      <c r="D340" s="69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</row>
    <row r="341" spans="1:31" x14ac:dyDescent="0.2">
      <c r="A341" s="37"/>
      <c r="B341" s="69"/>
      <c r="C341" s="69"/>
      <c r="D341" s="69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</row>
    <row r="342" spans="1:31" x14ac:dyDescent="0.2">
      <c r="A342" s="37"/>
      <c r="B342" s="69"/>
      <c r="C342" s="69"/>
      <c r="D342" s="69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</row>
    <row r="343" spans="1:31" x14ac:dyDescent="0.2">
      <c r="A343" s="37"/>
      <c r="B343" s="69"/>
      <c r="C343" s="69"/>
      <c r="D343" s="69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</row>
    <row r="344" spans="1:31" x14ac:dyDescent="0.2">
      <c r="A344" s="37"/>
      <c r="B344" s="69"/>
      <c r="C344" s="69"/>
      <c r="D344" s="69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</row>
    <row r="345" spans="1:31" x14ac:dyDescent="0.2">
      <c r="A345" s="37"/>
      <c r="B345" s="69"/>
      <c r="C345" s="69"/>
      <c r="D345" s="69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</row>
    <row r="346" spans="1:31" x14ac:dyDescent="0.2">
      <c r="A346" s="37"/>
      <c r="B346" s="69"/>
      <c r="C346" s="69"/>
      <c r="D346" s="69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</row>
    <row r="347" spans="1:31" x14ac:dyDescent="0.2">
      <c r="A347" s="37"/>
      <c r="B347" s="69"/>
      <c r="C347" s="69"/>
      <c r="D347" s="69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</row>
    <row r="348" spans="1:31" x14ac:dyDescent="0.2">
      <c r="A348" s="37"/>
      <c r="B348" s="69"/>
      <c r="C348" s="69"/>
      <c r="D348" s="69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</row>
    <row r="349" spans="1:31" x14ac:dyDescent="0.2">
      <c r="A349" s="37"/>
      <c r="B349" s="69"/>
      <c r="C349" s="69"/>
      <c r="D349" s="69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</row>
    <row r="350" spans="1:31" x14ac:dyDescent="0.2">
      <c r="A350" s="37"/>
      <c r="B350" s="69"/>
      <c r="C350" s="69"/>
      <c r="D350" s="69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</row>
    <row r="351" spans="1:31" x14ac:dyDescent="0.2">
      <c r="A351" s="37"/>
      <c r="B351" s="69"/>
      <c r="C351" s="69"/>
      <c r="D351" s="69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</row>
    <row r="352" spans="1:31" x14ac:dyDescent="0.2">
      <c r="A352" s="37"/>
      <c r="B352" s="69"/>
      <c r="C352" s="69"/>
      <c r="D352" s="69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</row>
    <row r="353" spans="1:31" x14ac:dyDescent="0.2">
      <c r="A353" s="37"/>
      <c r="B353" s="69"/>
      <c r="C353" s="69"/>
      <c r="D353" s="69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</row>
    <row r="354" spans="1:31" x14ac:dyDescent="0.2">
      <c r="A354" s="37"/>
      <c r="B354" s="69"/>
      <c r="C354" s="69"/>
      <c r="D354" s="69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</row>
    <row r="355" spans="1:31" x14ac:dyDescent="0.2">
      <c r="A355" s="37"/>
      <c r="B355" s="69"/>
      <c r="C355" s="69"/>
      <c r="D355" s="69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</row>
    <row r="356" spans="1:31" x14ac:dyDescent="0.2">
      <c r="A356" s="37"/>
      <c r="B356" s="69"/>
      <c r="C356" s="69"/>
      <c r="D356" s="69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</row>
    <row r="357" spans="1:31" x14ac:dyDescent="0.2">
      <c r="A357" s="37"/>
      <c r="B357" s="69"/>
      <c r="C357" s="69"/>
      <c r="D357" s="69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</row>
    <row r="358" spans="1:31" x14ac:dyDescent="0.2">
      <c r="A358" s="37"/>
      <c r="B358" s="69"/>
      <c r="C358" s="69"/>
      <c r="D358" s="69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</row>
    <row r="359" spans="1:31" x14ac:dyDescent="0.2">
      <c r="A359" s="37"/>
      <c r="B359" s="69"/>
      <c r="C359" s="69"/>
      <c r="D359" s="69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</row>
    <row r="360" spans="1:31" x14ac:dyDescent="0.2">
      <c r="A360" s="37"/>
      <c r="B360" s="69"/>
      <c r="C360" s="69"/>
      <c r="D360" s="69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</row>
    <row r="361" spans="1:31" x14ac:dyDescent="0.2">
      <c r="A361" s="37"/>
      <c r="B361" s="69"/>
      <c r="C361" s="69"/>
      <c r="D361" s="69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</row>
    <row r="362" spans="1:31" x14ac:dyDescent="0.2">
      <c r="A362" s="37"/>
      <c r="B362" s="69"/>
      <c r="C362" s="69"/>
      <c r="D362" s="69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</row>
    <row r="363" spans="1:31" x14ac:dyDescent="0.2">
      <c r="A363" s="37"/>
      <c r="B363" s="69"/>
      <c r="C363" s="69"/>
      <c r="D363" s="69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</row>
    <row r="364" spans="1:31" x14ac:dyDescent="0.2">
      <c r="A364" s="37"/>
      <c r="B364" s="69"/>
      <c r="C364" s="69"/>
      <c r="D364" s="69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</row>
    <row r="365" spans="1:31" x14ac:dyDescent="0.2">
      <c r="A365" s="37"/>
      <c r="B365" s="69"/>
      <c r="C365" s="69"/>
      <c r="D365" s="69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</row>
    <row r="366" spans="1:31" x14ac:dyDescent="0.2">
      <c r="A366" s="37"/>
      <c r="B366" s="69"/>
      <c r="C366" s="69"/>
      <c r="D366" s="69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</row>
    <row r="367" spans="1:31" x14ac:dyDescent="0.2">
      <c r="A367" s="37"/>
      <c r="B367" s="69"/>
      <c r="C367" s="69"/>
      <c r="D367" s="69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</row>
    <row r="368" spans="1:31" x14ac:dyDescent="0.2">
      <c r="A368" s="37"/>
      <c r="B368" s="69"/>
      <c r="C368" s="69"/>
      <c r="D368" s="69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</row>
    <row r="369" spans="1:31" x14ac:dyDescent="0.2">
      <c r="A369" s="37"/>
      <c r="B369" s="69"/>
      <c r="C369" s="69"/>
      <c r="D369" s="69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</row>
    <row r="370" spans="1:31" x14ac:dyDescent="0.2">
      <c r="A370" s="37"/>
      <c r="B370" s="69"/>
      <c r="C370" s="69"/>
      <c r="D370" s="69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</row>
    <row r="371" spans="1:31" x14ac:dyDescent="0.2">
      <c r="A371" s="37"/>
      <c r="B371" s="69"/>
      <c r="C371" s="69"/>
      <c r="D371" s="69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</row>
    <row r="372" spans="1:31" x14ac:dyDescent="0.2">
      <c r="A372" s="37"/>
      <c r="B372" s="69"/>
      <c r="C372" s="69"/>
      <c r="D372" s="69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</row>
    <row r="373" spans="1:31" x14ac:dyDescent="0.2">
      <c r="A373" s="37"/>
      <c r="B373" s="69"/>
      <c r="C373" s="69"/>
      <c r="D373" s="69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</row>
    <row r="374" spans="1:31" x14ac:dyDescent="0.2">
      <c r="A374" s="37"/>
      <c r="B374" s="69"/>
      <c r="C374" s="69"/>
      <c r="D374" s="69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</row>
    <row r="375" spans="1:31" x14ac:dyDescent="0.2">
      <c r="A375" s="37"/>
      <c r="B375" s="69"/>
      <c r="C375" s="69"/>
      <c r="D375" s="69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</row>
    <row r="376" spans="1:31" x14ac:dyDescent="0.2">
      <c r="A376" s="37"/>
      <c r="B376" s="69"/>
      <c r="C376" s="69"/>
      <c r="D376" s="69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</row>
    <row r="377" spans="1:31" x14ac:dyDescent="0.2">
      <c r="A377" s="37"/>
      <c r="B377" s="69"/>
      <c r="C377" s="69"/>
      <c r="D377" s="69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</row>
    <row r="378" spans="1:31" x14ac:dyDescent="0.2">
      <c r="A378" s="37"/>
      <c r="B378" s="69"/>
      <c r="C378" s="69"/>
      <c r="D378" s="69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</row>
    <row r="379" spans="1:31" x14ac:dyDescent="0.2">
      <c r="A379" s="37"/>
      <c r="B379" s="69"/>
      <c r="C379" s="69"/>
      <c r="D379" s="69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</row>
    <row r="380" spans="1:31" x14ac:dyDescent="0.2">
      <c r="A380" s="37"/>
      <c r="B380" s="69"/>
      <c r="C380" s="69"/>
      <c r="D380" s="69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</row>
    <row r="381" spans="1:31" x14ac:dyDescent="0.2">
      <c r="A381" s="37"/>
      <c r="B381" s="69"/>
      <c r="C381" s="69"/>
      <c r="D381" s="69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</row>
    <row r="382" spans="1:31" x14ac:dyDescent="0.2">
      <c r="A382" s="37"/>
      <c r="B382" s="69"/>
      <c r="C382" s="69"/>
      <c r="D382" s="69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</row>
    <row r="383" spans="1:31" x14ac:dyDescent="0.2">
      <c r="A383" s="37"/>
      <c r="B383" s="69"/>
      <c r="C383" s="69"/>
      <c r="D383" s="69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</row>
    <row r="384" spans="1:31" x14ac:dyDescent="0.2">
      <c r="A384" s="37"/>
      <c r="B384" s="69"/>
      <c r="C384" s="69"/>
      <c r="D384" s="69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</row>
    <row r="385" spans="1:31" x14ac:dyDescent="0.2">
      <c r="A385" s="37"/>
      <c r="B385" s="69"/>
      <c r="C385" s="69"/>
      <c r="D385" s="69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</row>
    <row r="386" spans="1:31" x14ac:dyDescent="0.2">
      <c r="A386" s="37"/>
      <c r="B386" s="69"/>
      <c r="C386" s="69"/>
      <c r="D386" s="69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</row>
    <row r="387" spans="1:31" x14ac:dyDescent="0.2">
      <c r="A387" s="37"/>
      <c r="B387" s="69"/>
      <c r="C387" s="69"/>
      <c r="D387" s="69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</row>
    <row r="388" spans="1:31" x14ac:dyDescent="0.2">
      <c r="A388" s="37"/>
      <c r="B388" s="69"/>
      <c r="C388" s="69"/>
      <c r="D388" s="69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</row>
    <row r="389" spans="1:31" x14ac:dyDescent="0.2">
      <c r="A389" s="37"/>
      <c r="B389" s="69"/>
      <c r="C389" s="69"/>
      <c r="D389" s="69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</row>
    <row r="390" spans="1:31" x14ac:dyDescent="0.2">
      <c r="A390" s="37"/>
      <c r="B390" s="69"/>
      <c r="C390" s="69"/>
      <c r="D390" s="69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</row>
    <row r="391" spans="1:31" x14ac:dyDescent="0.2">
      <c r="A391" s="37"/>
      <c r="B391" s="69"/>
      <c r="C391" s="69"/>
      <c r="D391" s="69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</row>
    <row r="392" spans="1:31" x14ac:dyDescent="0.2">
      <c r="A392" s="37"/>
      <c r="B392" s="69"/>
      <c r="C392" s="69"/>
      <c r="D392" s="69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</row>
    <row r="393" spans="1:31" x14ac:dyDescent="0.2">
      <c r="A393" s="37"/>
      <c r="B393" s="69"/>
      <c r="C393" s="69"/>
      <c r="D393" s="69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</row>
    <row r="394" spans="1:31" x14ac:dyDescent="0.2">
      <c r="A394" s="37"/>
      <c r="B394" s="69"/>
      <c r="C394" s="69"/>
      <c r="D394" s="69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</row>
    <row r="395" spans="1:31" x14ac:dyDescent="0.2">
      <c r="A395" s="37"/>
      <c r="B395" s="69"/>
      <c r="C395" s="69"/>
      <c r="D395" s="69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</row>
    <row r="396" spans="1:31" x14ac:dyDescent="0.2">
      <c r="A396" s="37"/>
      <c r="B396" s="69"/>
      <c r="C396" s="69"/>
      <c r="D396" s="69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</row>
    <row r="397" spans="1:31" x14ac:dyDescent="0.2">
      <c r="A397" s="37"/>
      <c r="B397" s="69"/>
      <c r="C397" s="69"/>
      <c r="D397" s="69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</row>
    <row r="398" spans="1:31" x14ac:dyDescent="0.2">
      <c r="A398" s="37"/>
      <c r="B398" s="69"/>
      <c r="C398" s="69"/>
      <c r="D398" s="69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</row>
    <row r="399" spans="1:31" x14ac:dyDescent="0.2">
      <c r="A399" s="37"/>
      <c r="B399" s="69"/>
      <c r="C399" s="69"/>
      <c r="D399" s="69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</row>
    <row r="400" spans="1:31" x14ac:dyDescent="0.2">
      <c r="A400" s="37"/>
      <c r="B400" s="69"/>
      <c r="C400" s="69"/>
      <c r="D400" s="69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</row>
    <row r="401" spans="1:31" x14ac:dyDescent="0.2">
      <c r="A401" s="37"/>
      <c r="B401" s="69"/>
      <c r="C401" s="69"/>
      <c r="D401" s="69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</row>
    <row r="402" spans="1:31" x14ac:dyDescent="0.2">
      <c r="A402" s="37"/>
      <c r="B402" s="69"/>
      <c r="C402" s="69"/>
      <c r="D402" s="69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</row>
    <row r="403" spans="1:31" x14ac:dyDescent="0.2">
      <c r="A403" s="37"/>
      <c r="B403" s="69"/>
      <c r="C403" s="69"/>
      <c r="D403" s="69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</row>
    <row r="404" spans="1:31" x14ac:dyDescent="0.2">
      <c r="A404" s="37"/>
      <c r="B404" s="69"/>
      <c r="C404" s="69"/>
      <c r="D404" s="69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</row>
    <row r="405" spans="1:31" x14ac:dyDescent="0.2">
      <c r="A405" s="37"/>
      <c r="B405" s="69"/>
      <c r="C405" s="69"/>
      <c r="D405" s="69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</row>
    <row r="406" spans="1:31" x14ac:dyDescent="0.2">
      <c r="A406" s="37"/>
      <c r="B406" s="69"/>
      <c r="C406" s="69"/>
      <c r="D406" s="69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</row>
    <row r="407" spans="1:31" x14ac:dyDescent="0.2">
      <c r="A407" s="37"/>
      <c r="B407" s="69"/>
      <c r="C407" s="69"/>
      <c r="D407" s="69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</row>
    <row r="408" spans="1:31" x14ac:dyDescent="0.2">
      <c r="A408" s="37"/>
      <c r="B408" s="69"/>
      <c r="C408" s="69"/>
      <c r="D408" s="69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</row>
    <row r="409" spans="1:31" x14ac:dyDescent="0.2">
      <c r="A409" s="37"/>
      <c r="B409" s="69"/>
      <c r="C409" s="69"/>
      <c r="D409" s="69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</row>
    <row r="410" spans="1:31" x14ac:dyDescent="0.2">
      <c r="A410" s="37"/>
      <c r="B410" s="69"/>
      <c r="C410" s="69"/>
      <c r="D410" s="69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</row>
    <row r="411" spans="1:31" x14ac:dyDescent="0.2">
      <c r="A411" s="37"/>
      <c r="B411" s="69"/>
      <c r="C411" s="69"/>
      <c r="D411" s="69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</row>
    <row r="412" spans="1:31" x14ac:dyDescent="0.2">
      <c r="A412" s="37"/>
      <c r="B412" s="69"/>
      <c r="C412" s="69"/>
      <c r="D412" s="69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</row>
    <row r="413" spans="1:31" x14ac:dyDescent="0.2">
      <c r="A413" s="37"/>
      <c r="B413" s="69"/>
      <c r="C413" s="69"/>
      <c r="D413" s="69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</row>
    <row r="414" spans="1:31" x14ac:dyDescent="0.2">
      <c r="A414" s="37"/>
      <c r="B414" s="69"/>
      <c r="C414" s="69"/>
      <c r="D414" s="69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</row>
    <row r="415" spans="1:31" x14ac:dyDescent="0.2">
      <c r="A415" s="37"/>
      <c r="B415" s="69"/>
      <c r="C415" s="69"/>
      <c r="D415" s="69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</row>
    <row r="416" spans="1:31" x14ac:dyDescent="0.2">
      <c r="A416" s="37"/>
      <c r="B416" s="69"/>
      <c r="C416" s="69"/>
      <c r="D416" s="69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</row>
    <row r="417" spans="1:31" x14ac:dyDescent="0.2">
      <c r="A417" s="37"/>
      <c r="B417" s="69"/>
      <c r="C417" s="69"/>
      <c r="D417" s="69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</row>
    <row r="418" spans="1:31" x14ac:dyDescent="0.2">
      <c r="A418" s="37"/>
      <c r="B418" s="69"/>
      <c r="C418" s="69"/>
      <c r="D418" s="69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</row>
    <row r="419" spans="1:31" x14ac:dyDescent="0.2">
      <c r="A419" s="37"/>
      <c r="B419" s="69"/>
      <c r="C419" s="69"/>
      <c r="D419" s="69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</row>
    <row r="420" spans="1:31" x14ac:dyDescent="0.2">
      <c r="A420" s="37"/>
      <c r="B420" s="69"/>
      <c r="C420" s="69"/>
      <c r="D420" s="69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</row>
    <row r="421" spans="1:31" x14ac:dyDescent="0.2">
      <c r="A421" s="37"/>
      <c r="B421" s="69"/>
      <c r="C421" s="69"/>
      <c r="D421" s="69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</row>
    <row r="422" spans="1:31" x14ac:dyDescent="0.2">
      <c r="A422" s="37"/>
      <c r="B422" s="69"/>
      <c r="C422" s="69"/>
      <c r="D422" s="69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</row>
    <row r="423" spans="1:31" x14ac:dyDescent="0.2">
      <c r="A423" s="37"/>
      <c r="B423" s="69"/>
      <c r="C423" s="69"/>
      <c r="D423" s="69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</row>
    <row r="424" spans="1:31" x14ac:dyDescent="0.2">
      <c r="A424" s="37"/>
      <c r="B424" s="69"/>
      <c r="C424" s="69"/>
      <c r="D424" s="69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</row>
    <row r="425" spans="1:31" x14ac:dyDescent="0.2">
      <c r="A425" s="37"/>
      <c r="B425" s="69"/>
      <c r="C425" s="69"/>
      <c r="D425" s="69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</row>
    <row r="426" spans="1:31" x14ac:dyDescent="0.2">
      <c r="A426" s="37"/>
      <c r="B426" s="69"/>
      <c r="C426" s="69"/>
      <c r="D426" s="69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</row>
    <row r="427" spans="1:31" x14ac:dyDescent="0.2">
      <c r="A427" s="37"/>
      <c r="B427" s="69"/>
      <c r="C427" s="69"/>
      <c r="D427" s="69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</row>
    <row r="428" spans="1:31" x14ac:dyDescent="0.2">
      <c r="A428" s="37"/>
      <c r="B428" s="69"/>
      <c r="C428" s="69"/>
      <c r="D428" s="69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</row>
    <row r="429" spans="1:31" x14ac:dyDescent="0.2">
      <c r="A429" s="37"/>
      <c r="B429" s="69"/>
      <c r="C429" s="69"/>
      <c r="D429" s="69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</row>
    <row r="430" spans="1:31" x14ac:dyDescent="0.2">
      <c r="A430" s="37"/>
      <c r="B430" s="69"/>
      <c r="C430" s="69"/>
      <c r="D430" s="69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</row>
    <row r="431" spans="1:31" x14ac:dyDescent="0.2">
      <c r="A431" s="37"/>
      <c r="B431" s="69"/>
      <c r="C431" s="69"/>
      <c r="D431" s="69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</row>
    <row r="432" spans="1:31" x14ac:dyDescent="0.2">
      <c r="A432" s="37"/>
      <c r="B432" s="69"/>
      <c r="C432" s="69"/>
      <c r="D432" s="69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</row>
    <row r="433" spans="1:31" x14ac:dyDescent="0.2">
      <c r="A433" s="37"/>
      <c r="B433" s="69"/>
      <c r="C433" s="69"/>
      <c r="D433" s="69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</row>
    <row r="434" spans="1:31" x14ac:dyDescent="0.2">
      <c r="A434" s="37"/>
      <c r="B434" s="69"/>
      <c r="C434" s="69"/>
      <c r="D434" s="69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</row>
    <row r="435" spans="1:31" x14ac:dyDescent="0.2">
      <c r="A435" s="37"/>
      <c r="B435" s="69"/>
      <c r="C435" s="69"/>
      <c r="D435" s="69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</row>
    <row r="436" spans="1:31" x14ac:dyDescent="0.2">
      <c r="A436" s="37"/>
      <c r="B436" s="69"/>
      <c r="C436" s="69"/>
      <c r="D436" s="69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</row>
    <row r="437" spans="1:31" x14ac:dyDescent="0.2">
      <c r="A437" s="37"/>
      <c r="B437" s="69"/>
      <c r="C437" s="69"/>
      <c r="D437" s="69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</row>
    <row r="438" spans="1:31" x14ac:dyDescent="0.2">
      <c r="A438" s="37"/>
      <c r="B438" s="69"/>
      <c r="C438" s="69"/>
      <c r="D438" s="69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</row>
    <row r="439" spans="1:31" x14ac:dyDescent="0.2">
      <c r="A439" s="37"/>
      <c r="B439" s="69"/>
      <c r="C439" s="69"/>
      <c r="D439" s="69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</row>
    <row r="440" spans="1:31" x14ac:dyDescent="0.2">
      <c r="A440" s="37"/>
      <c r="B440" s="69"/>
      <c r="C440" s="69"/>
      <c r="D440" s="69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</row>
    <row r="441" spans="1:31" x14ac:dyDescent="0.2">
      <c r="A441" s="37"/>
      <c r="B441" s="69"/>
      <c r="C441" s="69"/>
      <c r="D441" s="69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</row>
    <row r="442" spans="1:31" x14ac:dyDescent="0.2">
      <c r="A442" s="37"/>
      <c r="B442" s="69"/>
      <c r="C442" s="69"/>
      <c r="D442" s="69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</row>
    <row r="443" spans="1:31" x14ac:dyDescent="0.2">
      <c r="A443" s="37"/>
      <c r="B443" s="69"/>
      <c r="C443" s="69"/>
      <c r="D443" s="69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</row>
    <row r="444" spans="1:31" x14ac:dyDescent="0.2">
      <c r="A444" s="37"/>
      <c r="B444" s="69"/>
      <c r="C444" s="69"/>
      <c r="D444" s="69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</row>
    <row r="445" spans="1:31" x14ac:dyDescent="0.2">
      <c r="A445" s="37"/>
      <c r="B445" s="69"/>
      <c r="C445" s="69"/>
      <c r="D445" s="69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</row>
    <row r="446" spans="1:31" x14ac:dyDescent="0.2">
      <c r="A446" s="37"/>
      <c r="B446" s="69"/>
      <c r="C446" s="69"/>
      <c r="D446" s="69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</row>
    <row r="447" spans="1:31" x14ac:dyDescent="0.2">
      <c r="A447" s="37"/>
      <c r="B447" s="69"/>
      <c r="C447" s="69"/>
      <c r="D447" s="69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</row>
    <row r="448" spans="1:31" x14ac:dyDescent="0.2">
      <c r="A448" s="37"/>
      <c r="B448" s="69"/>
      <c r="C448" s="69"/>
      <c r="D448" s="69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</row>
    <row r="449" spans="1:31" x14ac:dyDescent="0.2">
      <c r="A449" s="37"/>
      <c r="B449" s="69"/>
      <c r="C449" s="69"/>
      <c r="D449" s="69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</row>
    <row r="450" spans="1:31" x14ac:dyDescent="0.2">
      <c r="A450" s="37"/>
      <c r="B450" s="69"/>
      <c r="C450" s="69"/>
      <c r="D450" s="69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</row>
    <row r="451" spans="1:31" x14ac:dyDescent="0.2">
      <c r="A451" s="37"/>
      <c r="B451" s="69"/>
      <c r="C451" s="69"/>
      <c r="D451" s="69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</row>
    <row r="452" spans="1:31" x14ac:dyDescent="0.2">
      <c r="A452" s="37"/>
      <c r="B452" s="69"/>
      <c r="C452" s="69"/>
      <c r="D452" s="69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</row>
    <row r="453" spans="1:31" x14ac:dyDescent="0.2">
      <c r="A453" s="37"/>
      <c r="B453" s="69"/>
      <c r="C453" s="69"/>
      <c r="D453" s="69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</row>
    <row r="454" spans="1:31" x14ac:dyDescent="0.2">
      <c r="A454" s="37"/>
      <c r="B454" s="69"/>
      <c r="C454" s="69"/>
      <c r="D454" s="69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</row>
    <row r="455" spans="1:31" x14ac:dyDescent="0.2">
      <c r="A455" s="37"/>
      <c r="B455" s="69"/>
      <c r="C455" s="69"/>
      <c r="D455" s="69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</row>
    <row r="456" spans="1:31" x14ac:dyDescent="0.2">
      <c r="A456" s="37"/>
      <c r="B456" s="69"/>
      <c r="C456" s="69"/>
      <c r="D456" s="69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</row>
    <row r="457" spans="1:31" x14ac:dyDescent="0.2">
      <c r="A457" s="37"/>
      <c r="B457" s="69"/>
      <c r="C457" s="69"/>
      <c r="D457" s="69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</row>
    <row r="458" spans="1:31" x14ac:dyDescent="0.2">
      <c r="A458" s="37"/>
      <c r="B458" s="69"/>
      <c r="C458" s="69"/>
      <c r="D458" s="69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</row>
    <row r="459" spans="1:31" x14ac:dyDescent="0.2">
      <c r="A459" s="37"/>
      <c r="B459" s="69"/>
      <c r="C459" s="69"/>
      <c r="D459" s="69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</row>
    <row r="460" spans="1:31" x14ac:dyDescent="0.2">
      <c r="A460" s="37"/>
      <c r="B460" s="69"/>
      <c r="C460" s="69"/>
      <c r="D460" s="69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</row>
    <row r="461" spans="1:31" x14ac:dyDescent="0.2">
      <c r="A461" s="37"/>
      <c r="B461" s="69"/>
      <c r="C461" s="69"/>
      <c r="D461" s="69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</row>
    <row r="462" spans="1:31" x14ac:dyDescent="0.2">
      <c r="A462" s="37"/>
      <c r="B462" s="69"/>
      <c r="C462" s="69"/>
      <c r="D462" s="69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</row>
    <row r="463" spans="1:31" x14ac:dyDescent="0.2">
      <c r="A463" s="37"/>
      <c r="B463" s="69"/>
      <c r="C463" s="69"/>
      <c r="D463" s="69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</row>
    <row r="464" spans="1:31" x14ac:dyDescent="0.2">
      <c r="A464" s="37"/>
      <c r="B464" s="69"/>
      <c r="C464" s="69"/>
      <c r="D464" s="69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</row>
    <row r="465" spans="1:31" x14ac:dyDescent="0.2">
      <c r="A465" s="37"/>
      <c r="B465" s="69"/>
      <c r="C465" s="69"/>
      <c r="D465" s="69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</row>
    <row r="466" spans="1:31" x14ac:dyDescent="0.2">
      <c r="A466" s="37"/>
      <c r="B466" s="69"/>
      <c r="C466" s="69"/>
      <c r="D466" s="69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</row>
    <row r="467" spans="1:31" x14ac:dyDescent="0.2">
      <c r="A467" s="37"/>
      <c r="B467" s="69"/>
      <c r="C467" s="69"/>
      <c r="D467" s="69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</row>
    <row r="468" spans="1:31" x14ac:dyDescent="0.2">
      <c r="A468" s="37"/>
      <c r="B468" s="69"/>
      <c r="C468" s="69"/>
      <c r="D468" s="69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</row>
    <row r="469" spans="1:31" x14ac:dyDescent="0.2">
      <c r="A469" s="37"/>
      <c r="B469" s="69"/>
      <c r="C469" s="69"/>
      <c r="D469" s="69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</row>
    <row r="470" spans="1:31" x14ac:dyDescent="0.2">
      <c r="A470" s="37"/>
      <c r="B470" s="69"/>
      <c r="C470" s="69"/>
      <c r="D470" s="69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</row>
    <row r="471" spans="1:31" x14ac:dyDescent="0.2">
      <c r="A471" s="37"/>
      <c r="B471" s="69"/>
      <c r="C471" s="69"/>
      <c r="D471" s="69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</row>
    <row r="472" spans="1:31" x14ac:dyDescent="0.2">
      <c r="A472" s="37"/>
      <c r="B472" s="69"/>
      <c r="C472" s="69"/>
      <c r="D472" s="69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</row>
    <row r="473" spans="1:31" x14ac:dyDescent="0.2">
      <c r="A473" s="37"/>
      <c r="B473" s="69"/>
      <c r="C473" s="69"/>
      <c r="D473" s="69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</row>
    <row r="474" spans="1:31" x14ac:dyDescent="0.2">
      <c r="A474" s="37"/>
      <c r="B474" s="69"/>
      <c r="C474" s="69"/>
      <c r="D474" s="69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</row>
    <row r="475" spans="1:31" x14ac:dyDescent="0.2">
      <c r="A475" s="37"/>
      <c r="B475" s="69"/>
      <c r="C475" s="69"/>
      <c r="D475" s="69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</row>
    <row r="476" spans="1:31" x14ac:dyDescent="0.2">
      <c r="A476" s="37"/>
      <c r="B476" s="69"/>
      <c r="C476" s="69"/>
      <c r="D476" s="69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</row>
    <row r="477" spans="1:31" x14ac:dyDescent="0.2">
      <c r="A477" s="37"/>
      <c r="B477" s="69"/>
      <c r="C477" s="69"/>
      <c r="D477" s="69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</row>
    <row r="478" spans="1:31" x14ac:dyDescent="0.2">
      <c r="A478" s="37"/>
      <c r="B478" s="69"/>
      <c r="C478" s="69"/>
      <c r="D478" s="69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</row>
    <row r="479" spans="1:31" x14ac:dyDescent="0.2">
      <c r="A479" s="37"/>
      <c r="B479" s="69"/>
      <c r="C479" s="69"/>
      <c r="D479" s="69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</row>
    <row r="480" spans="1:31" x14ac:dyDescent="0.2">
      <c r="A480" s="37"/>
      <c r="B480" s="69"/>
      <c r="C480" s="69"/>
      <c r="D480" s="69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</row>
    <row r="481" spans="1:31" x14ac:dyDescent="0.2">
      <c r="A481" s="37"/>
      <c r="B481" s="69"/>
      <c r="C481" s="69"/>
      <c r="D481" s="69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</row>
    <row r="482" spans="1:31" x14ac:dyDescent="0.2">
      <c r="A482" s="37"/>
      <c r="B482" s="69"/>
      <c r="C482" s="69"/>
      <c r="D482" s="69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</row>
    <row r="483" spans="1:31" x14ac:dyDescent="0.2">
      <c r="A483" s="37"/>
      <c r="B483" s="69"/>
      <c r="C483" s="69"/>
      <c r="D483" s="69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</row>
    <row r="484" spans="1:31" x14ac:dyDescent="0.2">
      <c r="A484" s="37"/>
      <c r="B484" s="69"/>
      <c r="C484" s="69"/>
      <c r="D484" s="69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</row>
    <row r="485" spans="1:31" x14ac:dyDescent="0.2">
      <c r="A485" s="37"/>
      <c r="B485" s="69"/>
      <c r="C485" s="69"/>
      <c r="D485" s="69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</row>
    <row r="486" spans="1:31" x14ac:dyDescent="0.2">
      <c r="A486" s="37"/>
      <c r="B486" s="69"/>
      <c r="C486" s="69"/>
      <c r="D486" s="69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</row>
    <row r="487" spans="1:31" x14ac:dyDescent="0.2">
      <c r="A487" s="37"/>
      <c r="B487" s="69"/>
      <c r="C487" s="69"/>
      <c r="D487" s="69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</row>
    <row r="488" spans="1:31" x14ac:dyDescent="0.2">
      <c r="A488" s="37"/>
      <c r="B488" s="69"/>
      <c r="C488" s="69"/>
      <c r="D488" s="69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</row>
    <row r="489" spans="1:31" x14ac:dyDescent="0.2">
      <c r="A489" s="37"/>
      <c r="B489" s="69"/>
      <c r="C489" s="69"/>
      <c r="D489" s="69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</row>
    <row r="490" spans="1:31" x14ac:dyDescent="0.2">
      <c r="A490" s="37"/>
      <c r="B490" s="69"/>
      <c r="C490" s="69"/>
      <c r="D490" s="69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</row>
    <row r="491" spans="1:31" x14ac:dyDescent="0.2">
      <c r="A491" s="37"/>
      <c r="B491" s="69"/>
      <c r="C491" s="69"/>
      <c r="D491" s="69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</row>
    <row r="492" spans="1:31" x14ac:dyDescent="0.2">
      <c r="A492" s="37"/>
      <c r="B492" s="69"/>
      <c r="C492" s="69"/>
      <c r="D492" s="69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</row>
    <row r="493" spans="1:31" x14ac:dyDescent="0.2">
      <c r="A493" s="37"/>
      <c r="B493" s="69"/>
      <c r="C493" s="69"/>
      <c r="D493" s="69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</row>
    <row r="494" spans="1:31" x14ac:dyDescent="0.2">
      <c r="A494" s="37"/>
      <c r="B494" s="69"/>
      <c r="C494" s="69"/>
      <c r="D494" s="69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</row>
    <row r="495" spans="1:31" x14ac:dyDescent="0.2">
      <c r="A495" s="37"/>
      <c r="B495" s="69"/>
      <c r="C495" s="69"/>
      <c r="D495" s="69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</row>
    <row r="496" spans="1:31" x14ac:dyDescent="0.2">
      <c r="A496" s="37"/>
      <c r="B496" s="69"/>
      <c r="C496" s="69"/>
      <c r="D496" s="69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</row>
    <row r="497" spans="1:31" x14ac:dyDescent="0.2">
      <c r="A497" s="37"/>
      <c r="B497" s="69"/>
      <c r="C497" s="69"/>
      <c r="D497" s="69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</row>
    <row r="498" spans="1:31" x14ac:dyDescent="0.2">
      <c r="A498" s="37"/>
      <c r="B498" s="69"/>
      <c r="C498" s="69"/>
      <c r="D498" s="69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</row>
    <row r="499" spans="1:31" x14ac:dyDescent="0.2">
      <c r="A499" s="37"/>
      <c r="B499" s="69"/>
      <c r="C499" s="69"/>
      <c r="D499" s="69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</row>
    <row r="500" spans="1:31" x14ac:dyDescent="0.2">
      <c r="A500" s="37"/>
      <c r="B500" s="69"/>
      <c r="C500" s="69"/>
      <c r="D500" s="69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</row>
    <row r="501" spans="1:31" x14ac:dyDescent="0.2">
      <c r="A501" s="37"/>
      <c r="B501" s="69"/>
      <c r="C501" s="69"/>
      <c r="D501" s="69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</row>
    <row r="502" spans="1:31" x14ac:dyDescent="0.2">
      <c r="A502" s="37"/>
      <c r="B502" s="69"/>
      <c r="C502" s="69"/>
      <c r="D502" s="69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</row>
    <row r="503" spans="1:31" x14ac:dyDescent="0.2">
      <c r="A503" s="37"/>
      <c r="B503" s="69"/>
      <c r="C503" s="69"/>
      <c r="D503" s="69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</row>
    <row r="504" spans="1:31" x14ac:dyDescent="0.2">
      <c r="A504" s="37"/>
      <c r="B504" s="69"/>
      <c r="C504" s="69"/>
      <c r="D504" s="69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</row>
    <row r="505" spans="1:31" x14ac:dyDescent="0.2">
      <c r="A505" s="37"/>
      <c r="B505" s="69"/>
      <c r="C505" s="69"/>
      <c r="D505" s="69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</row>
    <row r="506" spans="1:31" x14ac:dyDescent="0.2">
      <c r="A506" s="37"/>
      <c r="B506" s="69"/>
      <c r="C506" s="69"/>
      <c r="D506" s="69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</row>
    <row r="507" spans="1:31" x14ac:dyDescent="0.2">
      <c r="A507" s="37"/>
      <c r="B507" s="69"/>
      <c r="C507" s="69"/>
      <c r="D507" s="69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</row>
    <row r="508" spans="1:31" x14ac:dyDescent="0.2">
      <c r="A508" s="37"/>
      <c r="B508" s="69"/>
      <c r="C508" s="69"/>
      <c r="D508" s="69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</row>
    <row r="509" spans="1:31" x14ac:dyDescent="0.2">
      <c r="A509" s="37"/>
      <c r="B509" s="69"/>
      <c r="C509" s="69"/>
      <c r="D509" s="69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</row>
    <row r="510" spans="1:31" x14ac:dyDescent="0.2">
      <c r="A510" s="37"/>
      <c r="B510" s="69"/>
      <c r="C510" s="69"/>
      <c r="D510" s="69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</row>
  </sheetData>
  <autoFilter ref="A9:G22">
    <filterColumn colId="1" showButton="0"/>
    <filterColumn colId="2" showButton="0"/>
  </autoFilter>
  <mergeCells count="506">
    <mergeCell ref="B500:D500"/>
    <mergeCell ref="B501:D501"/>
    <mergeCell ref="B502:D502"/>
    <mergeCell ref="B503:D503"/>
    <mergeCell ref="B504:D504"/>
    <mergeCell ref="B509:D509"/>
    <mergeCell ref="B510:D510"/>
    <mergeCell ref="B505:D505"/>
    <mergeCell ref="B506:D506"/>
    <mergeCell ref="B507:D507"/>
    <mergeCell ref="B508:D508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73:D473"/>
    <mergeCell ref="B474:D474"/>
    <mergeCell ref="B475:D475"/>
    <mergeCell ref="B476:D476"/>
    <mergeCell ref="B477:D477"/>
    <mergeCell ref="B478:D478"/>
    <mergeCell ref="B479:D479"/>
    <mergeCell ref="B480:D480"/>
    <mergeCell ref="B481:D481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46:D446"/>
    <mergeCell ref="B447:D447"/>
    <mergeCell ref="B448:D448"/>
    <mergeCell ref="B449:D449"/>
    <mergeCell ref="B450:D450"/>
    <mergeCell ref="B451:D451"/>
    <mergeCell ref="B452:D452"/>
    <mergeCell ref="B453:D453"/>
    <mergeCell ref="B454:D454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28:D428"/>
    <mergeCell ref="B429:D429"/>
    <mergeCell ref="B430:D430"/>
    <mergeCell ref="B431:D431"/>
    <mergeCell ref="B432:D432"/>
    <mergeCell ref="B433:D433"/>
    <mergeCell ref="B434:D434"/>
    <mergeCell ref="B435:D435"/>
    <mergeCell ref="B436:D436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09:D409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H8:AE9"/>
    <mergeCell ref="E6:G6"/>
    <mergeCell ref="B10:D10"/>
    <mergeCell ref="B11:D11"/>
    <mergeCell ref="B12:D12"/>
    <mergeCell ref="B9:D9"/>
    <mergeCell ref="E7:G7"/>
    <mergeCell ref="A8:G8"/>
    <mergeCell ref="B13:D13"/>
  </mergeCells>
  <phoneticPr fontId="1" type="noConversion"/>
  <conditionalFormatting sqref="F1001:F1002">
    <cfRule type="cellIs" dxfId="7" priority="1" stopIfTrue="1" operator="equal">
      <formula>$AN$6</formula>
    </cfRule>
    <cfRule type="cellIs" dxfId="6" priority="2" stopIfTrue="1" operator="equal">
      <formula>$AN$7</formula>
    </cfRule>
    <cfRule type="cellIs" dxfId="5" priority="3" stopIfTrue="1" operator="equal">
      <formula>$AN$8</formula>
    </cfRule>
  </conditionalFormatting>
  <conditionalFormatting sqref="H4:AF4">
    <cfRule type="cellIs" dxfId="4" priority="4" stopIfTrue="1" operator="equal">
      <formula>"S"</formula>
    </cfRule>
    <cfRule type="cellIs" dxfId="3" priority="5" stopIfTrue="1" operator="equal">
      <formula>"D"</formula>
    </cfRule>
  </conditionalFormatting>
  <conditionalFormatting sqref="F10:F510">
    <cfRule type="cellIs" dxfId="2" priority="6" stopIfTrue="1" operator="equal">
      <formula>$AN$6</formula>
    </cfRule>
    <cfRule type="cellIs" dxfId="1" priority="7" stopIfTrue="1" operator="equal">
      <formula>$AN$7</formula>
    </cfRule>
    <cfRule type="cellIs" dxfId="0" priority="8" stopIfTrue="1" operator="equal">
      <formula>$AN$8</formula>
    </cfRule>
  </conditionalFormatting>
  <dataValidations count="3">
    <dataValidation type="list" allowBlank="1" showInputMessage="1" showErrorMessage="1" sqref="E1001:E1002 E11:E510">
      <formula1>$AM$6:$AM$18</formula1>
    </dataValidation>
    <dataValidation type="list" allowBlank="1" showInputMessage="1" showErrorMessage="1" sqref="F1001:F1002 F10:F510">
      <formula1>$AN$6:$AN$18</formula1>
    </dataValidation>
    <dataValidation type="list" allowBlank="1" showInputMessage="1" showErrorMessage="1" sqref="G1001:G1002 G10:G510">
      <formula1>$AO$6:$AO$18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Y1051"/>
  <sheetViews>
    <sheetView showGridLines="0" showRowColHeaders="0" showZeros="0" tabSelected="1" topLeftCell="A13" workbookViewId="0">
      <selection activeCell="B3" sqref="B3:P3"/>
    </sheetView>
  </sheetViews>
  <sheetFormatPr baseColWidth="10" defaultRowHeight="12.75" x14ac:dyDescent="0.2"/>
  <cols>
    <col min="2" max="25" width="4.7109375" customWidth="1"/>
  </cols>
  <sheetData>
    <row r="1" spans="2:23" x14ac:dyDescent="0.2">
      <c r="C1" s="7"/>
      <c r="D1" s="8"/>
      <c r="E1" s="9"/>
    </row>
    <row r="2" spans="2:23" x14ac:dyDescent="0.2">
      <c r="B2" s="76" t="s">
        <v>28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  <c r="R2" s="82" t="s">
        <v>18</v>
      </c>
      <c r="S2" s="70"/>
      <c r="T2" s="83" t="s">
        <v>20</v>
      </c>
      <c r="U2" s="70"/>
      <c r="V2" s="70" t="s">
        <v>27</v>
      </c>
      <c r="W2" s="71"/>
    </row>
    <row r="3" spans="2:23" x14ac:dyDescent="0.2">
      <c r="B3" s="79" t="str">
        <f>Config!A6</f>
        <v>AwareHome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  <c r="R3" s="72">
        <f>Config!A9</f>
        <v>1</v>
      </c>
      <c r="S3" s="72"/>
      <c r="T3" s="73">
        <v>41772</v>
      </c>
      <c r="U3" s="72"/>
      <c r="V3" s="74">
        <f>Config!C9</f>
        <v>24</v>
      </c>
      <c r="W3" s="75"/>
    </row>
    <row r="4" spans="2:23" x14ac:dyDescent="0.2">
      <c r="C4" s="7"/>
      <c r="D4" s="8"/>
      <c r="E4" s="9"/>
    </row>
    <row r="5" spans="2:23" x14ac:dyDescent="0.2">
      <c r="C5" s="7"/>
      <c r="D5" s="8"/>
      <c r="E5" s="9"/>
    </row>
    <row r="56" spans="1:25" ht="14.25" customHeight="1" x14ac:dyDescent="0.2"/>
    <row r="57" spans="1:25" ht="33" customHeight="1" x14ac:dyDescent="0.2">
      <c r="A57" s="29"/>
      <c r="B57" s="30">
        <f>Datos!H5</f>
        <v>41758</v>
      </c>
      <c r="C57" s="30">
        <f>Datos!I5</f>
        <v>41759</v>
      </c>
      <c r="D57" s="30">
        <f>Datos!J5</f>
        <v>41760</v>
      </c>
      <c r="E57" s="30">
        <f>Datos!K5</f>
        <v>41761</v>
      </c>
      <c r="F57" s="30">
        <f>Datos!L5</f>
        <v>41764</v>
      </c>
      <c r="G57" s="30">
        <f>Datos!M5</f>
        <v>41765</v>
      </c>
      <c r="H57" s="30">
        <f>Datos!N5</f>
        <v>41766</v>
      </c>
      <c r="I57" s="30">
        <f>Datos!O5</f>
        <v>41767</v>
      </c>
      <c r="J57" s="30">
        <f>Datos!P5</f>
        <v>41768</v>
      </c>
      <c r="K57" s="30">
        <f>Datos!Q5</f>
        <v>41771</v>
      </c>
      <c r="L57" s="30">
        <f>Datos!R5</f>
        <v>41772</v>
      </c>
      <c r="M57" s="30">
        <f>Datos!S5</f>
        <v>41773</v>
      </c>
      <c r="N57" s="30">
        <f>Datos!T5</f>
        <v>41774</v>
      </c>
      <c r="O57" s="30">
        <f>Datos!U5</f>
        <v>41775</v>
      </c>
      <c r="P57" s="30">
        <f>Datos!V5</f>
        <v>41778</v>
      </c>
      <c r="Q57" s="30" t="str">
        <f>Datos!W5</f>
        <v/>
      </c>
      <c r="R57" s="30" t="str">
        <f>Datos!X5</f>
        <v/>
      </c>
      <c r="S57" s="30" t="str">
        <f>Datos!Y5</f>
        <v/>
      </c>
      <c r="T57" s="30" t="str">
        <f>Datos!Z5</f>
        <v/>
      </c>
      <c r="U57" s="30" t="str">
        <f>Datos!AA5</f>
        <v/>
      </c>
      <c r="V57" s="30" t="str">
        <f>Datos!AB5</f>
        <v/>
      </c>
      <c r="W57" s="30" t="str">
        <f>Datos!AC5</f>
        <v/>
      </c>
      <c r="X57" s="30" t="str">
        <f>Datos!AD5</f>
        <v/>
      </c>
      <c r="Y57" s="30" t="str">
        <f>Datos!AE5</f>
        <v/>
      </c>
    </row>
    <row r="58" spans="1:25" x14ac:dyDescent="0.2">
      <c r="A58" s="31" t="str">
        <f>Config!C14</f>
        <v>Juan Pablo Soto</v>
      </c>
      <c r="B58" s="32">
        <f>SUMIF(Datos!$G$10:$G$1002,$A58,Datos!H$10:H$1002)</f>
        <v>176</v>
      </c>
      <c r="C58" s="32">
        <f>SUMIF(Datos!$G$10:$G$1002,$A58,Datos!I$10:I$1002)</f>
        <v>174</v>
      </c>
      <c r="D58" s="32">
        <f>SUMIF(Datos!$G$10:$G$1002,$A58,Datos!J$10:J$1002)</f>
        <v>168</v>
      </c>
      <c r="E58" s="32">
        <f>SUMIF(Datos!$G$10:$G$1002,$A58,Datos!K$10:K$1002)</f>
        <v>160</v>
      </c>
      <c r="F58" s="32">
        <f>SUMIF(Datos!$G$10:$G$1002,$A58,Datos!L$10:L$1002)</f>
        <v>152</v>
      </c>
      <c r="G58" s="32">
        <f>SUMIF(Datos!$G$10:$G$1002,$A58,Datos!M$10:M$1002)</f>
        <v>144</v>
      </c>
      <c r="H58" s="32">
        <f>SUMIF(Datos!$G$10:$G$1002,$A58,Datos!N$10:N$1002)</f>
        <v>138</v>
      </c>
      <c r="I58" s="32">
        <f>SUMIF(Datos!$G$10:$G$1002,$A58,Datos!O$10:O$1002)</f>
        <v>132</v>
      </c>
      <c r="J58" s="32">
        <f>SUMIF(Datos!$G$10:$G$1002,$A58,Datos!P$10:P$1002)</f>
        <v>124</v>
      </c>
      <c r="K58" s="32">
        <f>SUMIF(Datos!$G$10:$G$1002,$A58,Datos!Q$10:Q$1002)</f>
        <v>116</v>
      </c>
      <c r="L58" s="32">
        <f>SUMIF(Datos!$G$10:$G$1002,$A58,Datos!R$10:R$1002)</f>
        <v>108</v>
      </c>
      <c r="M58" s="32">
        <f>SUMIF(Datos!$G$10:$G$1002,$A58,Datos!S$10:S$1002)</f>
        <v>100</v>
      </c>
      <c r="N58" s="32">
        <f>SUMIF(Datos!$G$10:$G$1002,$A58,Datos!T$10:T$1002)</f>
        <v>92</v>
      </c>
      <c r="O58" s="32">
        <f>SUMIF(Datos!$G$10:$G$1002,$A58,Datos!U$10:U$1002)</f>
        <v>86</v>
      </c>
      <c r="P58" s="32">
        <f>SUMIF(Datos!$G$10:$G$1002,$A58,Datos!V$10:V$1002)</f>
        <v>80</v>
      </c>
      <c r="Q58" s="32">
        <f>SUMIF(Datos!$G$10:$G$1002,$A58,Datos!W$10:W$1002)</f>
        <v>72</v>
      </c>
      <c r="R58" s="32">
        <f>SUMIF(Datos!$G$10:$G$1002,$A58,Datos!X$10:X$1002)</f>
        <v>64</v>
      </c>
      <c r="S58" s="32">
        <f>SUMIF(Datos!$G$10:$G$1002,$A58,Datos!Y$10:Y$1002)</f>
        <v>60</v>
      </c>
      <c r="T58" s="32">
        <f>SUMIF(Datos!$G$10:$G$1002,$A58,Datos!Z$10:Z$1002)</f>
        <v>56</v>
      </c>
      <c r="U58" s="32">
        <f>SUMIF(Datos!$G$10:$G$1002,$A58,Datos!AA$10:AA$1002)</f>
        <v>48</v>
      </c>
      <c r="V58" s="32">
        <f>SUMIF(Datos!$G$10:$G$1002,$A58,Datos!AB$10:AB$1002)</f>
        <v>44</v>
      </c>
      <c r="W58" s="32">
        <f>SUMIF(Datos!$G$10:$G$1002,$A58,Datos!AC$10:AC$1002)</f>
        <v>40</v>
      </c>
      <c r="X58" s="32">
        <f>SUMIF(Datos!$G$10:$G$1002,$A58,Datos!AD$10:AD$1002)</f>
        <v>36</v>
      </c>
      <c r="Y58" s="32">
        <f>SUMIF(Datos!$G$10:$G$1002,$A58,Datos!AE$10:AE$1002)</f>
        <v>36</v>
      </c>
    </row>
    <row r="59" spans="1:25" x14ac:dyDescent="0.2">
      <c r="A59" s="31">
        <f>Config!C15</f>
        <v>0</v>
      </c>
      <c r="B59" s="32">
        <f>SUMIF(Datos!$G$10:$G$1002,$A59,Datos!H$10:H$1002)</f>
        <v>0</v>
      </c>
      <c r="C59" s="32">
        <f>SUMIF(Datos!$G$10:$G$1002,$A59,Datos!I$10:I$1002)</f>
        <v>0</v>
      </c>
      <c r="D59" s="32">
        <f>SUMIF(Datos!$G$10:$G$1002,$A59,Datos!J$10:J$1002)</f>
        <v>0</v>
      </c>
      <c r="E59" s="32">
        <f>SUMIF(Datos!$G$10:$G$1002,$A59,Datos!K$10:K$1002)</f>
        <v>0</v>
      </c>
      <c r="F59" s="32">
        <f>SUMIF(Datos!$G$10:$G$1002,$A59,Datos!L$10:L$1002)</f>
        <v>0</v>
      </c>
      <c r="G59" s="32">
        <f>SUMIF(Datos!$G$10:$G$1002,$A59,Datos!M$10:M$1002)</f>
        <v>0</v>
      </c>
      <c r="H59" s="32">
        <f>SUMIF(Datos!$G$10:$G$1002,$A59,Datos!N$10:N$1002)</f>
        <v>0</v>
      </c>
      <c r="I59" s="32">
        <f>SUMIF(Datos!$G$10:$G$1002,$A59,Datos!O$10:O$1002)</f>
        <v>0</v>
      </c>
      <c r="J59" s="32">
        <f>SUMIF(Datos!$G$10:$G$1002,$A59,Datos!P$10:P$1002)</f>
        <v>0</v>
      </c>
      <c r="K59" s="32">
        <f>SUMIF(Datos!$G$10:$G$1002,$A59,Datos!Q$10:Q$1002)</f>
        <v>0</v>
      </c>
      <c r="L59" s="32">
        <f>SUMIF(Datos!$G$10:$G$1002,$A59,Datos!R$10:R$1002)</f>
        <v>0</v>
      </c>
      <c r="M59" s="32">
        <f>SUMIF(Datos!$G$10:$G$1002,$A59,Datos!S$10:S$1002)</f>
        <v>0</v>
      </c>
      <c r="N59" s="32">
        <f>SUMIF(Datos!$G$10:$G$1002,$A59,Datos!T$10:T$1002)</f>
        <v>0</v>
      </c>
      <c r="O59" s="32">
        <f>SUMIF(Datos!$G$10:$G$1002,$A59,Datos!U$10:U$1002)</f>
        <v>0</v>
      </c>
      <c r="P59" s="32">
        <f>SUMIF(Datos!$G$10:$G$1002,$A59,Datos!V$10:V$1002)</f>
        <v>0</v>
      </c>
      <c r="Q59" s="32">
        <f>SUMIF(Datos!$G$10:$G$1002,$A59,Datos!W$10:W$1002)</f>
        <v>0</v>
      </c>
      <c r="R59" s="32">
        <f>SUMIF(Datos!$G$10:$G$1002,$A59,Datos!X$10:X$1002)</f>
        <v>0</v>
      </c>
      <c r="S59" s="32">
        <f>SUMIF(Datos!$G$10:$G$1002,$A59,Datos!Y$10:Y$1002)</f>
        <v>0</v>
      </c>
      <c r="T59" s="32">
        <f>SUMIF(Datos!$G$10:$G$1002,$A59,Datos!Z$10:Z$1002)</f>
        <v>0</v>
      </c>
      <c r="U59" s="32">
        <f>SUMIF(Datos!$G$10:$G$1002,$A59,Datos!AA$10:AA$1002)</f>
        <v>0</v>
      </c>
      <c r="V59" s="32">
        <f>SUMIF(Datos!$G$10:$G$1002,$A59,Datos!AB$10:AB$1002)</f>
        <v>0</v>
      </c>
      <c r="W59" s="32">
        <f>SUMIF(Datos!$G$10:$G$1002,$A59,Datos!AC$10:AC$1002)</f>
        <v>0</v>
      </c>
      <c r="X59" s="32">
        <f>SUMIF(Datos!$G$10:$G$1002,$A59,Datos!AD$10:AD$1002)</f>
        <v>0</v>
      </c>
      <c r="Y59" s="32">
        <f>SUMIF(Datos!$G$10:$G$1002,$A59,Datos!AE$10:AE$1002)</f>
        <v>0</v>
      </c>
    </row>
    <row r="60" spans="1:25" x14ac:dyDescent="0.2">
      <c r="A60" s="31">
        <f>Config!C16</f>
        <v>0</v>
      </c>
      <c r="B60" s="32">
        <f>SUMIF(Datos!$G$10:$G$1002,$A60,Datos!H$10:H$1002)</f>
        <v>0</v>
      </c>
      <c r="C60" s="32">
        <f>SUMIF(Datos!$G$10:$G$1002,$A60,Datos!I$10:I$1002)</f>
        <v>0</v>
      </c>
      <c r="D60" s="32">
        <f>SUMIF(Datos!$G$10:$G$1002,$A60,Datos!J$10:J$1002)</f>
        <v>0</v>
      </c>
      <c r="E60" s="32">
        <f>SUMIF(Datos!$G$10:$G$1002,$A60,Datos!K$10:K$1002)</f>
        <v>0</v>
      </c>
      <c r="F60" s="32">
        <f>SUMIF(Datos!$G$10:$G$1002,$A60,Datos!L$10:L$1002)</f>
        <v>0</v>
      </c>
      <c r="G60" s="32">
        <f>SUMIF(Datos!$G$10:$G$1002,$A60,Datos!M$10:M$1002)</f>
        <v>0</v>
      </c>
      <c r="H60" s="32">
        <f>SUMIF(Datos!$G$10:$G$1002,$A60,Datos!N$10:N$1002)</f>
        <v>0</v>
      </c>
      <c r="I60" s="32">
        <f>SUMIF(Datos!$G$10:$G$1002,$A60,Datos!O$10:O$1002)</f>
        <v>0</v>
      </c>
      <c r="J60" s="32">
        <f>SUMIF(Datos!$G$10:$G$1002,$A60,Datos!P$10:P$1002)</f>
        <v>0</v>
      </c>
      <c r="K60" s="32">
        <f>SUMIF(Datos!$G$10:$G$1002,$A60,Datos!Q$10:Q$1002)</f>
        <v>0</v>
      </c>
      <c r="L60" s="32">
        <f>SUMIF(Datos!$G$10:$G$1002,$A60,Datos!R$10:R$1002)</f>
        <v>0</v>
      </c>
      <c r="M60" s="32">
        <f>SUMIF(Datos!$G$10:$G$1002,$A60,Datos!S$10:S$1002)</f>
        <v>0</v>
      </c>
      <c r="N60" s="32">
        <f>SUMIF(Datos!$G$10:$G$1002,$A60,Datos!T$10:T$1002)</f>
        <v>0</v>
      </c>
      <c r="O60" s="32">
        <f>SUMIF(Datos!$G$10:$G$1002,$A60,Datos!U$10:U$1002)</f>
        <v>0</v>
      </c>
      <c r="P60" s="32">
        <f>SUMIF(Datos!$G$10:$G$1002,$A60,Datos!V$10:V$1002)</f>
        <v>0</v>
      </c>
      <c r="Q60" s="32">
        <f>SUMIF(Datos!$G$10:$G$1002,$A60,Datos!W$10:W$1002)</f>
        <v>0</v>
      </c>
      <c r="R60" s="32">
        <f>SUMIF(Datos!$G$10:$G$1002,$A60,Datos!X$10:X$1002)</f>
        <v>0</v>
      </c>
      <c r="S60" s="32">
        <f>SUMIF(Datos!$G$10:$G$1002,$A60,Datos!Y$10:Y$1002)</f>
        <v>0</v>
      </c>
      <c r="T60" s="32">
        <f>SUMIF(Datos!$G$10:$G$1002,$A60,Datos!Z$10:Z$1002)</f>
        <v>0</v>
      </c>
      <c r="U60" s="32">
        <f>SUMIF(Datos!$G$10:$G$1002,$A60,Datos!AA$10:AA$1002)</f>
        <v>0</v>
      </c>
      <c r="V60" s="32">
        <f>SUMIF(Datos!$G$10:$G$1002,$A60,Datos!AB$10:AB$1002)</f>
        <v>0</v>
      </c>
      <c r="W60" s="32">
        <f>SUMIF(Datos!$G$10:$G$1002,$A60,Datos!AC$10:AC$1002)</f>
        <v>0</v>
      </c>
      <c r="X60" s="32">
        <f>SUMIF(Datos!$G$10:$G$1002,$A60,Datos!AD$10:AD$1002)</f>
        <v>0</v>
      </c>
      <c r="Y60" s="32">
        <f>SUMIF(Datos!$G$10:$G$1002,$A60,Datos!AE$10:AE$1002)</f>
        <v>0</v>
      </c>
    </row>
    <row r="61" spans="1:25" x14ac:dyDescent="0.2">
      <c r="A61" s="31">
        <f>Config!C17</f>
        <v>0</v>
      </c>
      <c r="B61" s="32">
        <f>SUMIF(Datos!$G$10:$G$1002,$A61,Datos!H$10:H$1002)</f>
        <v>0</v>
      </c>
      <c r="C61" s="32">
        <f>SUMIF(Datos!$G$10:$G$1002,$A61,Datos!I$10:I$1002)</f>
        <v>0</v>
      </c>
      <c r="D61" s="32">
        <f>SUMIF(Datos!$G$10:$G$1002,$A61,Datos!J$10:J$1002)</f>
        <v>0</v>
      </c>
      <c r="E61" s="32">
        <f>SUMIF(Datos!$G$10:$G$1002,$A61,Datos!K$10:K$1002)</f>
        <v>0</v>
      </c>
      <c r="F61" s="32">
        <f>SUMIF(Datos!$G$10:$G$1002,$A61,Datos!L$10:L$1002)</f>
        <v>0</v>
      </c>
      <c r="G61" s="32">
        <f>SUMIF(Datos!$G$10:$G$1002,$A61,Datos!M$10:M$1002)</f>
        <v>0</v>
      </c>
      <c r="H61" s="32">
        <f>SUMIF(Datos!$G$10:$G$1002,$A61,Datos!N$10:N$1002)</f>
        <v>0</v>
      </c>
      <c r="I61" s="32">
        <f>SUMIF(Datos!$G$10:$G$1002,$A61,Datos!O$10:O$1002)</f>
        <v>0</v>
      </c>
      <c r="J61" s="32">
        <f>SUMIF(Datos!$G$10:$G$1002,$A61,Datos!P$10:P$1002)</f>
        <v>0</v>
      </c>
      <c r="K61" s="32">
        <f>SUMIF(Datos!$G$10:$G$1002,$A61,Datos!Q$10:Q$1002)</f>
        <v>0</v>
      </c>
      <c r="L61" s="32">
        <f>SUMIF(Datos!$G$10:$G$1002,$A61,Datos!R$10:R$1002)</f>
        <v>0</v>
      </c>
      <c r="M61" s="32">
        <f>SUMIF(Datos!$G$10:$G$1002,$A61,Datos!S$10:S$1002)</f>
        <v>0</v>
      </c>
      <c r="N61" s="32">
        <f>SUMIF(Datos!$G$10:$G$1002,$A61,Datos!T$10:T$1002)</f>
        <v>0</v>
      </c>
      <c r="O61" s="32">
        <f>SUMIF(Datos!$G$10:$G$1002,$A61,Datos!U$10:U$1002)</f>
        <v>0</v>
      </c>
      <c r="P61" s="32">
        <f>SUMIF(Datos!$G$10:$G$1002,$A61,Datos!V$10:V$1002)</f>
        <v>0</v>
      </c>
      <c r="Q61" s="32">
        <f>SUMIF(Datos!$G$10:$G$1002,$A61,Datos!W$10:W$1002)</f>
        <v>0</v>
      </c>
      <c r="R61" s="32">
        <f>SUMIF(Datos!$G$10:$G$1002,$A61,Datos!X$10:X$1002)</f>
        <v>0</v>
      </c>
      <c r="S61" s="32">
        <f>SUMIF(Datos!$G$10:$G$1002,$A61,Datos!Y$10:Y$1002)</f>
        <v>0</v>
      </c>
      <c r="T61" s="32">
        <f>SUMIF(Datos!$G$10:$G$1002,$A61,Datos!Z$10:Z$1002)</f>
        <v>0</v>
      </c>
      <c r="U61" s="32">
        <f>SUMIF(Datos!$G$10:$G$1002,$A61,Datos!AA$10:AA$1002)</f>
        <v>0</v>
      </c>
      <c r="V61" s="32">
        <f>SUMIF(Datos!$G$10:$G$1002,$A61,Datos!AB$10:AB$1002)</f>
        <v>0</v>
      </c>
      <c r="W61" s="32">
        <f>SUMIF(Datos!$G$10:$G$1002,$A61,Datos!AC$10:AC$1002)</f>
        <v>0</v>
      </c>
      <c r="X61" s="32">
        <f>SUMIF(Datos!$G$10:$G$1002,$A61,Datos!AD$10:AD$1002)</f>
        <v>0</v>
      </c>
      <c r="Y61" s="32">
        <f>SUMIF(Datos!$G$10:$G$1002,$A61,Datos!AE$10:AE$1002)</f>
        <v>0</v>
      </c>
    </row>
    <row r="62" spans="1:25" x14ac:dyDescent="0.2">
      <c r="A62" s="31">
        <f>Config!C18</f>
        <v>0</v>
      </c>
      <c r="B62" s="32">
        <f>SUMIF(Datos!$G$10:$G$1002,$A62,Datos!H$10:H$1002)</f>
        <v>0</v>
      </c>
      <c r="C62" s="32">
        <f>SUMIF(Datos!$G$10:$G$1002,$A62,Datos!I$10:I$1002)</f>
        <v>0</v>
      </c>
      <c r="D62" s="32">
        <f>SUMIF(Datos!$G$10:$G$1002,$A62,Datos!J$10:J$1002)</f>
        <v>0</v>
      </c>
      <c r="E62" s="32">
        <f>SUMIF(Datos!$G$10:$G$1002,$A62,Datos!K$10:K$1002)</f>
        <v>0</v>
      </c>
      <c r="F62" s="32">
        <f>SUMIF(Datos!$G$10:$G$1002,$A62,Datos!L$10:L$1002)</f>
        <v>0</v>
      </c>
      <c r="G62" s="32">
        <f>SUMIF(Datos!$G$10:$G$1002,$A62,Datos!M$10:M$1002)</f>
        <v>0</v>
      </c>
      <c r="H62" s="32">
        <f>SUMIF(Datos!$G$10:$G$1002,$A62,Datos!N$10:N$1002)</f>
        <v>0</v>
      </c>
      <c r="I62" s="32">
        <f>SUMIF(Datos!$G$10:$G$1002,$A62,Datos!O$10:O$1002)</f>
        <v>0</v>
      </c>
      <c r="J62" s="32">
        <f>SUMIF(Datos!$G$10:$G$1002,$A62,Datos!P$10:P$1002)</f>
        <v>0</v>
      </c>
      <c r="K62" s="32">
        <f>SUMIF(Datos!$G$10:$G$1002,$A62,Datos!Q$10:Q$1002)</f>
        <v>0</v>
      </c>
      <c r="L62" s="32">
        <f>SUMIF(Datos!$G$10:$G$1002,$A62,Datos!R$10:R$1002)</f>
        <v>0</v>
      </c>
      <c r="M62" s="32">
        <f>SUMIF(Datos!$G$10:$G$1002,$A62,Datos!S$10:S$1002)</f>
        <v>0</v>
      </c>
      <c r="N62" s="32">
        <f>SUMIF(Datos!$G$10:$G$1002,$A62,Datos!T$10:T$1002)</f>
        <v>0</v>
      </c>
      <c r="O62" s="32">
        <f>SUMIF(Datos!$G$10:$G$1002,$A62,Datos!U$10:U$1002)</f>
        <v>0</v>
      </c>
      <c r="P62" s="32">
        <f>SUMIF(Datos!$G$10:$G$1002,$A62,Datos!V$10:V$1002)</f>
        <v>0</v>
      </c>
      <c r="Q62" s="32">
        <f>SUMIF(Datos!$G$10:$G$1002,$A62,Datos!W$10:W$1002)</f>
        <v>0</v>
      </c>
      <c r="R62" s="32">
        <f>SUMIF(Datos!$G$10:$G$1002,$A62,Datos!X$10:X$1002)</f>
        <v>0</v>
      </c>
      <c r="S62" s="32">
        <f>SUMIF(Datos!$G$10:$G$1002,$A62,Datos!Y$10:Y$1002)</f>
        <v>0</v>
      </c>
      <c r="T62" s="32">
        <f>SUMIF(Datos!$G$10:$G$1002,$A62,Datos!Z$10:Z$1002)</f>
        <v>0</v>
      </c>
      <c r="U62" s="32">
        <f>SUMIF(Datos!$G$10:$G$1002,$A62,Datos!AA$10:AA$1002)</f>
        <v>0</v>
      </c>
      <c r="V62" s="32">
        <f>SUMIF(Datos!$G$10:$G$1002,$A62,Datos!AB$10:AB$1002)</f>
        <v>0</v>
      </c>
      <c r="W62" s="32">
        <f>SUMIF(Datos!$G$10:$G$1002,$A62,Datos!AC$10:AC$1002)</f>
        <v>0</v>
      </c>
      <c r="X62" s="32">
        <f>SUMIF(Datos!$G$10:$G$1002,$A62,Datos!AD$10:AD$1002)</f>
        <v>0</v>
      </c>
      <c r="Y62" s="32">
        <f>SUMIF(Datos!$G$10:$G$1002,$A62,Datos!AE$10:AE$1002)</f>
        <v>0</v>
      </c>
    </row>
    <row r="63" spans="1:25" x14ac:dyDescent="0.2">
      <c r="A63" s="31">
        <f>Config!C19</f>
        <v>0</v>
      </c>
      <c r="B63" s="32">
        <f>SUMIF(Datos!$G$10:$G$1002,$A63,Datos!H$10:H$1002)</f>
        <v>0</v>
      </c>
      <c r="C63" s="32">
        <f>SUMIF(Datos!$G$10:$G$1002,$A63,Datos!I$10:I$1002)</f>
        <v>0</v>
      </c>
      <c r="D63" s="32">
        <f>SUMIF(Datos!$G$10:$G$1002,$A63,Datos!J$10:J$1002)</f>
        <v>0</v>
      </c>
      <c r="E63" s="32">
        <f>SUMIF(Datos!$G$10:$G$1002,$A63,Datos!K$10:K$1002)</f>
        <v>0</v>
      </c>
      <c r="F63" s="32">
        <f>SUMIF(Datos!$G$10:$G$1002,$A63,Datos!L$10:L$1002)</f>
        <v>0</v>
      </c>
      <c r="G63" s="32">
        <f>SUMIF(Datos!$G$10:$G$1002,$A63,Datos!M$10:M$1002)</f>
        <v>0</v>
      </c>
      <c r="H63" s="32">
        <f>SUMIF(Datos!$G$10:$G$1002,$A63,Datos!N$10:N$1002)</f>
        <v>0</v>
      </c>
      <c r="I63" s="32">
        <f>SUMIF(Datos!$G$10:$G$1002,$A63,Datos!O$10:O$1002)</f>
        <v>0</v>
      </c>
      <c r="J63" s="32">
        <f>SUMIF(Datos!$G$10:$G$1002,$A63,Datos!P$10:P$1002)</f>
        <v>0</v>
      </c>
      <c r="K63" s="32">
        <f>SUMIF(Datos!$G$10:$G$1002,$A63,Datos!Q$10:Q$1002)</f>
        <v>0</v>
      </c>
      <c r="L63" s="32">
        <f>SUMIF(Datos!$G$10:$G$1002,$A63,Datos!R$10:R$1002)</f>
        <v>0</v>
      </c>
      <c r="M63" s="32">
        <f>SUMIF(Datos!$G$10:$G$1002,$A63,Datos!S$10:S$1002)</f>
        <v>0</v>
      </c>
      <c r="N63" s="32">
        <f>SUMIF(Datos!$G$10:$G$1002,$A63,Datos!T$10:T$1002)</f>
        <v>0</v>
      </c>
      <c r="O63" s="32">
        <f>SUMIF(Datos!$G$10:$G$1002,$A63,Datos!U$10:U$1002)</f>
        <v>0</v>
      </c>
      <c r="P63" s="32">
        <f>SUMIF(Datos!$G$10:$G$1002,$A63,Datos!V$10:V$1002)</f>
        <v>0</v>
      </c>
      <c r="Q63" s="32">
        <f>SUMIF(Datos!$G$10:$G$1002,$A63,Datos!W$10:W$1002)</f>
        <v>0</v>
      </c>
      <c r="R63" s="32">
        <f>SUMIF(Datos!$G$10:$G$1002,$A63,Datos!X$10:X$1002)</f>
        <v>0</v>
      </c>
      <c r="S63" s="32">
        <f>SUMIF(Datos!$G$10:$G$1002,$A63,Datos!Y$10:Y$1002)</f>
        <v>0</v>
      </c>
      <c r="T63" s="32">
        <f>SUMIF(Datos!$G$10:$G$1002,$A63,Datos!Z$10:Z$1002)</f>
        <v>0</v>
      </c>
      <c r="U63" s="32">
        <f>SUMIF(Datos!$G$10:$G$1002,$A63,Datos!AA$10:AA$1002)</f>
        <v>0</v>
      </c>
      <c r="V63" s="32">
        <f>SUMIF(Datos!$G$10:$G$1002,$A63,Datos!AB$10:AB$1002)</f>
        <v>0</v>
      </c>
      <c r="W63" s="32">
        <f>SUMIF(Datos!$G$10:$G$1002,$A63,Datos!AC$10:AC$1002)</f>
        <v>0</v>
      </c>
      <c r="X63" s="32">
        <f>SUMIF(Datos!$G$10:$G$1002,$A63,Datos!AD$10:AD$1002)</f>
        <v>0</v>
      </c>
      <c r="Y63" s="32">
        <f>SUMIF(Datos!$G$10:$G$1002,$A63,Datos!AE$10:AE$1002)</f>
        <v>0</v>
      </c>
    </row>
    <row r="64" spans="1:25" x14ac:dyDescent="0.2">
      <c r="A64" s="31">
        <f>Config!C20</f>
        <v>0</v>
      </c>
      <c r="B64" s="32">
        <f>SUMIF(Datos!$G$10:$G$1002,$A64,Datos!H$10:H$1002)</f>
        <v>0</v>
      </c>
      <c r="C64" s="32">
        <f>SUMIF(Datos!$G$10:$G$1002,$A64,Datos!I$10:I$1002)</f>
        <v>0</v>
      </c>
      <c r="D64" s="32">
        <f>SUMIF(Datos!$G$10:$G$1002,$A64,Datos!J$10:J$1002)</f>
        <v>0</v>
      </c>
      <c r="E64" s="32">
        <f>SUMIF(Datos!$G$10:$G$1002,$A64,Datos!K$10:K$1002)</f>
        <v>0</v>
      </c>
      <c r="F64" s="32">
        <f>SUMIF(Datos!$G$10:$G$1002,$A64,Datos!L$10:L$1002)</f>
        <v>0</v>
      </c>
      <c r="G64" s="32">
        <f>SUMIF(Datos!$G$10:$G$1002,$A64,Datos!M$10:M$1002)</f>
        <v>0</v>
      </c>
      <c r="H64" s="32">
        <f>SUMIF(Datos!$G$10:$G$1002,$A64,Datos!N$10:N$1002)</f>
        <v>0</v>
      </c>
      <c r="I64" s="32">
        <f>SUMIF(Datos!$G$10:$G$1002,$A64,Datos!O$10:O$1002)</f>
        <v>0</v>
      </c>
      <c r="J64" s="32">
        <f>SUMIF(Datos!$G$10:$G$1002,$A64,Datos!P$10:P$1002)</f>
        <v>0</v>
      </c>
      <c r="K64" s="32">
        <f>SUMIF(Datos!$G$10:$G$1002,$A64,Datos!Q$10:Q$1002)</f>
        <v>0</v>
      </c>
      <c r="L64" s="32">
        <f>SUMIF(Datos!$G$10:$G$1002,$A64,Datos!R$10:R$1002)</f>
        <v>0</v>
      </c>
      <c r="M64" s="32">
        <f>SUMIF(Datos!$G$10:$G$1002,$A64,Datos!S$10:S$1002)</f>
        <v>0</v>
      </c>
      <c r="N64" s="32">
        <f>SUMIF(Datos!$G$10:$G$1002,$A64,Datos!T$10:T$1002)</f>
        <v>0</v>
      </c>
      <c r="O64" s="32">
        <f>SUMIF(Datos!$G$10:$G$1002,$A64,Datos!U$10:U$1002)</f>
        <v>0</v>
      </c>
      <c r="P64" s="32">
        <f>SUMIF(Datos!$G$10:$G$1002,$A64,Datos!V$10:V$1002)</f>
        <v>0</v>
      </c>
      <c r="Q64" s="32">
        <f>SUMIF(Datos!$G$10:$G$1002,$A64,Datos!W$10:W$1002)</f>
        <v>0</v>
      </c>
      <c r="R64" s="32">
        <f>SUMIF(Datos!$G$10:$G$1002,$A64,Datos!X$10:X$1002)</f>
        <v>0</v>
      </c>
      <c r="S64" s="32">
        <f>SUMIF(Datos!$G$10:$G$1002,$A64,Datos!Y$10:Y$1002)</f>
        <v>0</v>
      </c>
      <c r="T64" s="32">
        <f>SUMIF(Datos!$G$10:$G$1002,$A64,Datos!Z$10:Z$1002)</f>
        <v>0</v>
      </c>
      <c r="U64" s="32">
        <f>SUMIF(Datos!$G$10:$G$1002,$A64,Datos!AA$10:AA$1002)</f>
        <v>0</v>
      </c>
      <c r="V64" s="32">
        <f>SUMIF(Datos!$G$10:$G$1002,$A64,Datos!AB$10:AB$1002)</f>
        <v>0</v>
      </c>
      <c r="W64" s="32">
        <f>SUMIF(Datos!$G$10:$G$1002,$A64,Datos!AC$10:AC$1002)</f>
        <v>0</v>
      </c>
      <c r="X64" s="32">
        <f>SUMIF(Datos!$G$10:$G$1002,$A64,Datos!AD$10:AD$1002)</f>
        <v>0</v>
      </c>
      <c r="Y64" s="32">
        <f>SUMIF(Datos!$G$10:$G$1002,$A64,Datos!AE$10:AE$1002)</f>
        <v>0</v>
      </c>
    </row>
    <row r="65" spans="1:25" x14ac:dyDescent="0.2">
      <c r="A65" s="31">
        <f>Config!C21</f>
        <v>0</v>
      </c>
      <c r="B65" s="32">
        <f>SUMIF(Datos!$G$10:$G$1002,$A65,Datos!H$10:H$1002)</f>
        <v>0</v>
      </c>
      <c r="C65" s="32">
        <f>SUMIF(Datos!$G$10:$G$1002,$A65,Datos!I$10:I$1002)</f>
        <v>0</v>
      </c>
      <c r="D65" s="32">
        <f>SUMIF(Datos!$G$10:$G$1002,$A65,Datos!J$10:J$1002)</f>
        <v>0</v>
      </c>
      <c r="E65" s="32">
        <f>SUMIF(Datos!$G$10:$G$1002,$A65,Datos!K$10:K$1002)</f>
        <v>0</v>
      </c>
      <c r="F65" s="32">
        <f>SUMIF(Datos!$G$10:$G$1002,$A65,Datos!L$10:L$1002)</f>
        <v>0</v>
      </c>
      <c r="G65" s="32">
        <f>SUMIF(Datos!$G$10:$G$1002,$A65,Datos!M$10:M$1002)</f>
        <v>0</v>
      </c>
      <c r="H65" s="32">
        <f>SUMIF(Datos!$G$10:$G$1002,$A65,Datos!N$10:N$1002)</f>
        <v>0</v>
      </c>
      <c r="I65" s="32">
        <f>SUMIF(Datos!$G$10:$G$1002,$A65,Datos!O$10:O$1002)</f>
        <v>0</v>
      </c>
      <c r="J65" s="32">
        <f>SUMIF(Datos!$G$10:$G$1002,$A65,Datos!P$10:P$1002)</f>
        <v>0</v>
      </c>
      <c r="K65" s="32">
        <f>SUMIF(Datos!$G$10:$G$1002,$A65,Datos!Q$10:Q$1002)</f>
        <v>0</v>
      </c>
      <c r="L65" s="32">
        <f>SUMIF(Datos!$G$10:$G$1002,$A65,Datos!R$10:R$1002)</f>
        <v>0</v>
      </c>
      <c r="M65" s="32">
        <f>SUMIF(Datos!$G$10:$G$1002,$A65,Datos!S$10:S$1002)</f>
        <v>0</v>
      </c>
      <c r="N65" s="32">
        <f>SUMIF(Datos!$G$10:$G$1002,$A65,Datos!T$10:T$1002)</f>
        <v>0</v>
      </c>
      <c r="O65" s="32">
        <f>SUMIF(Datos!$G$10:$G$1002,$A65,Datos!U$10:U$1002)</f>
        <v>0</v>
      </c>
      <c r="P65" s="32">
        <f>SUMIF(Datos!$G$10:$G$1002,$A65,Datos!V$10:V$1002)</f>
        <v>0</v>
      </c>
      <c r="Q65" s="32">
        <f>SUMIF(Datos!$G$10:$G$1002,$A65,Datos!W$10:W$1002)</f>
        <v>0</v>
      </c>
      <c r="R65" s="32">
        <f>SUMIF(Datos!$G$10:$G$1002,$A65,Datos!X$10:X$1002)</f>
        <v>0</v>
      </c>
      <c r="S65" s="32">
        <f>SUMIF(Datos!$G$10:$G$1002,$A65,Datos!Y$10:Y$1002)</f>
        <v>0</v>
      </c>
      <c r="T65" s="32">
        <f>SUMIF(Datos!$G$10:$G$1002,$A65,Datos!Z$10:Z$1002)</f>
        <v>0</v>
      </c>
      <c r="U65" s="32">
        <f>SUMIF(Datos!$G$10:$G$1002,$A65,Datos!AA$10:AA$1002)</f>
        <v>0</v>
      </c>
      <c r="V65" s="32">
        <f>SUMIF(Datos!$G$10:$G$1002,$A65,Datos!AB$10:AB$1002)</f>
        <v>0</v>
      </c>
      <c r="W65" s="32">
        <f>SUMIF(Datos!$G$10:$G$1002,$A65,Datos!AC$10:AC$1002)</f>
        <v>0</v>
      </c>
      <c r="X65" s="32">
        <f>SUMIF(Datos!$G$10:$G$1002,$A65,Datos!AD$10:AD$1002)</f>
        <v>0</v>
      </c>
      <c r="Y65" s="32">
        <f>SUMIF(Datos!$G$10:$G$1002,$A65,Datos!AE$10:AE$1002)</f>
        <v>0</v>
      </c>
    </row>
    <row r="66" spans="1:25" x14ac:dyDescent="0.2">
      <c r="A66" s="31">
        <f>Config!C22</f>
        <v>0</v>
      </c>
      <c r="B66" s="32">
        <f>SUMIF(Datos!$G$10:$G$1002,$A66,Datos!H$10:H$1002)</f>
        <v>0</v>
      </c>
      <c r="C66" s="32">
        <f>SUMIF(Datos!$G$10:$G$1002,$A66,Datos!I$10:I$1002)</f>
        <v>0</v>
      </c>
      <c r="D66" s="32">
        <f>SUMIF(Datos!$G$10:$G$1002,$A66,Datos!J$10:J$1002)</f>
        <v>0</v>
      </c>
      <c r="E66" s="32">
        <f>SUMIF(Datos!$G$10:$G$1002,$A66,Datos!K$10:K$1002)</f>
        <v>0</v>
      </c>
      <c r="F66" s="32">
        <f>SUMIF(Datos!$G$10:$G$1002,$A66,Datos!L$10:L$1002)</f>
        <v>0</v>
      </c>
      <c r="G66" s="32">
        <f>SUMIF(Datos!$G$10:$G$1002,$A66,Datos!M$10:M$1002)</f>
        <v>0</v>
      </c>
      <c r="H66" s="32">
        <f>SUMIF(Datos!$G$10:$G$1002,$A66,Datos!N$10:N$1002)</f>
        <v>0</v>
      </c>
      <c r="I66" s="32">
        <f>SUMIF(Datos!$G$10:$G$1002,$A66,Datos!O$10:O$1002)</f>
        <v>0</v>
      </c>
      <c r="J66" s="32">
        <f>SUMIF(Datos!$G$10:$G$1002,$A66,Datos!P$10:P$1002)</f>
        <v>0</v>
      </c>
      <c r="K66" s="32">
        <f>SUMIF(Datos!$G$10:$G$1002,$A66,Datos!Q$10:Q$1002)</f>
        <v>0</v>
      </c>
      <c r="L66" s="32">
        <f>SUMIF(Datos!$G$10:$G$1002,$A66,Datos!R$10:R$1002)</f>
        <v>0</v>
      </c>
      <c r="M66" s="32">
        <f>SUMIF(Datos!$G$10:$G$1002,$A66,Datos!S$10:S$1002)</f>
        <v>0</v>
      </c>
      <c r="N66" s="32">
        <f>SUMIF(Datos!$G$10:$G$1002,$A66,Datos!T$10:T$1002)</f>
        <v>0</v>
      </c>
      <c r="O66" s="32">
        <f>SUMIF(Datos!$G$10:$G$1002,$A66,Datos!U$10:U$1002)</f>
        <v>0</v>
      </c>
      <c r="P66" s="32">
        <f>SUMIF(Datos!$G$10:$G$1002,$A66,Datos!V$10:V$1002)</f>
        <v>0</v>
      </c>
      <c r="Q66" s="32">
        <f>SUMIF(Datos!$G$10:$G$1002,$A66,Datos!W$10:W$1002)</f>
        <v>0</v>
      </c>
      <c r="R66" s="32">
        <f>SUMIF(Datos!$G$10:$G$1002,$A66,Datos!X$10:X$1002)</f>
        <v>0</v>
      </c>
      <c r="S66" s="32">
        <f>SUMIF(Datos!$G$10:$G$1002,$A66,Datos!Y$10:Y$1002)</f>
        <v>0</v>
      </c>
      <c r="T66" s="32">
        <f>SUMIF(Datos!$G$10:$G$1002,$A66,Datos!Z$10:Z$1002)</f>
        <v>0</v>
      </c>
      <c r="U66" s="32">
        <f>SUMIF(Datos!$G$10:$G$1002,$A66,Datos!AA$10:AA$1002)</f>
        <v>0</v>
      </c>
      <c r="V66" s="32">
        <f>SUMIF(Datos!$G$10:$G$1002,$A66,Datos!AB$10:AB$1002)</f>
        <v>0</v>
      </c>
      <c r="W66" s="32">
        <f>SUMIF(Datos!$G$10:$G$1002,$A66,Datos!AC$10:AC$1002)</f>
        <v>0</v>
      </c>
      <c r="X66" s="32">
        <f>SUMIF(Datos!$G$10:$G$1002,$A66,Datos!AD$10:AD$1002)</f>
        <v>0</v>
      </c>
      <c r="Y66" s="32">
        <f>SUMIF(Datos!$G$10:$G$1002,$A66,Datos!AE$10:AE$1002)</f>
        <v>0</v>
      </c>
    </row>
    <row r="67" spans="1:25" x14ac:dyDescent="0.2">
      <c r="A67" s="31">
        <f>Config!C23</f>
        <v>0</v>
      </c>
      <c r="B67" s="32">
        <f>SUMIF(Datos!$G$10:$G$1002,$A67,Datos!H$10:H$1002)</f>
        <v>0</v>
      </c>
      <c r="C67" s="32">
        <f>SUMIF(Datos!$G$10:$G$1002,$A67,Datos!I$10:I$1002)</f>
        <v>0</v>
      </c>
      <c r="D67" s="32">
        <f>SUMIF(Datos!$G$10:$G$1002,$A67,Datos!J$10:J$1002)</f>
        <v>0</v>
      </c>
      <c r="E67" s="32">
        <f>SUMIF(Datos!$G$10:$G$1002,$A67,Datos!K$10:K$1002)</f>
        <v>0</v>
      </c>
      <c r="F67" s="32">
        <f>SUMIF(Datos!$G$10:$G$1002,$A67,Datos!L$10:L$1002)</f>
        <v>0</v>
      </c>
      <c r="G67" s="32">
        <f>SUMIF(Datos!$G$10:$G$1002,$A67,Datos!M$10:M$1002)</f>
        <v>0</v>
      </c>
      <c r="H67" s="32">
        <f>SUMIF(Datos!$G$10:$G$1002,$A67,Datos!N$10:N$1002)</f>
        <v>0</v>
      </c>
      <c r="I67" s="32">
        <f>SUMIF(Datos!$G$10:$G$1002,$A67,Datos!O$10:O$1002)</f>
        <v>0</v>
      </c>
      <c r="J67" s="32">
        <f>SUMIF(Datos!$G$10:$G$1002,$A67,Datos!P$10:P$1002)</f>
        <v>0</v>
      </c>
      <c r="K67" s="32">
        <f>SUMIF(Datos!$G$10:$G$1002,$A67,Datos!Q$10:Q$1002)</f>
        <v>0</v>
      </c>
      <c r="L67" s="32">
        <f>SUMIF(Datos!$G$10:$G$1002,$A67,Datos!R$10:R$1002)</f>
        <v>0</v>
      </c>
      <c r="M67" s="32">
        <f>SUMIF(Datos!$G$10:$G$1002,$A67,Datos!S$10:S$1002)</f>
        <v>0</v>
      </c>
      <c r="N67" s="32">
        <f>SUMIF(Datos!$G$10:$G$1002,$A67,Datos!T$10:T$1002)</f>
        <v>0</v>
      </c>
      <c r="O67" s="32">
        <f>SUMIF(Datos!$G$10:$G$1002,$A67,Datos!U$10:U$1002)</f>
        <v>0</v>
      </c>
      <c r="P67" s="32">
        <f>SUMIF(Datos!$G$10:$G$1002,$A67,Datos!V$10:V$1002)</f>
        <v>0</v>
      </c>
      <c r="Q67" s="32">
        <f>SUMIF(Datos!$G$10:$G$1002,$A67,Datos!W$10:W$1002)</f>
        <v>0</v>
      </c>
      <c r="R67" s="32">
        <f>SUMIF(Datos!$G$10:$G$1002,$A67,Datos!X$10:X$1002)</f>
        <v>0</v>
      </c>
      <c r="S67" s="32">
        <f>SUMIF(Datos!$G$10:$G$1002,$A67,Datos!Y$10:Y$1002)</f>
        <v>0</v>
      </c>
      <c r="T67" s="32">
        <f>SUMIF(Datos!$G$10:$G$1002,$A67,Datos!Z$10:Z$1002)</f>
        <v>0</v>
      </c>
      <c r="U67" s="32">
        <f>SUMIF(Datos!$G$10:$G$1002,$A67,Datos!AA$10:AA$1002)</f>
        <v>0</v>
      </c>
      <c r="V67" s="32">
        <f>SUMIF(Datos!$G$10:$G$1002,$A67,Datos!AB$10:AB$1002)</f>
        <v>0</v>
      </c>
      <c r="W67" s="32">
        <f>SUMIF(Datos!$G$10:$G$1002,$A67,Datos!AC$10:AC$1002)</f>
        <v>0</v>
      </c>
      <c r="X67" s="32">
        <f>SUMIF(Datos!$G$10:$G$1002,$A67,Datos!AD$10:AD$1002)</f>
        <v>0</v>
      </c>
      <c r="Y67" s="32">
        <f>SUMIF(Datos!$G$10:$G$1002,$A67,Datos!AE$10:AE$1002)</f>
        <v>0</v>
      </c>
    </row>
    <row r="68" spans="1:25" x14ac:dyDescent="0.2">
      <c r="A68" s="31">
        <f>Config!C24</f>
        <v>0</v>
      </c>
      <c r="B68" s="32">
        <f>SUMIF(Datos!$G$10:$G$1002,$A68,Datos!H$10:H$1002)</f>
        <v>0</v>
      </c>
      <c r="C68" s="32">
        <f>SUMIF(Datos!$G$10:$G$1002,$A68,Datos!I$10:I$1002)</f>
        <v>0</v>
      </c>
      <c r="D68" s="32">
        <f>SUMIF(Datos!$G$10:$G$1002,$A68,Datos!J$10:J$1002)</f>
        <v>0</v>
      </c>
      <c r="E68" s="32">
        <f>SUMIF(Datos!$G$10:$G$1002,$A68,Datos!K$10:K$1002)</f>
        <v>0</v>
      </c>
      <c r="F68" s="32">
        <f>SUMIF(Datos!$G$10:$G$1002,$A68,Datos!L$10:L$1002)</f>
        <v>0</v>
      </c>
      <c r="G68" s="32">
        <f>SUMIF(Datos!$G$10:$G$1002,$A68,Datos!M$10:M$1002)</f>
        <v>0</v>
      </c>
      <c r="H68" s="32">
        <f>SUMIF(Datos!$G$10:$G$1002,$A68,Datos!N$10:N$1002)</f>
        <v>0</v>
      </c>
      <c r="I68" s="32">
        <f>SUMIF(Datos!$G$10:$G$1002,$A68,Datos!O$10:O$1002)</f>
        <v>0</v>
      </c>
      <c r="J68" s="32">
        <f>SUMIF(Datos!$G$10:$G$1002,$A68,Datos!P$10:P$1002)</f>
        <v>0</v>
      </c>
      <c r="K68" s="32">
        <f>SUMIF(Datos!$G$10:$G$1002,$A68,Datos!Q$10:Q$1002)</f>
        <v>0</v>
      </c>
      <c r="L68" s="32">
        <f>SUMIF(Datos!$G$10:$G$1002,$A68,Datos!R$10:R$1002)</f>
        <v>0</v>
      </c>
      <c r="M68" s="32">
        <f>SUMIF(Datos!$G$10:$G$1002,$A68,Datos!S$10:S$1002)</f>
        <v>0</v>
      </c>
      <c r="N68" s="32">
        <f>SUMIF(Datos!$G$10:$G$1002,$A68,Datos!T$10:T$1002)</f>
        <v>0</v>
      </c>
      <c r="O68" s="32">
        <f>SUMIF(Datos!$G$10:$G$1002,$A68,Datos!U$10:U$1002)</f>
        <v>0</v>
      </c>
      <c r="P68" s="32">
        <f>SUMIF(Datos!$G$10:$G$1002,$A68,Datos!V$10:V$1002)</f>
        <v>0</v>
      </c>
      <c r="Q68" s="32">
        <f>SUMIF(Datos!$G$10:$G$1002,$A68,Datos!W$10:W$1002)</f>
        <v>0</v>
      </c>
      <c r="R68" s="32">
        <f>SUMIF(Datos!$G$10:$G$1002,$A68,Datos!X$10:X$1002)</f>
        <v>0</v>
      </c>
      <c r="S68" s="32">
        <f>SUMIF(Datos!$G$10:$G$1002,$A68,Datos!Y$10:Y$1002)</f>
        <v>0</v>
      </c>
      <c r="T68" s="32">
        <f>SUMIF(Datos!$G$10:$G$1002,$A68,Datos!Z$10:Z$1002)</f>
        <v>0</v>
      </c>
      <c r="U68" s="32">
        <f>SUMIF(Datos!$G$10:$G$1002,$A68,Datos!AA$10:AA$1002)</f>
        <v>0</v>
      </c>
      <c r="V68" s="32">
        <f>SUMIF(Datos!$G$10:$G$1002,$A68,Datos!AB$10:AB$1002)</f>
        <v>0</v>
      </c>
      <c r="W68" s="32">
        <f>SUMIF(Datos!$G$10:$G$1002,$A68,Datos!AC$10:AC$1002)</f>
        <v>0</v>
      </c>
      <c r="X68" s="32">
        <f>SUMIF(Datos!$G$10:$G$1002,$A68,Datos!AD$10:AD$1002)</f>
        <v>0</v>
      </c>
      <c r="Y68" s="32">
        <f>SUMIF(Datos!$G$10:$G$1002,$A68,Datos!AE$10:AE$1002)</f>
        <v>0</v>
      </c>
    </row>
    <row r="69" spans="1:25" x14ac:dyDescent="0.2">
      <c r="A69" s="31">
        <f>Config!C25</f>
        <v>0</v>
      </c>
      <c r="B69" s="32">
        <f>SUMIF(Datos!$G$10:$G$1002,$A69,Datos!H$10:H$1002)</f>
        <v>0</v>
      </c>
      <c r="C69" s="32">
        <f>SUMIF(Datos!$G$10:$G$1002,$A69,Datos!I$10:I$1002)</f>
        <v>0</v>
      </c>
      <c r="D69" s="32">
        <f>SUMIF(Datos!$G$10:$G$1002,$A69,Datos!J$10:J$1002)</f>
        <v>0</v>
      </c>
      <c r="E69" s="32">
        <f>SUMIF(Datos!$G$10:$G$1002,$A69,Datos!K$10:K$1002)</f>
        <v>0</v>
      </c>
      <c r="F69" s="32">
        <f>SUMIF(Datos!$G$10:$G$1002,$A69,Datos!L$10:L$1002)</f>
        <v>0</v>
      </c>
      <c r="G69" s="32">
        <f>SUMIF(Datos!$G$10:$G$1002,$A69,Datos!M$10:M$1002)</f>
        <v>0</v>
      </c>
      <c r="H69" s="32">
        <f>SUMIF(Datos!$G$10:$G$1002,$A69,Datos!N$10:N$1002)</f>
        <v>0</v>
      </c>
      <c r="I69" s="32">
        <f>SUMIF(Datos!$G$10:$G$1002,$A69,Datos!O$10:O$1002)</f>
        <v>0</v>
      </c>
      <c r="J69" s="32">
        <f>SUMIF(Datos!$G$10:$G$1002,$A69,Datos!P$10:P$1002)</f>
        <v>0</v>
      </c>
      <c r="K69" s="32">
        <f>SUMIF(Datos!$G$10:$G$1002,$A69,Datos!Q$10:Q$1002)</f>
        <v>0</v>
      </c>
      <c r="L69" s="32">
        <f>SUMIF(Datos!$G$10:$G$1002,$A69,Datos!R$10:R$1002)</f>
        <v>0</v>
      </c>
      <c r="M69" s="32">
        <f>SUMIF(Datos!$G$10:$G$1002,$A69,Datos!S$10:S$1002)</f>
        <v>0</v>
      </c>
      <c r="N69" s="32">
        <f>SUMIF(Datos!$G$10:$G$1002,$A69,Datos!T$10:T$1002)</f>
        <v>0</v>
      </c>
      <c r="O69" s="32">
        <f>SUMIF(Datos!$G$10:$G$1002,$A69,Datos!U$10:U$1002)</f>
        <v>0</v>
      </c>
      <c r="P69" s="32">
        <f>SUMIF(Datos!$G$10:$G$1002,$A69,Datos!V$10:V$1002)</f>
        <v>0</v>
      </c>
      <c r="Q69" s="32">
        <f>SUMIF(Datos!$G$10:$G$1002,$A69,Datos!W$10:W$1002)</f>
        <v>0</v>
      </c>
      <c r="R69" s="32">
        <f>SUMIF(Datos!$G$10:$G$1002,$A69,Datos!X$10:X$1002)</f>
        <v>0</v>
      </c>
      <c r="S69" s="32">
        <f>SUMIF(Datos!$G$10:$G$1002,$A69,Datos!Y$10:Y$1002)</f>
        <v>0</v>
      </c>
      <c r="T69" s="32">
        <f>SUMIF(Datos!$G$10:$G$1002,$A69,Datos!Z$10:Z$1002)</f>
        <v>0</v>
      </c>
      <c r="U69" s="32">
        <f>SUMIF(Datos!$G$10:$G$1002,$A69,Datos!AA$10:AA$1002)</f>
        <v>0</v>
      </c>
      <c r="V69" s="32">
        <f>SUMIF(Datos!$G$10:$G$1002,$A69,Datos!AB$10:AB$1002)</f>
        <v>0</v>
      </c>
      <c r="W69" s="32">
        <f>SUMIF(Datos!$G$10:$G$1002,$A69,Datos!AC$10:AC$1002)</f>
        <v>0</v>
      </c>
      <c r="X69" s="32">
        <f>SUMIF(Datos!$G$10:$G$1002,$A69,Datos!AD$10:AD$1002)</f>
        <v>0</v>
      </c>
      <c r="Y69" s="32">
        <f>SUMIF(Datos!$G$10:$G$1002,$A69,Datos!AE$10:AE$1002)</f>
        <v>0</v>
      </c>
    </row>
    <row r="70" spans="1:25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2:25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2:25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2:25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2:25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2:25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2:25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2:25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2:25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2:25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2:25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2:25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2:25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2:25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2:25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2:25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2:25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2:25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2:25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2:25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2:25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2:25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2:25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2:25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2:25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2:25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2:25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2:25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2:25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2:25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2:25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2:25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2:25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2:25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2:25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2:25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2:25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2:25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2:25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2:25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2:25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2:25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2:2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2:2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2:25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2:25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2:25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2:25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2:25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2:25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2:25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2:25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2:25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2:25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2:25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2:25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2:25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2:25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2:25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2:25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2:25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2:25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2:25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2:25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2:25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2:25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2:25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2:25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2:25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2:25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2:25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2:25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2:25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2:25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2:25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2:25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2:25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2:25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2:25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2:25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2:25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2:25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2:25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2:25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2:25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2:25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2:25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2:25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2:25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2:25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2:25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2:25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2:25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2:25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2:25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2:25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2:25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2:25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2:25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2:25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2:25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2:25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2:25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2:25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2:25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2:25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2:25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2:25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2:25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2:25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2:25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2:25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2:25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2:25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2:25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2:25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2:25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2:25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2:25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2:25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2:25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2:25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2:25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2:25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2:25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2:25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2:25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2:25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2:25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2:25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2:25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2:25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2:25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2:25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2:25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2:25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2:25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2:25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2:25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2:25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2:25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2:25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2:25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2:25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2:25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2:25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2:25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2:25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2:25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2:25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2:25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2:25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2:25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2:25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2:25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2:25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2:25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2:25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2:25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2:25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2:25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2:25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2:25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2:25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2:25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2:25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2:25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2:25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2:25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2:25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2:25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2:25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2:25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2:25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2:25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2:25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2:25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2:25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2:25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2:25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2:25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2:25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2:25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2:25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2:25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2:25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2:25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2:25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2:25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2:25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2:25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2:25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2:25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2:25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2:25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2:25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2:25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2:25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2:25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2:25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2:25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2:25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2:25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2:25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2:25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2:25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2:25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2:25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2:25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2:25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2:25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2:25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2:25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2:25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2:25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2:25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2:25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2:25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2:25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2:25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2:25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2:25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2:25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2:25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2:25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2:25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2:25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2:25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2:25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2:25" x14ac:dyDescent="0.2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2:25" x14ac:dyDescent="0.2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2:25" x14ac:dyDescent="0.2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2:25" x14ac:dyDescent="0.2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2:25" x14ac:dyDescent="0.2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2:25" x14ac:dyDescent="0.2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2:25" x14ac:dyDescent="0.2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2:25" x14ac:dyDescent="0.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2:25" x14ac:dyDescent="0.2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2:25" x14ac:dyDescent="0.2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2:25" x14ac:dyDescent="0.2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2:25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2:25" x14ac:dyDescent="0.2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2:25" x14ac:dyDescent="0.2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2:25" x14ac:dyDescent="0.2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2:25" x14ac:dyDescent="0.2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2:25" x14ac:dyDescent="0.2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2:25" x14ac:dyDescent="0.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2:25" x14ac:dyDescent="0.2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2:25" x14ac:dyDescent="0.2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2:25" x14ac:dyDescent="0.2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2:25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2:25" x14ac:dyDescent="0.2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2:25" x14ac:dyDescent="0.2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2:25" x14ac:dyDescent="0.2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2:25" x14ac:dyDescent="0.2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2:25" x14ac:dyDescent="0.2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2:25" x14ac:dyDescent="0.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2:25" x14ac:dyDescent="0.2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2:25" x14ac:dyDescent="0.2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2:25" x14ac:dyDescent="0.2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2:25" x14ac:dyDescent="0.2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2:25" x14ac:dyDescent="0.2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2:25" x14ac:dyDescent="0.2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2:25" x14ac:dyDescent="0.2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2:25" x14ac:dyDescent="0.2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2:25" x14ac:dyDescent="0.2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2:25" x14ac:dyDescent="0.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2:25" x14ac:dyDescent="0.2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2:25" x14ac:dyDescent="0.2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2:25" x14ac:dyDescent="0.2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2:25" x14ac:dyDescent="0.2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2:25" x14ac:dyDescent="0.2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2:25" x14ac:dyDescent="0.2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2:25" x14ac:dyDescent="0.2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2:25" x14ac:dyDescent="0.2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2:25" x14ac:dyDescent="0.2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2:25" x14ac:dyDescent="0.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2:25" x14ac:dyDescent="0.2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2:25" x14ac:dyDescent="0.2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2:25" x14ac:dyDescent="0.2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2:25" x14ac:dyDescent="0.2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2:25" x14ac:dyDescent="0.2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2:25" x14ac:dyDescent="0.2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2:25" x14ac:dyDescent="0.2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2:25" x14ac:dyDescent="0.2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2:25" x14ac:dyDescent="0.2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2:25" x14ac:dyDescent="0.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2:25" x14ac:dyDescent="0.2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2:25" x14ac:dyDescent="0.2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2:25" x14ac:dyDescent="0.2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2:25" x14ac:dyDescent="0.2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2:25" x14ac:dyDescent="0.2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2:25" x14ac:dyDescent="0.2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2:25" x14ac:dyDescent="0.2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2:25" x14ac:dyDescent="0.2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2:25" x14ac:dyDescent="0.2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2:25" x14ac:dyDescent="0.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2:25" x14ac:dyDescent="0.2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2:25" x14ac:dyDescent="0.2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2:25" x14ac:dyDescent="0.2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2:25" x14ac:dyDescent="0.2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2:25" x14ac:dyDescent="0.2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2:25" x14ac:dyDescent="0.2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2:25" x14ac:dyDescent="0.2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2:25" x14ac:dyDescent="0.2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2:25" x14ac:dyDescent="0.2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2:25" x14ac:dyDescent="0.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2:25" x14ac:dyDescent="0.2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2:25" x14ac:dyDescent="0.2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2:25" x14ac:dyDescent="0.2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2:25" x14ac:dyDescent="0.2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2:25" x14ac:dyDescent="0.2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2:25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2:25" x14ac:dyDescent="0.2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2:25" x14ac:dyDescent="0.2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2:25" x14ac:dyDescent="0.2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2:25" x14ac:dyDescent="0.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2:25" x14ac:dyDescent="0.2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2:25" x14ac:dyDescent="0.2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2:25" x14ac:dyDescent="0.2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2:25" x14ac:dyDescent="0.2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2:25" x14ac:dyDescent="0.2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2:25" x14ac:dyDescent="0.2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2:25" x14ac:dyDescent="0.2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2:25" x14ac:dyDescent="0.2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2:25" x14ac:dyDescent="0.2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2:25" x14ac:dyDescent="0.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2:25" x14ac:dyDescent="0.2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2:25" x14ac:dyDescent="0.2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2:25" x14ac:dyDescent="0.2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2:25" x14ac:dyDescent="0.2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2:25" x14ac:dyDescent="0.2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2:25" x14ac:dyDescent="0.2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2:25" x14ac:dyDescent="0.2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2:25" x14ac:dyDescent="0.2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2:25" x14ac:dyDescent="0.2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2:25" x14ac:dyDescent="0.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2:25" x14ac:dyDescent="0.2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2:25" x14ac:dyDescent="0.2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2:25" x14ac:dyDescent="0.2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2:25" x14ac:dyDescent="0.2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2:25" x14ac:dyDescent="0.2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2:25" x14ac:dyDescent="0.2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2:25" x14ac:dyDescent="0.2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2:25" x14ac:dyDescent="0.2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2:25" x14ac:dyDescent="0.2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2:25" x14ac:dyDescent="0.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2:25" x14ac:dyDescent="0.2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2:25" x14ac:dyDescent="0.2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2:25" x14ac:dyDescent="0.2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2:25" x14ac:dyDescent="0.2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2:25" x14ac:dyDescent="0.2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2:25" x14ac:dyDescent="0.2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2:25" x14ac:dyDescent="0.2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2:25" x14ac:dyDescent="0.2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2:25" x14ac:dyDescent="0.2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2:25" x14ac:dyDescent="0.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2:25" x14ac:dyDescent="0.2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2:25" x14ac:dyDescent="0.2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2:25" x14ac:dyDescent="0.2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2:25" x14ac:dyDescent="0.2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2:25" x14ac:dyDescent="0.2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2:25" x14ac:dyDescent="0.2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2:25" x14ac:dyDescent="0.2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2:25" x14ac:dyDescent="0.2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2:25" x14ac:dyDescent="0.2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2:25" x14ac:dyDescent="0.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2:25" x14ac:dyDescent="0.2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2:25" x14ac:dyDescent="0.2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2:25" x14ac:dyDescent="0.2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2:25" x14ac:dyDescent="0.2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2:25" x14ac:dyDescent="0.2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2:25" x14ac:dyDescent="0.2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2:25" x14ac:dyDescent="0.2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2:25" x14ac:dyDescent="0.2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2:25" x14ac:dyDescent="0.2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2:25" x14ac:dyDescent="0.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2:25" x14ac:dyDescent="0.2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2:25" x14ac:dyDescent="0.2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2:25" x14ac:dyDescent="0.2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2:25" x14ac:dyDescent="0.2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2:25" x14ac:dyDescent="0.2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2:25" x14ac:dyDescent="0.2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2:25" x14ac:dyDescent="0.2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2:25" x14ac:dyDescent="0.2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2:25" x14ac:dyDescent="0.2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2:25" x14ac:dyDescent="0.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2:25" x14ac:dyDescent="0.2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2:25" x14ac:dyDescent="0.2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2:25" x14ac:dyDescent="0.2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2:25" x14ac:dyDescent="0.2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2:25" x14ac:dyDescent="0.2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2:25" x14ac:dyDescent="0.2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2:25" x14ac:dyDescent="0.2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2:25" x14ac:dyDescent="0.2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2:25" x14ac:dyDescent="0.2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2:25" x14ac:dyDescent="0.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2:25" x14ac:dyDescent="0.2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2:25" x14ac:dyDescent="0.2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2:25" x14ac:dyDescent="0.2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2:25" x14ac:dyDescent="0.2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2:25" x14ac:dyDescent="0.2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2:25" x14ac:dyDescent="0.2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2:25" x14ac:dyDescent="0.2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2:25" x14ac:dyDescent="0.2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2:25" x14ac:dyDescent="0.2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2:25" x14ac:dyDescent="0.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2:25" x14ac:dyDescent="0.2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2:25" x14ac:dyDescent="0.2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2:25" x14ac:dyDescent="0.2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2:25" x14ac:dyDescent="0.2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2:25" x14ac:dyDescent="0.2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2:25" x14ac:dyDescent="0.2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2:25" x14ac:dyDescent="0.2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2:25" x14ac:dyDescent="0.2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2:25" x14ac:dyDescent="0.2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2:25" x14ac:dyDescent="0.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2:25" x14ac:dyDescent="0.2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2:25" x14ac:dyDescent="0.2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2:25" x14ac:dyDescent="0.2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2:25" x14ac:dyDescent="0.2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2:25" x14ac:dyDescent="0.2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2:25" x14ac:dyDescent="0.2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2:25" x14ac:dyDescent="0.2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2:25" x14ac:dyDescent="0.2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2:25" x14ac:dyDescent="0.2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2:25" x14ac:dyDescent="0.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2:25" x14ac:dyDescent="0.2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2:25" x14ac:dyDescent="0.2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2:25" x14ac:dyDescent="0.2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2:25" x14ac:dyDescent="0.2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2:25" x14ac:dyDescent="0.2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2:25" x14ac:dyDescent="0.2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2:25" x14ac:dyDescent="0.2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2:25" x14ac:dyDescent="0.2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2:25" x14ac:dyDescent="0.2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2:25" x14ac:dyDescent="0.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2:25" x14ac:dyDescent="0.2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2:25" x14ac:dyDescent="0.2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2:25" x14ac:dyDescent="0.2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2:25" x14ac:dyDescent="0.2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2:25" x14ac:dyDescent="0.2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2:25" x14ac:dyDescent="0.2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2:25" x14ac:dyDescent="0.2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2:25" x14ac:dyDescent="0.2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2:25" x14ac:dyDescent="0.2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2:25" x14ac:dyDescent="0.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2:25" x14ac:dyDescent="0.2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2:25" x14ac:dyDescent="0.2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2:25" x14ac:dyDescent="0.2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2:25" x14ac:dyDescent="0.2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2:25" x14ac:dyDescent="0.2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2:25" x14ac:dyDescent="0.2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2:25" x14ac:dyDescent="0.2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2:25" x14ac:dyDescent="0.2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2:25" x14ac:dyDescent="0.2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2:25" x14ac:dyDescent="0.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2:25" x14ac:dyDescent="0.2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2:25" x14ac:dyDescent="0.2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2:25" x14ac:dyDescent="0.2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2:25" x14ac:dyDescent="0.2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2:25" x14ac:dyDescent="0.2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2:25" x14ac:dyDescent="0.2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2:25" x14ac:dyDescent="0.2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2:25" x14ac:dyDescent="0.2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2:25" x14ac:dyDescent="0.2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2:25" x14ac:dyDescent="0.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2:25" x14ac:dyDescent="0.2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2:25" x14ac:dyDescent="0.2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2:25" x14ac:dyDescent="0.2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2:25" x14ac:dyDescent="0.2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2:25" x14ac:dyDescent="0.2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2:25" x14ac:dyDescent="0.2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2:25" x14ac:dyDescent="0.2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2:25" x14ac:dyDescent="0.2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2:25" x14ac:dyDescent="0.2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2:25" x14ac:dyDescent="0.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2:25" x14ac:dyDescent="0.2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2:25" x14ac:dyDescent="0.2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2:25" x14ac:dyDescent="0.2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2:25" x14ac:dyDescent="0.2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2:25" x14ac:dyDescent="0.2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2:25" x14ac:dyDescent="0.2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2:25" x14ac:dyDescent="0.2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2:25" x14ac:dyDescent="0.2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2:25" x14ac:dyDescent="0.2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2:25" x14ac:dyDescent="0.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2:25" x14ac:dyDescent="0.2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2:25" x14ac:dyDescent="0.2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2:25" x14ac:dyDescent="0.2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2:25" x14ac:dyDescent="0.2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2:25" x14ac:dyDescent="0.2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2:25" x14ac:dyDescent="0.2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2:25" x14ac:dyDescent="0.2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2:25" x14ac:dyDescent="0.2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2:25" x14ac:dyDescent="0.2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2:25" x14ac:dyDescent="0.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2:25" x14ac:dyDescent="0.2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2:25" x14ac:dyDescent="0.2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2:25" x14ac:dyDescent="0.2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2:25" x14ac:dyDescent="0.2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2:25" x14ac:dyDescent="0.2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2:25" x14ac:dyDescent="0.2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2:25" x14ac:dyDescent="0.2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2:25" x14ac:dyDescent="0.2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2:25" x14ac:dyDescent="0.2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2:25" x14ac:dyDescent="0.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2:25" x14ac:dyDescent="0.2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2:25" x14ac:dyDescent="0.2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2:25" x14ac:dyDescent="0.2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2:25" x14ac:dyDescent="0.2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2:25" x14ac:dyDescent="0.2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2:25" x14ac:dyDescent="0.2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2:25" x14ac:dyDescent="0.2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2:25" x14ac:dyDescent="0.2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2:25" x14ac:dyDescent="0.2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2:25" x14ac:dyDescent="0.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2:25" x14ac:dyDescent="0.2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2:25" x14ac:dyDescent="0.2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2:25" x14ac:dyDescent="0.2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2:25" x14ac:dyDescent="0.2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2:25" x14ac:dyDescent="0.2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2:25" x14ac:dyDescent="0.2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2:25" x14ac:dyDescent="0.2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2:25" x14ac:dyDescent="0.2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2:25" x14ac:dyDescent="0.2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2:25" x14ac:dyDescent="0.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2:25" x14ac:dyDescent="0.2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2:25" x14ac:dyDescent="0.2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2:25" x14ac:dyDescent="0.2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2:25" x14ac:dyDescent="0.2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2:25" x14ac:dyDescent="0.2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2:25" x14ac:dyDescent="0.2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2:25" x14ac:dyDescent="0.2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2:25" x14ac:dyDescent="0.2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2:25" x14ac:dyDescent="0.2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2:25" x14ac:dyDescent="0.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2:25" x14ac:dyDescent="0.2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2:25" x14ac:dyDescent="0.2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2:25" x14ac:dyDescent="0.2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2:25" x14ac:dyDescent="0.2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2:25" x14ac:dyDescent="0.2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2:25" x14ac:dyDescent="0.2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2:25" x14ac:dyDescent="0.2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2:25" x14ac:dyDescent="0.2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2:25" x14ac:dyDescent="0.2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2:25" x14ac:dyDescent="0.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2:25" x14ac:dyDescent="0.2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2:25" x14ac:dyDescent="0.2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2:25" x14ac:dyDescent="0.2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2:25" x14ac:dyDescent="0.2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2:25" x14ac:dyDescent="0.2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2:25" x14ac:dyDescent="0.2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2:25" x14ac:dyDescent="0.2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2:25" x14ac:dyDescent="0.2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2:25" x14ac:dyDescent="0.2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2:25" x14ac:dyDescent="0.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2:25" x14ac:dyDescent="0.2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2:25" x14ac:dyDescent="0.2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2:25" x14ac:dyDescent="0.2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2:25" x14ac:dyDescent="0.2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2:25" x14ac:dyDescent="0.2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2:25" x14ac:dyDescent="0.2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2:25" x14ac:dyDescent="0.2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2:25" x14ac:dyDescent="0.2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2:25" x14ac:dyDescent="0.2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2:25" x14ac:dyDescent="0.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2:25" x14ac:dyDescent="0.2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2:25" x14ac:dyDescent="0.2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2:25" x14ac:dyDescent="0.2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2:25" x14ac:dyDescent="0.2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2:25" x14ac:dyDescent="0.2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2:25" x14ac:dyDescent="0.2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2:25" x14ac:dyDescent="0.2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2:25" x14ac:dyDescent="0.2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2:25" x14ac:dyDescent="0.2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2:25" x14ac:dyDescent="0.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2:25" x14ac:dyDescent="0.2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2:25" x14ac:dyDescent="0.2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2:25" x14ac:dyDescent="0.2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2:25" x14ac:dyDescent="0.2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2:25" x14ac:dyDescent="0.2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2:25" x14ac:dyDescent="0.2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2:25" x14ac:dyDescent="0.2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2:25" x14ac:dyDescent="0.2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2:25" x14ac:dyDescent="0.2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2:25" x14ac:dyDescent="0.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2:25" x14ac:dyDescent="0.2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2:25" x14ac:dyDescent="0.2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2:25" x14ac:dyDescent="0.2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2:25" x14ac:dyDescent="0.2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2:25" x14ac:dyDescent="0.2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2:25" x14ac:dyDescent="0.2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2:25" x14ac:dyDescent="0.2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2:25" x14ac:dyDescent="0.2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2:25" x14ac:dyDescent="0.2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2:25" x14ac:dyDescent="0.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2:25" x14ac:dyDescent="0.2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2:25" x14ac:dyDescent="0.2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2:25" x14ac:dyDescent="0.2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2:25" x14ac:dyDescent="0.2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2:25" x14ac:dyDescent="0.2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2:25" x14ac:dyDescent="0.2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2:25" x14ac:dyDescent="0.2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2:25" x14ac:dyDescent="0.2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2:25" x14ac:dyDescent="0.2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2:25" x14ac:dyDescent="0.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2:25" x14ac:dyDescent="0.2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2:25" x14ac:dyDescent="0.2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2:25" x14ac:dyDescent="0.2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2:25" x14ac:dyDescent="0.2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2:25" x14ac:dyDescent="0.2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2:25" x14ac:dyDescent="0.2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2:25" x14ac:dyDescent="0.2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2:25" x14ac:dyDescent="0.2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2:25" x14ac:dyDescent="0.2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2:25" x14ac:dyDescent="0.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2:25" x14ac:dyDescent="0.2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2:25" x14ac:dyDescent="0.2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2:25" x14ac:dyDescent="0.2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2:25" x14ac:dyDescent="0.2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2:25" x14ac:dyDescent="0.2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2:25" x14ac:dyDescent="0.2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2:25" x14ac:dyDescent="0.2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2:25" x14ac:dyDescent="0.2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2:25" x14ac:dyDescent="0.2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2:25" x14ac:dyDescent="0.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2:25" x14ac:dyDescent="0.2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2:25" x14ac:dyDescent="0.2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2:25" x14ac:dyDescent="0.2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2:25" x14ac:dyDescent="0.2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2:25" x14ac:dyDescent="0.2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2:25" x14ac:dyDescent="0.2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2:25" x14ac:dyDescent="0.2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2:25" x14ac:dyDescent="0.2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2:25" x14ac:dyDescent="0.2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2:25" x14ac:dyDescent="0.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2:25" x14ac:dyDescent="0.2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2:25" x14ac:dyDescent="0.2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2:25" x14ac:dyDescent="0.2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2:25" x14ac:dyDescent="0.2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2:25" x14ac:dyDescent="0.2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2:25" x14ac:dyDescent="0.2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2:25" x14ac:dyDescent="0.2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2:25" x14ac:dyDescent="0.2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2:25" x14ac:dyDescent="0.2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2:25" x14ac:dyDescent="0.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2:25" x14ac:dyDescent="0.2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2:25" x14ac:dyDescent="0.2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2:25" x14ac:dyDescent="0.2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2:25" x14ac:dyDescent="0.2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2:25" x14ac:dyDescent="0.2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2:25" x14ac:dyDescent="0.2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2:25" x14ac:dyDescent="0.2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2:25" x14ac:dyDescent="0.2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2:25" x14ac:dyDescent="0.2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2:25" x14ac:dyDescent="0.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2:25" x14ac:dyDescent="0.2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2:25" x14ac:dyDescent="0.2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2:25" x14ac:dyDescent="0.2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2:25" x14ac:dyDescent="0.2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2:25" x14ac:dyDescent="0.2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2:25" x14ac:dyDescent="0.2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2:25" x14ac:dyDescent="0.2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2:25" x14ac:dyDescent="0.2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2:25" x14ac:dyDescent="0.2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2:25" x14ac:dyDescent="0.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2:25" x14ac:dyDescent="0.2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2:25" x14ac:dyDescent="0.2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2:25" x14ac:dyDescent="0.2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2:25" x14ac:dyDescent="0.2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2:25" x14ac:dyDescent="0.2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2:25" x14ac:dyDescent="0.2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2:25" x14ac:dyDescent="0.2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2:25" x14ac:dyDescent="0.2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2:25" x14ac:dyDescent="0.2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2:25" x14ac:dyDescent="0.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2:25" x14ac:dyDescent="0.2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2:25" x14ac:dyDescent="0.2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2:25" x14ac:dyDescent="0.2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2:25" x14ac:dyDescent="0.2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2:25" x14ac:dyDescent="0.2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2:25" x14ac:dyDescent="0.2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2:25" x14ac:dyDescent="0.2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2:25" x14ac:dyDescent="0.2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2:25" x14ac:dyDescent="0.2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2:25" x14ac:dyDescent="0.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2:25" x14ac:dyDescent="0.2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2:25" x14ac:dyDescent="0.2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2:25" x14ac:dyDescent="0.2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2:25" x14ac:dyDescent="0.2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2:25" x14ac:dyDescent="0.2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2:25" x14ac:dyDescent="0.2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2:25" x14ac:dyDescent="0.2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2:25" x14ac:dyDescent="0.2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2:25" x14ac:dyDescent="0.2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2:25" x14ac:dyDescent="0.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2:25" x14ac:dyDescent="0.2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2:25" x14ac:dyDescent="0.2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2:25" x14ac:dyDescent="0.2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2:25" x14ac:dyDescent="0.2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2:25" x14ac:dyDescent="0.2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2:25" x14ac:dyDescent="0.2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2:25" x14ac:dyDescent="0.2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2:25" x14ac:dyDescent="0.2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2:25" x14ac:dyDescent="0.2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2:25" x14ac:dyDescent="0.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2:25" x14ac:dyDescent="0.2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2:25" x14ac:dyDescent="0.2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2:25" x14ac:dyDescent="0.2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2:25" x14ac:dyDescent="0.2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2:25" x14ac:dyDescent="0.2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2:25" x14ac:dyDescent="0.2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2:25" x14ac:dyDescent="0.2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2:25" x14ac:dyDescent="0.2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2:25" x14ac:dyDescent="0.2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2:25" x14ac:dyDescent="0.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2:25" x14ac:dyDescent="0.2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2:25" x14ac:dyDescent="0.2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2:25" x14ac:dyDescent="0.2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2:25" x14ac:dyDescent="0.2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2:25" x14ac:dyDescent="0.2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2:25" x14ac:dyDescent="0.2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2:25" x14ac:dyDescent="0.2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2:25" x14ac:dyDescent="0.2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2:25" x14ac:dyDescent="0.2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2:25" x14ac:dyDescent="0.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2:25" x14ac:dyDescent="0.2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2:25" x14ac:dyDescent="0.2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2:25" x14ac:dyDescent="0.2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2:25" x14ac:dyDescent="0.2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2:25" x14ac:dyDescent="0.2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2:25" x14ac:dyDescent="0.2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2:25" x14ac:dyDescent="0.2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2:25" x14ac:dyDescent="0.2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2:25" x14ac:dyDescent="0.2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2:25" x14ac:dyDescent="0.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2:25" x14ac:dyDescent="0.2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2:25" x14ac:dyDescent="0.2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2:25" x14ac:dyDescent="0.2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2:25" x14ac:dyDescent="0.2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2:25" x14ac:dyDescent="0.2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2:25" x14ac:dyDescent="0.2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2:25" x14ac:dyDescent="0.2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2:25" x14ac:dyDescent="0.2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2:25" x14ac:dyDescent="0.2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2:25" x14ac:dyDescent="0.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2:25" x14ac:dyDescent="0.2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2:25" x14ac:dyDescent="0.2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2:25" x14ac:dyDescent="0.2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2:25" x14ac:dyDescent="0.2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2:25" x14ac:dyDescent="0.2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2:25" x14ac:dyDescent="0.2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2:25" x14ac:dyDescent="0.2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2:25" x14ac:dyDescent="0.2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2:25" x14ac:dyDescent="0.2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2:25" x14ac:dyDescent="0.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2:25" x14ac:dyDescent="0.2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2:25" x14ac:dyDescent="0.2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2:25" x14ac:dyDescent="0.2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2:25" x14ac:dyDescent="0.2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2:25" x14ac:dyDescent="0.2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2:25" x14ac:dyDescent="0.2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2:25" x14ac:dyDescent="0.2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2:25" x14ac:dyDescent="0.2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2:25" x14ac:dyDescent="0.2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2:25" x14ac:dyDescent="0.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2:25" x14ac:dyDescent="0.2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2:25" x14ac:dyDescent="0.2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2:25" x14ac:dyDescent="0.2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2:25" x14ac:dyDescent="0.2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2:25" x14ac:dyDescent="0.2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2:25" x14ac:dyDescent="0.2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2:25" x14ac:dyDescent="0.2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2:25" x14ac:dyDescent="0.2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2:25" x14ac:dyDescent="0.2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2:25" x14ac:dyDescent="0.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2:25" x14ac:dyDescent="0.2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2:25" x14ac:dyDescent="0.2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2:25" x14ac:dyDescent="0.2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2:25" x14ac:dyDescent="0.2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2:25" x14ac:dyDescent="0.2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2:25" x14ac:dyDescent="0.2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2:25" x14ac:dyDescent="0.2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2:25" x14ac:dyDescent="0.2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2:25" x14ac:dyDescent="0.2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2:25" x14ac:dyDescent="0.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2:25" x14ac:dyDescent="0.2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2:25" x14ac:dyDescent="0.2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2:25" x14ac:dyDescent="0.2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2:25" x14ac:dyDescent="0.2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2:25" x14ac:dyDescent="0.2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2:25" x14ac:dyDescent="0.2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2:25" x14ac:dyDescent="0.2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2:25" x14ac:dyDescent="0.2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2:25" x14ac:dyDescent="0.2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2:25" x14ac:dyDescent="0.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2:25" x14ac:dyDescent="0.2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2:25" x14ac:dyDescent="0.2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2:25" x14ac:dyDescent="0.2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2:25" x14ac:dyDescent="0.2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2:25" x14ac:dyDescent="0.2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2:25" x14ac:dyDescent="0.2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2:25" x14ac:dyDescent="0.2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2:25" x14ac:dyDescent="0.2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2:25" x14ac:dyDescent="0.2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2:25" x14ac:dyDescent="0.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2:25" x14ac:dyDescent="0.2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2:25" x14ac:dyDescent="0.2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2:25" x14ac:dyDescent="0.2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2:25" x14ac:dyDescent="0.2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2:25" x14ac:dyDescent="0.2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2:25" x14ac:dyDescent="0.2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2:25" x14ac:dyDescent="0.2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2:25" x14ac:dyDescent="0.2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2:25" x14ac:dyDescent="0.2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2:25" x14ac:dyDescent="0.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2:25" x14ac:dyDescent="0.2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2:25" x14ac:dyDescent="0.2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2:25" x14ac:dyDescent="0.2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2:25" x14ac:dyDescent="0.2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2:25" x14ac:dyDescent="0.2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2:25" x14ac:dyDescent="0.2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2:25" x14ac:dyDescent="0.2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2:25" x14ac:dyDescent="0.2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2:25" x14ac:dyDescent="0.2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2:25" x14ac:dyDescent="0.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2:25" x14ac:dyDescent="0.2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2:25" x14ac:dyDescent="0.2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2:25" x14ac:dyDescent="0.2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2:25" x14ac:dyDescent="0.2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2:25" x14ac:dyDescent="0.2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2:25" x14ac:dyDescent="0.2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2:25" x14ac:dyDescent="0.2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2:25" x14ac:dyDescent="0.2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2:25" x14ac:dyDescent="0.2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2:25" x14ac:dyDescent="0.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2:25" x14ac:dyDescent="0.2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2:25" x14ac:dyDescent="0.2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2:25" x14ac:dyDescent="0.2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2:25" x14ac:dyDescent="0.2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2:25" x14ac:dyDescent="0.2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2:25" x14ac:dyDescent="0.2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2:25" x14ac:dyDescent="0.2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2:25" x14ac:dyDescent="0.2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2:25" x14ac:dyDescent="0.2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2:25" x14ac:dyDescent="0.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2:25" x14ac:dyDescent="0.2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2:25" x14ac:dyDescent="0.2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2:25" x14ac:dyDescent="0.2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2:25" x14ac:dyDescent="0.2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2:25" x14ac:dyDescent="0.2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2:25" x14ac:dyDescent="0.2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2:25" x14ac:dyDescent="0.2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2:25" x14ac:dyDescent="0.2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2:25" x14ac:dyDescent="0.2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2:25" x14ac:dyDescent="0.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2:25" x14ac:dyDescent="0.2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2:25" x14ac:dyDescent="0.2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2:25" x14ac:dyDescent="0.2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2:25" x14ac:dyDescent="0.2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2:25" x14ac:dyDescent="0.2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2:25" x14ac:dyDescent="0.2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2:25" x14ac:dyDescent="0.2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2:25" x14ac:dyDescent="0.2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2:25" x14ac:dyDescent="0.2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2:25" x14ac:dyDescent="0.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2:25" x14ac:dyDescent="0.2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2:25" x14ac:dyDescent="0.2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2:25" x14ac:dyDescent="0.2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2:25" x14ac:dyDescent="0.2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2:25" x14ac:dyDescent="0.2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2:25" x14ac:dyDescent="0.2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2:25" x14ac:dyDescent="0.2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2:25" x14ac:dyDescent="0.2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2:25" x14ac:dyDescent="0.2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2:25" x14ac:dyDescent="0.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2:25" x14ac:dyDescent="0.2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2:25" x14ac:dyDescent="0.2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2:25" x14ac:dyDescent="0.2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2:25" x14ac:dyDescent="0.2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2:25" x14ac:dyDescent="0.2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2:25" x14ac:dyDescent="0.2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2:25" x14ac:dyDescent="0.2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2:25" x14ac:dyDescent="0.2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2:25" x14ac:dyDescent="0.2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2:25" x14ac:dyDescent="0.2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2:25" x14ac:dyDescent="0.2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2:25" x14ac:dyDescent="0.2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2:25" x14ac:dyDescent="0.2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2:25" x14ac:dyDescent="0.2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2:25" x14ac:dyDescent="0.2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2:25" x14ac:dyDescent="0.2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2:25" x14ac:dyDescent="0.2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2:25" x14ac:dyDescent="0.2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2:25" x14ac:dyDescent="0.2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2:25" x14ac:dyDescent="0.2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2:25" x14ac:dyDescent="0.2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2:25" x14ac:dyDescent="0.2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2:25" x14ac:dyDescent="0.2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2:25" x14ac:dyDescent="0.2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2:25" x14ac:dyDescent="0.2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2:25" x14ac:dyDescent="0.2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2:25" x14ac:dyDescent="0.2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2:25" x14ac:dyDescent="0.2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2:25" x14ac:dyDescent="0.2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2:25" x14ac:dyDescent="0.2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2:25" x14ac:dyDescent="0.2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2:25" x14ac:dyDescent="0.2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2:25" x14ac:dyDescent="0.2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2:25" x14ac:dyDescent="0.2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2:25" x14ac:dyDescent="0.2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2:25" x14ac:dyDescent="0.2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2:25" x14ac:dyDescent="0.2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2:25" x14ac:dyDescent="0.2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2:25" x14ac:dyDescent="0.2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2:25" x14ac:dyDescent="0.2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2:25" x14ac:dyDescent="0.2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2:25" x14ac:dyDescent="0.2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2:25" x14ac:dyDescent="0.2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2:25" x14ac:dyDescent="0.2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2:25" x14ac:dyDescent="0.2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2:25" x14ac:dyDescent="0.2"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2:25" x14ac:dyDescent="0.2"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2:25" x14ac:dyDescent="0.2"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2:25" x14ac:dyDescent="0.2"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2:25" x14ac:dyDescent="0.2"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2:25" x14ac:dyDescent="0.2"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2:25" x14ac:dyDescent="0.2"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2:25" x14ac:dyDescent="0.2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2:25" x14ac:dyDescent="0.2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2:25" x14ac:dyDescent="0.2"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2:25" x14ac:dyDescent="0.2"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2:25" x14ac:dyDescent="0.2"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2:25" x14ac:dyDescent="0.2"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2:25" x14ac:dyDescent="0.2"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2:25" x14ac:dyDescent="0.2"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2:25" x14ac:dyDescent="0.2"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2:25" x14ac:dyDescent="0.2"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2:25" x14ac:dyDescent="0.2"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2:25" x14ac:dyDescent="0.2"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2:25" x14ac:dyDescent="0.2"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2:25" x14ac:dyDescent="0.2"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2:25" x14ac:dyDescent="0.2"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2:25" x14ac:dyDescent="0.2"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2:25" x14ac:dyDescent="0.2"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2:25" x14ac:dyDescent="0.2"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2:25" x14ac:dyDescent="0.2"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2:25" x14ac:dyDescent="0.2"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2:25" x14ac:dyDescent="0.2"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2:25" x14ac:dyDescent="0.2"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2:25" x14ac:dyDescent="0.2"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2:25" x14ac:dyDescent="0.2"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2:25" x14ac:dyDescent="0.2"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2:25" x14ac:dyDescent="0.2"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2:25" x14ac:dyDescent="0.2"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2:25" x14ac:dyDescent="0.2"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2:25" x14ac:dyDescent="0.2"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2:25" x14ac:dyDescent="0.2"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2:25" x14ac:dyDescent="0.2"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2:25" x14ac:dyDescent="0.2"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2:25" x14ac:dyDescent="0.2"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2:25" x14ac:dyDescent="0.2"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2:25" x14ac:dyDescent="0.2"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2:25" x14ac:dyDescent="0.2"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2:25" x14ac:dyDescent="0.2"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</sheetData>
  <mergeCells count="8">
    <mergeCell ref="V2:W2"/>
    <mergeCell ref="R3:S3"/>
    <mergeCell ref="T3:U3"/>
    <mergeCell ref="V3:W3"/>
    <mergeCell ref="B2:P2"/>
    <mergeCell ref="B3:P3"/>
    <mergeCell ref="R2:S2"/>
    <mergeCell ref="T2:U2"/>
  </mergeCells>
  <phoneticPr fontId="1" type="noConversion"/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0" zoomScaleNormal="120" workbookViewId="0">
      <selection activeCell="I18" sqref="I18"/>
    </sheetView>
  </sheetViews>
  <sheetFormatPr baseColWidth="10" defaultRowHeight="12.75" x14ac:dyDescent="0.2"/>
  <cols>
    <col min="3" max="3" width="53.5703125" customWidth="1"/>
    <col min="4" max="4" width="11" bestFit="1" customWidth="1"/>
  </cols>
  <sheetData>
    <row r="1" spans="1:4" ht="15" x14ac:dyDescent="0.25">
      <c r="A1" s="87" t="s">
        <v>4</v>
      </c>
      <c r="B1" s="87"/>
      <c r="C1" s="87"/>
      <c r="D1" s="88" t="s">
        <v>5</v>
      </c>
    </row>
    <row r="2" spans="1:4" x14ac:dyDescent="0.2">
      <c r="A2" s="84" t="s">
        <v>31</v>
      </c>
      <c r="B2" s="84"/>
      <c r="C2" s="84"/>
      <c r="D2" s="85" t="s">
        <v>7</v>
      </c>
    </row>
    <row r="3" spans="1:4" x14ac:dyDescent="0.2">
      <c r="A3" s="84" t="s">
        <v>32</v>
      </c>
      <c r="B3" s="84"/>
      <c r="C3" s="84"/>
      <c r="D3" s="86" t="s">
        <v>7</v>
      </c>
    </row>
    <row r="4" spans="1:4" x14ac:dyDescent="0.2">
      <c r="A4" s="84" t="s">
        <v>33</v>
      </c>
      <c r="B4" s="84"/>
      <c r="C4" s="84"/>
      <c r="D4" s="86" t="s">
        <v>7</v>
      </c>
    </row>
    <row r="5" spans="1:4" x14ac:dyDescent="0.2">
      <c r="A5" s="84" t="s">
        <v>34</v>
      </c>
      <c r="B5" s="84"/>
      <c r="C5" s="84"/>
      <c r="D5" s="86" t="s">
        <v>7</v>
      </c>
    </row>
    <row r="6" spans="1:4" x14ac:dyDescent="0.2">
      <c r="A6" s="84" t="s">
        <v>35</v>
      </c>
      <c r="B6" s="84"/>
      <c r="C6" s="84"/>
      <c r="D6" s="86" t="s">
        <v>7</v>
      </c>
    </row>
    <row r="7" spans="1:4" x14ac:dyDescent="0.2">
      <c r="A7" s="84" t="s">
        <v>36</v>
      </c>
      <c r="B7" s="84"/>
      <c r="C7" s="84"/>
      <c r="D7" s="86" t="s">
        <v>7</v>
      </c>
    </row>
    <row r="8" spans="1:4" x14ac:dyDescent="0.2">
      <c r="A8" s="84" t="s">
        <v>37</v>
      </c>
      <c r="B8" s="84"/>
      <c r="C8" s="84"/>
      <c r="D8" s="86" t="s">
        <v>7</v>
      </c>
    </row>
    <row r="9" spans="1:4" x14ac:dyDescent="0.2">
      <c r="A9" s="84" t="s">
        <v>38</v>
      </c>
      <c r="B9" s="84"/>
      <c r="C9" s="84"/>
      <c r="D9" s="86" t="s">
        <v>53</v>
      </c>
    </row>
    <row r="10" spans="1:4" x14ac:dyDescent="0.2">
      <c r="A10" s="84" t="s">
        <v>39</v>
      </c>
      <c r="B10" s="84"/>
      <c r="C10" s="84"/>
      <c r="D10" s="86" t="s">
        <v>53</v>
      </c>
    </row>
    <row r="11" spans="1:4" x14ac:dyDescent="0.2">
      <c r="A11" s="84" t="s">
        <v>40</v>
      </c>
      <c r="B11" s="84"/>
      <c r="C11" s="84"/>
      <c r="D11" s="86" t="s">
        <v>53</v>
      </c>
    </row>
    <row r="12" spans="1:4" x14ac:dyDescent="0.2">
      <c r="A12" s="84" t="s">
        <v>41</v>
      </c>
      <c r="B12" s="84"/>
      <c r="C12" s="84"/>
      <c r="D12" s="86" t="s">
        <v>53</v>
      </c>
    </row>
    <row r="13" spans="1:4" x14ac:dyDescent="0.2">
      <c r="A13" s="84" t="s">
        <v>42</v>
      </c>
      <c r="B13" s="84"/>
      <c r="C13" s="84"/>
      <c r="D13" s="86" t="s">
        <v>53</v>
      </c>
    </row>
    <row r="14" spans="1:4" x14ac:dyDescent="0.2">
      <c r="A14" s="84" t="s">
        <v>43</v>
      </c>
      <c r="B14" s="84"/>
      <c r="C14" s="84"/>
      <c r="D14" s="86" t="s">
        <v>8</v>
      </c>
    </row>
    <row r="15" spans="1:4" x14ac:dyDescent="0.2">
      <c r="A15" s="84" t="s">
        <v>44</v>
      </c>
      <c r="B15" s="84"/>
      <c r="C15" s="84"/>
      <c r="D15" s="86" t="s">
        <v>8</v>
      </c>
    </row>
    <row r="16" spans="1:4" x14ac:dyDescent="0.2">
      <c r="A16" s="84" t="s">
        <v>45</v>
      </c>
      <c r="B16" s="84"/>
      <c r="C16" s="84"/>
      <c r="D16" s="86" t="s">
        <v>8</v>
      </c>
    </row>
    <row r="17" spans="1:4" x14ac:dyDescent="0.2">
      <c r="A17" s="84" t="s">
        <v>46</v>
      </c>
      <c r="B17" s="84"/>
      <c r="C17" s="84"/>
      <c r="D17" s="86" t="s">
        <v>8</v>
      </c>
    </row>
    <row r="18" spans="1:4" x14ac:dyDescent="0.2">
      <c r="A18" s="84" t="s">
        <v>47</v>
      </c>
      <c r="B18" s="84"/>
      <c r="C18" s="84"/>
      <c r="D18" s="86" t="s">
        <v>8</v>
      </c>
    </row>
    <row r="19" spans="1:4" x14ac:dyDescent="0.2">
      <c r="A19" s="84" t="s">
        <v>48</v>
      </c>
      <c r="B19" s="84"/>
      <c r="C19" s="84"/>
      <c r="D19" s="86" t="s">
        <v>8</v>
      </c>
    </row>
    <row r="20" spans="1:4" x14ac:dyDescent="0.2">
      <c r="A20" s="84" t="s">
        <v>49</v>
      </c>
      <c r="B20" s="84"/>
      <c r="C20" s="84"/>
      <c r="D20" s="86" t="s">
        <v>9</v>
      </c>
    </row>
    <row r="21" spans="1:4" x14ac:dyDescent="0.2">
      <c r="A21" s="84" t="s">
        <v>50</v>
      </c>
      <c r="B21" s="84"/>
      <c r="C21" s="84"/>
      <c r="D21" s="86" t="s">
        <v>9</v>
      </c>
    </row>
    <row r="22" spans="1:4" x14ac:dyDescent="0.2">
      <c r="A22" s="84" t="s">
        <v>51</v>
      </c>
      <c r="B22" s="84"/>
      <c r="C22" s="84"/>
      <c r="D22" s="86" t="s">
        <v>9</v>
      </c>
    </row>
    <row r="23" spans="1:4" x14ac:dyDescent="0.2">
      <c r="A23" s="84" t="s">
        <v>52</v>
      </c>
      <c r="B23" s="84"/>
      <c r="C23" s="84"/>
      <c r="D23" s="86" t="s">
        <v>9</v>
      </c>
    </row>
    <row r="24" spans="1:4" x14ac:dyDescent="0.2">
      <c r="A24" s="84" t="s">
        <v>13</v>
      </c>
      <c r="B24" s="84"/>
      <c r="C24" s="84"/>
      <c r="D24" s="86" t="s">
        <v>13</v>
      </c>
    </row>
  </sheetData>
  <mergeCells count="24">
    <mergeCell ref="A19:C19"/>
    <mergeCell ref="A20:C20"/>
    <mergeCell ref="A21:C21"/>
    <mergeCell ref="A22:C22"/>
    <mergeCell ref="A23:C23"/>
    <mergeCell ref="A24:C24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</mergeCells>
  <dataValidations count="1">
    <dataValidation type="list" allowBlank="1" showInputMessage="1" showErrorMessage="1" sqref="D3:D24">
      <formula1>$AM$6:$AM$18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Config</vt:lpstr>
      <vt:lpstr>Datos</vt:lpstr>
      <vt:lpstr>Gráficos</vt:lpstr>
      <vt:lpstr>Hoja2</vt:lpstr>
    </vt:vector>
  </TitlesOfParts>
  <Company>Navegapolis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sprints</dc:title>
  <dc:creator>Juan Palacio</dc:creator>
  <dc:description>Rev. 0.1</dc:description>
  <cp:lastModifiedBy>Usuario de Windows</cp:lastModifiedBy>
  <cp:lastPrinted>2008-03-02T12:03:16Z</cp:lastPrinted>
  <dcterms:created xsi:type="dcterms:W3CDTF">2006-01-21T17:04:17Z</dcterms:created>
  <dcterms:modified xsi:type="dcterms:W3CDTF">2014-06-30T04:35:32Z</dcterms:modified>
</cp:coreProperties>
</file>